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gra_avancee\generateur_procedural\"/>
    </mc:Choice>
  </mc:AlternateContent>
  <xr:revisionPtr revIDLastSave="0" documentId="13_ncr:1_{91EBA4D5-7326-4B06-9925-0129DD18A505}" xr6:coauthVersionLast="45" xr6:coauthVersionMax="45" xr10:uidLastSave="{00000000-0000-0000-0000-000000000000}"/>
  <bookViews>
    <workbookView xWindow="-120" yWindow="-120" windowWidth="29040" windowHeight="15840" firstSheet="1" activeTab="1" xr2:uid="{9549DF2A-1F4A-4DE5-893A-2E668D01E7B6}"/>
  </bookViews>
  <sheets>
    <sheet name="Perlin" sheetId="1" state="hidden" r:id="rId1"/>
    <sheet name="POLYNOME_FINAL" sheetId="12" r:id="rId2"/>
    <sheet name="Perlin (2)" sheetId="4" state="hidden" r:id="rId3"/>
    <sheet name="Gradient" sheetId="2" state="hidden" r:id="rId4"/>
    <sheet name="Gradient (2)" sheetId="3" state="hidden" r:id="rId5"/>
    <sheet name="GRAMMAIRE_FINAL" sheetId="14" r:id="rId6"/>
    <sheet name="Grammaire_old" sheetId="9" r:id="rId7"/>
    <sheet name="Grammaire (2)_old" sheetId="10" r:id="rId8"/>
    <sheet name="verification" sheetId="13" state="hidden" r:id="rId9"/>
    <sheet name="Cellular_automaton" sheetId="11" state="hidden" r:id="rId10"/>
    <sheet name="Feuil4" sheetId="6" state="hidden" r:id="rId11"/>
    <sheet name="Feuil6" sheetId="8" state="hidden" r:id="rId12"/>
  </sheets>
  <definedNames>
    <definedName name="_A">Feuil6!$D$3</definedName>
    <definedName name="_B">Feuil6!$D$4</definedName>
    <definedName name="_C">Feuil6!$D$5</definedName>
    <definedName name="abs_max" localSheetId="3">Gradient!$L$5</definedName>
    <definedName name="abs_max" localSheetId="4">'Gradient (2)'!$L$5</definedName>
    <definedName name="abs_max" localSheetId="2">'Perlin (2)'!$L$5</definedName>
    <definedName name="abs_max" localSheetId="1">POLYNOME_FINAL!$L$5</definedName>
    <definedName name="abs_max">Perlin!$L$5</definedName>
    <definedName name="cell_auto_A">Cellular_automaton!$C$3</definedName>
    <definedName name="cell_auto_absisse_max">Cellular_automaton!$C$9</definedName>
    <definedName name="cell_auto_B">Cellular_automaton!$C$4</definedName>
    <definedName name="cell_auto_C">Cellular_automaton!$C$5</definedName>
    <definedName name="cell_auto_sommet_x">Cellular_automaton!$C$7</definedName>
    <definedName name="cell_auto_sommet_y">Cellular_automaton!$C$8</definedName>
    <definedName name="cell_auto_val_min">Cellular_automaton!$C$10</definedName>
    <definedName name="centre">#REF!</definedName>
    <definedName name="facteurA" localSheetId="7">'Grammaire (2)_old'!$K$2</definedName>
    <definedName name="facteurA" localSheetId="6">Grammaire_old!$I$2</definedName>
    <definedName name="facteurA">Feuil4!$L$2</definedName>
    <definedName name="FacteurB" localSheetId="7">'Grammaire (2)_old'!$K$3</definedName>
    <definedName name="FacteurB" localSheetId="6">Grammaire_old!$I$3</definedName>
    <definedName name="FacteurB">Feuil4!$L$3</definedName>
    <definedName name="facteurC" localSheetId="7">'Grammaire (2)_old'!$N$2</definedName>
    <definedName name="facteurC" localSheetId="6">Grammaire_old!$L$2</definedName>
    <definedName name="facteurC">Feuil4!$O$2</definedName>
    <definedName name="facteurD" localSheetId="7">'Grammaire (2)_old'!$N$3</definedName>
    <definedName name="facteurD" localSheetId="6">Grammaire_old!$L$3</definedName>
    <definedName name="facteurD">Feuil4!$O$3</definedName>
    <definedName name="facteurE" localSheetId="7">'Grammaire (2)_old'!$N$4</definedName>
    <definedName name="facteurE">Grammaire_old!$L$4</definedName>
    <definedName name="facteurN">'Grammaire (2)_old'!$K$4</definedName>
    <definedName name="facteurX">Grammaire_old!$N$2</definedName>
    <definedName name="facteurY">Grammaire_old!$N$3</definedName>
    <definedName name="facteurZ">Grammaire_old!$N$4</definedName>
    <definedName name="perc_50" localSheetId="3">Gradient!$L$2</definedName>
    <definedName name="perc_50" localSheetId="4">'Gradient (2)'!$L$2</definedName>
    <definedName name="perc_50" localSheetId="2">'Perlin (2)'!$L$2</definedName>
    <definedName name="perc_50" localSheetId="1">POLYNOME_FINAL!$L$2</definedName>
    <definedName name="perc_50">Perlin!$L$2</definedName>
    <definedName name="perc_70" localSheetId="3">Gradient!$L$3</definedName>
    <definedName name="perc_70" localSheetId="4">'Gradient (2)'!$L$3</definedName>
    <definedName name="perc_70" localSheetId="2">'Perlin (2)'!$L$3</definedName>
    <definedName name="perc_70" localSheetId="1">POLYNOME_FINAL!$L$3</definedName>
    <definedName name="perc_70">Perlin!$L$3</definedName>
    <definedName name="sommet" localSheetId="3">Gradient!$L$4</definedName>
    <definedName name="sommet" localSheetId="4">'Gradient (2)'!$L$4</definedName>
    <definedName name="sommet" localSheetId="2">'Perlin (2)'!$L$4</definedName>
    <definedName name="sommet" localSheetId="1">POLYNOME_FINAL!$L$4</definedName>
    <definedName name="sommet">Perlin!$L$4</definedName>
    <definedName name="TOTAL">verification!$B$7</definedName>
    <definedName name="Val_A" localSheetId="3">Gradient!$L$6</definedName>
    <definedName name="Val_A" localSheetId="4">'Gradient (2)'!$L$6</definedName>
    <definedName name="Val_A" localSheetId="2">'Perlin (2)'!$L$6</definedName>
    <definedName name="Val_A" localSheetId="1">POLYNOME_FINAL!$L$6</definedName>
    <definedName name="Val_A">Perlin!$L$6</definedName>
    <definedName name="Val_B" localSheetId="3">Gradient!$L$7</definedName>
    <definedName name="Val_B" localSheetId="4">'Gradient (2)'!$L$7</definedName>
    <definedName name="Val_B" localSheetId="2">'Perlin (2)'!$L$7</definedName>
    <definedName name="Val_B" localSheetId="1">POLYNOME_FINAL!$L$7</definedName>
    <definedName name="Val_B">Perlin!$L$7</definedName>
    <definedName name="Val_C" localSheetId="3">Gradient!$L$8</definedName>
    <definedName name="Val_C" localSheetId="4">'Gradient (2)'!$L$8</definedName>
    <definedName name="Val_C" localSheetId="2">'Perlin (2)'!$L$8</definedName>
    <definedName name="Val_C" localSheetId="1">POLYNOME_FINAL!$L$8</definedName>
    <definedName name="Val_C">Perlin!$L$8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14" l="1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L8" i="12"/>
  <c r="B154" i="14" l="1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1" i="14"/>
  <c r="E2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7" i="13" l="1"/>
  <c r="D4" i="13" s="1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43" i="9"/>
  <c r="D5" i="13" l="1"/>
  <c r="D7" i="13" s="1"/>
  <c r="D6" i="13"/>
  <c r="L6" i="12"/>
  <c r="B250" i="12" s="1"/>
  <c r="C250" i="12" s="1"/>
  <c r="L7" i="12"/>
  <c r="C5" i="11"/>
  <c r="L6" i="1"/>
  <c r="C10" i="11"/>
  <c r="C3" i="11" s="1"/>
  <c r="L6" i="2"/>
  <c r="L8" i="1"/>
  <c r="B196" i="12" l="1"/>
  <c r="C196" i="12" s="1"/>
  <c r="B116" i="12"/>
  <c r="C116" i="12" s="1"/>
  <c r="B132" i="12"/>
  <c r="C132" i="12" s="1"/>
  <c r="B148" i="12"/>
  <c r="C148" i="12" s="1"/>
  <c r="B156" i="12"/>
  <c r="C156" i="12" s="1"/>
  <c r="B164" i="12"/>
  <c r="C164" i="12" s="1"/>
  <c r="B52" i="12"/>
  <c r="C52" i="12" s="1"/>
  <c r="B60" i="12"/>
  <c r="C60" i="12" s="1"/>
  <c r="B204" i="12"/>
  <c r="C204" i="12" s="1"/>
  <c r="B84" i="12"/>
  <c r="C84" i="12" s="1"/>
  <c r="B212" i="12"/>
  <c r="C212" i="12" s="1"/>
  <c r="B108" i="12"/>
  <c r="C108" i="12" s="1"/>
  <c r="B124" i="12"/>
  <c r="C124" i="12" s="1"/>
  <c r="B140" i="12"/>
  <c r="C140" i="12" s="1"/>
  <c r="B172" i="12"/>
  <c r="C172" i="12" s="1"/>
  <c r="B188" i="12"/>
  <c r="C188" i="12" s="1"/>
  <c r="B76" i="12"/>
  <c r="C76" i="12" s="1"/>
  <c r="B92" i="12"/>
  <c r="C92" i="12" s="1"/>
  <c r="B220" i="12"/>
  <c r="C220" i="12" s="1"/>
  <c r="B12" i="12"/>
  <c r="C12" i="12" s="1"/>
  <c r="B20" i="12"/>
  <c r="C20" i="12" s="1"/>
  <c r="B28" i="12"/>
  <c r="C28" i="12" s="1"/>
  <c r="B36" i="12"/>
  <c r="C36" i="12" s="1"/>
  <c r="B44" i="12"/>
  <c r="C44" i="12" s="1"/>
  <c r="B180" i="12"/>
  <c r="C180" i="12" s="1"/>
  <c r="B68" i="12"/>
  <c r="C68" i="12" s="1"/>
  <c r="B100" i="12"/>
  <c r="C100" i="12" s="1"/>
  <c r="B228" i="12"/>
  <c r="C228" i="12" s="1"/>
  <c r="B4" i="12"/>
  <c r="C4" i="12" s="1"/>
  <c r="B27" i="12"/>
  <c r="C27" i="12" s="1"/>
  <c r="B75" i="12"/>
  <c r="C75" i="12" s="1"/>
  <c r="B91" i="12"/>
  <c r="C91" i="12" s="1"/>
  <c r="B99" i="12"/>
  <c r="C99" i="12" s="1"/>
  <c r="B115" i="12"/>
  <c r="C115" i="12" s="1"/>
  <c r="B131" i="12"/>
  <c r="C131" i="12" s="1"/>
  <c r="B139" i="12"/>
  <c r="C139" i="12" s="1"/>
  <c r="B147" i="12"/>
  <c r="C147" i="12" s="1"/>
  <c r="B155" i="12"/>
  <c r="C155" i="12" s="1"/>
  <c r="B171" i="12"/>
  <c r="C171" i="12" s="1"/>
  <c r="B179" i="12"/>
  <c r="C179" i="12" s="1"/>
  <c r="B187" i="12"/>
  <c r="C187" i="12" s="1"/>
  <c r="B195" i="12"/>
  <c r="C195" i="12" s="1"/>
  <c r="B203" i="12"/>
  <c r="C203" i="12" s="1"/>
  <c r="B211" i="12"/>
  <c r="C211" i="12" s="1"/>
  <c r="B219" i="12"/>
  <c r="C219" i="12" s="1"/>
  <c r="B227" i="12"/>
  <c r="C227" i="12" s="1"/>
  <c r="B235" i="12"/>
  <c r="C235" i="12" s="1"/>
  <c r="B243" i="12"/>
  <c r="C243" i="12" s="1"/>
  <c r="B11" i="12"/>
  <c r="C11" i="12" s="1"/>
  <c r="B19" i="12"/>
  <c r="C19" i="12" s="1"/>
  <c r="B35" i="12"/>
  <c r="C35" i="12" s="1"/>
  <c r="B43" i="12"/>
  <c r="C43" i="12" s="1"/>
  <c r="B51" i="12"/>
  <c r="C51" i="12" s="1"/>
  <c r="B59" i="12"/>
  <c r="C59" i="12" s="1"/>
  <c r="B67" i="12"/>
  <c r="C67" i="12" s="1"/>
  <c r="B83" i="12"/>
  <c r="C83" i="12" s="1"/>
  <c r="B107" i="12"/>
  <c r="C107" i="12" s="1"/>
  <c r="B123" i="12"/>
  <c r="C123" i="12" s="1"/>
  <c r="B163" i="12"/>
  <c r="C163" i="12" s="1"/>
  <c r="B5" i="12"/>
  <c r="C5" i="12" s="1"/>
  <c r="B244" i="12"/>
  <c r="C244" i="12" s="1"/>
  <c r="B13" i="12"/>
  <c r="C13" i="12" s="1"/>
  <c r="B21" i="12"/>
  <c r="C21" i="12" s="1"/>
  <c r="B29" i="12"/>
  <c r="C29" i="12" s="1"/>
  <c r="B37" i="12"/>
  <c r="C37" i="12" s="1"/>
  <c r="B45" i="12"/>
  <c r="C45" i="12" s="1"/>
  <c r="B53" i="12"/>
  <c r="C53" i="12" s="1"/>
  <c r="B61" i="12"/>
  <c r="C61" i="12" s="1"/>
  <c r="B69" i="12"/>
  <c r="C69" i="12" s="1"/>
  <c r="B77" i="12"/>
  <c r="C77" i="12" s="1"/>
  <c r="B85" i="12"/>
  <c r="C85" i="12" s="1"/>
  <c r="B93" i="12"/>
  <c r="C93" i="12" s="1"/>
  <c r="B101" i="12"/>
  <c r="C101" i="12" s="1"/>
  <c r="B109" i="12"/>
  <c r="C109" i="12" s="1"/>
  <c r="B117" i="12"/>
  <c r="C117" i="12" s="1"/>
  <c r="B125" i="12"/>
  <c r="C125" i="12" s="1"/>
  <c r="B133" i="12"/>
  <c r="C133" i="12" s="1"/>
  <c r="B141" i="12"/>
  <c r="C141" i="12" s="1"/>
  <c r="B149" i="12"/>
  <c r="C149" i="12" s="1"/>
  <c r="B157" i="12"/>
  <c r="C157" i="12" s="1"/>
  <c r="B165" i="12"/>
  <c r="C165" i="12" s="1"/>
  <c r="B173" i="12"/>
  <c r="C173" i="12" s="1"/>
  <c r="B181" i="12"/>
  <c r="C181" i="12" s="1"/>
  <c r="B189" i="12"/>
  <c r="C189" i="12" s="1"/>
  <c r="B197" i="12"/>
  <c r="C197" i="12" s="1"/>
  <c r="B205" i="12"/>
  <c r="C205" i="12" s="1"/>
  <c r="B213" i="12"/>
  <c r="C213" i="12" s="1"/>
  <c r="B221" i="12"/>
  <c r="C221" i="12" s="1"/>
  <c r="B229" i="12"/>
  <c r="C229" i="12" s="1"/>
  <c r="B237" i="12"/>
  <c r="C237" i="12" s="1"/>
  <c r="B245" i="12"/>
  <c r="C245" i="12" s="1"/>
  <c r="B7" i="12"/>
  <c r="C7" i="12" s="1"/>
  <c r="B30" i="12"/>
  <c r="C30" i="12" s="1"/>
  <c r="B46" i="12"/>
  <c r="C46" i="12" s="1"/>
  <c r="B70" i="12"/>
  <c r="C70" i="12" s="1"/>
  <c r="B94" i="12"/>
  <c r="C94" i="12" s="1"/>
  <c r="B110" i="12"/>
  <c r="C110" i="12" s="1"/>
  <c r="B126" i="12"/>
  <c r="C126" i="12" s="1"/>
  <c r="B142" i="12"/>
  <c r="C142" i="12" s="1"/>
  <c r="B150" i="12"/>
  <c r="C150" i="12" s="1"/>
  <c r="B158" i="12"/>
  <c r="C158" i="12" s="1"/>
  <c r="B174" i="12"/>
  <c r="C174" i="12" s="1"/>
  <c r="B182" i="12"/>
  <c r="C182" i="12" s="1"/>
  <c r="B190" i="12"/>
  <c r="C190" i="12" s="1"/>
  <c r="B198" i="12"/>
  <c r="C198" i="12" s="1"/>
  <c r="B206" i="12"/>
  <c r="C206" i="12" s="1"/>
  <c r="B214" i="12"/>
  <c r="C214" i="12" s="1"/>
  <c r="B222" i="12"/>
  <c r="C222" i="12" s="1"/>
  <c r="B230" i="12"/>
  <c r="C230" i="12" s="1"/>
  <c r="B238" i="12"/>
  <c r="C238" i="12" s="1"/>
  <c r="B246" i="12"/>
  <c r="C246" i="12" s="1"/>
  <c r="B14" i="12"/>
  <c r="C14" i="12" s="1"/>
  <c r="B38" i="12"/>
  <c r="C38" i="12" s="1"/>
  <c r="B62" i="12"/>
  <c r="C62" i="12" s="1"/>
  <c r="B78" i="12"/>
  <c r="C78" i="12" s="1"/>
  <c r="B102" i="12"/>
  <c r="C102" i="12" s="1"/>
  <c r="B118" i="12"/>
  <c r="C118" i="12" s="1"/>
  <c r="B166" i="12"/>
  <c r="C166" i="12" s="1"/>
  <c r="B22" i="12"/>
  <c r="C22" i="12" s="1"/>
  <c r="B54" i="12"/>
  <c r="C54" i="12" s="1"/>
  <c r="B86" i="12"/>
  <c r="C86" i="12" s="1"/>
  <c r="B134" i="12"/>
  <c r="C134" i="12" s="1"/>
  <c r="B15" i="12"/>
  <c r="C15" i="12" s="1"/>
  <c r="B23" i="12"/>
  <c r="C23" i="12" s="1"/>
  <c r="B31" i="12"/>
  <c r="C31" i="12" s="1"/>
  <c r="B39" i="12"/>
  <c r="C39" i="12" s="1"/>
  <c r="B47" i="12"/>
  <c r="C47" i="12" s="1"/>
  <c r="B55" i="12"/>
  <c r="C55" i="12" s="1"/>
  <c r="B63" i="12"/>
  <c r="C63" i="12" s="1"/>
  <c r="B71" i="12"/>
  <c r="C71" i="12" s="1"/>
  <c r="B79" i="12"/>
  <c r="C79" i="12" s="1"/>
  <c r="B87" i="12"/>
  <c r="C87" i="12" s="1"/>
  <c r="B95" i="12"/>
  <c r="C95" i="12" s="1"/>
  <c r="B103" i="12"/>
  <c r="C103" i="12" s="1"/>
  <c r="B111" i="12"/>
  <c r="C111" i="12" s="1"/>
  <c r="B119" i="12"/>
  <c r="C119" i="12" s="1"/>
  <c r="B127" i="12"/>
  <c r="C127" i="12" s="1"/>
  <c r="B135" i="12"/>
  <c r="C135" i="12" s="1"/>
  <c r="B143" i="12"/>
  <c r="C143" i="12" s="1"/>
  <c r="B151" i="12"/>
  <c r="C151" i="12" s="1"/>
  <c r="B159" i="12"/>
  <c r="C159" i="12" s="1"/>
  <c r="B167" i="12"/>
  <c r="C167" i="12" s="1"/>
  <c r="B175" i="12"/>
  <c r="C175" i="12" s="1"/>
  <c r="B183" i="12"/>
  <c r="C183" i="12" s="1"/>
  <c r="B191" i="12"/>
  <c r="C191" i="12" s="1"/>
  <c r="B199" i="12"/>
  <c r="C199" i="12" s="1"/>
  <c r="B207" i="12"/>
  <c r="C207" i="12" s="1"/>
  <c r="B215" i="12"/>
  <c r="C215" i="12" s="1"/>
  <c r="B223" i="12"/>
  <c r="C223" i="12" s="1"/>
  <c r="B231" i="12"/>
  <c r="C231" i="12" s="1"/>
  <c r="B239" i="12"/>
  <c r="C239" i="12" s="1"/>
  <c r="B247" i="12"/>
  <c r="C247" i="12" s="1"/>
  <c r="B40" i="12"/>
  <c r="C40" i="12" s="1"/>
  <c r="B56" i="12"/>
  <c r="C56" i="12" s="1"/>
  <c r="B80" i="12"/>
  <c r="C80" i="12" s="1"/>
  <c r="B88" i="12"/>
  <c r="C88" i="12" s="1"/>
  <c r="B96" i="12"/>
  <c r="C96" i="12" s="1"/>
  <c r="B104" i="12"/>
  <c r="C104" i="12" s="1"/>
  <c r="B112" i="12"/>
  <c r="C112" i="12" s="1"/>
  <c r="B120" i="12"/>
  <c r="C120" i="12" s="1"/>
  <c r="B128" i="12"/>
  <c r="C128" i="12" s="1"/>
  <c r="B136" i="12"/>
  <c r="C136" i="12" s="1"/>
  <c r="B144" i="12"/>
  <c r="C144" i="12" s="1"/>
  <c r="B152" i="12"/>
  <c r="C152" i="12" s="1"/>
  <c r="B160" i="12"/>
  <c r="C160" i="12" s="1"/>
  <c r="B168" i="12"/>
  <c r="C168" i="12" s="1"/>
  <c r="B176" i="12"/>
  <c r="C176" i="12" s="1"/>
  <c r="B184" i="12"/>
  <c r="C184" i="12" s="1"/>
  <c r="B192" i="12"/>
  <c r="C192" i="12" s="1"/>
  <c r="B200" i="12"/>
  <c r="C200" i="12" s="1"/>
  <c r="B208" i="12"/>
  <c r="C208" i="12" s="1"/>
  <c r="B216" i="12"/>
  <c r="C216" i="12" s="1"/>
  <c r="B224" i="12"/>
  <c r="C224" i="12" s="1"/>
  <c r="B232" i="12"/>
  <c r="C232" i="12" s="1"/>
  <c r="B240" i="12"/>
  <c r="C240" i="12" s="1"/>
  <c r="B248" i="12"/>
  <c r="C248" i="12" s="1"/>
  <c r="B236" i="12"/>
  <c r="C236" i="12" s="1"/>
  <c r="B16" i="12"/>
  <c r="C16" i="12" s="1"/>
  <c r="B64" i="12"/>
  <c r="C64" i="12" s="1"/>
  <c r="B32" i="12"/>
  <c r="C32" i="12" s="1"/>
  <c r="B72" i="12"/>
  <c r="C72" i="12" s="1"/>
  <c r="B17" i="12"/>
  <c r="C17" i="12" s="1"/>
  <c r="B41" i="12"/>
  <c r="C41" i="12" s="1"/>
  <c r="B49" i="12"/>
  <c r="C49" i="12" s="1"/>
  <c r="B65" i="12"/>
  <c r="C65" i="12" s="1"/>
  <c r="B89" i="12"/>
  <c r="C89" i="12" s="1"/>
  <c r="B97" i="12"/>
  <c r="C97" i="12" s="1"/>
  <c r="B105" i="12"/>
  <c r="C105" i="12" s="1"/>
  <c r="B113" i="12"/>
  <c r="C113" i="12" s="1"/>
  <c r="B121" i="12"/>
  <c r="C121" i="12" s="1"/>
  <c r="B129" i="12"/>
  <c r="C129" i="12" s="1"/>
  <c r="B137" i="12"/>
  <c r="C137" i="12" s="1"/>
  <c r="B145" i="12"/>
  <c r="C145" i="12" s="1"/>
  <c r="B153" i="12"/>
  <c r="C153" i="12" s="1"/>
  <c r="B161" i="12"/>
  <c r="C161" i="12" s="1"/>
  <c r="B169" i="12"/>
  <c r="C169" i="12" s="1"/>
  <c r="B177" i="12"/>
  <c r="C177" i="12" s="1"/>
  <c r="B185" i="12"/>
  <c r="C185" i="12" s="1"/>
  <c r="B193" i="12"/>
  <c r="C193" i="12" s="1"/>
  <c r="B201" i="12"/>
  <c r="C201" i="12" s="1"/>
  <c r="B209" i="12"/>
  <c r="C209" i="12" s="1"/>
  <c r="B217" i="12"/>
  <c r="C217" i="12" s="1"/>
  <c r="B225" i="12"/>
  <c r="C225" i="12" s="1"/>
  <c r="B233" i="12"/>
  <c r="C233" i="12" s="1"/>
  <c r="B241" i="12"/>
  <c r="C241" i="12" s="1"/>
  <c r="B249" i="12"/>
  <c r="C249" i="12" s="1"/>
  <c r="B1" i="12"/>
  <c r="C1" i="12" s="1"/>
  <c r="B9" i="12"/>
  <c r="C9" i="12" s="1"/>
  <c r="B33" i="12"/>
  <c r="C33" i="12" s="1"/>
  <c r="B73" i="12"/>
  <c r="C73" i="12" s="1"/>
  <c r="B6" i="12"/>
  <c r="C6" i="12" s="1"/>
  <c r="B8" i="12"/>
  <c r="C8" i="12" s="1"/>
  <c r="B24" i="12"/>
  <c r="C24" i="12" s="1"/>
  <c r="B48" i="12"/>
  <c r="C48" i="12" s="1"/>
  <c r="B2" i="12"/>
  <c r="C2" i="12" s="1"/>
  <c r="B25" i="12"/>
  <c r="C25" i="12" s="1"/>
  <c r="B57" i="12"/>
  <c r="C57" i="12" s="1"/>
  <c r="B81" i="12"/>
  <c r="C81" i="12" s="1"/>
  <c r="B3" i="12"/>
  <c r="C3" i="12" s="1"/>
  <c r="B10" i="12"/>
  <c r="C10" i="12" s="1"/>
  <c r="B18" i="12"/>
  <c r="C18" i="12" s="1"/>
  <c r="B26" i="12"/>
  <c r="C26" i="12" s="1"/>
  <c r="B34" i="12"/>
  <c r="C34" i="12" s="1"/>
  <c r="B42" i="12"/>
  <c r="C42" i="12" s="1"/>
  <c r="B50" i="12"/>
  <c r="C50" i="12" s="1"/>
  <c r="B58" i="12"/>
  <c r="C58" i="12" s="1"/>
  <c r="B66" i="12"/>
  <c r="C66" i="12" s="1"/>
  <c r="B74" i="12"/>
  <c r="C74" i="12" s="1"/>
  <c r="B82" i="12"/>
  <c r="C82" i="12" s="1"/>
  <c r="B90" i="12"/>
  <c r="C90" i="12" s="1"/>
  <c r="B98" i="12"/>
  <c r="C98" i="12" s="1"/>
  <c r="B106" i="12"/>
  <c r="C106" i="12" s="1"/>
  <c r="B114" i="12"/>
  <c r="C114" i="12" s="1"/>
  <c r="B122" i="12"/>
  <c r="C122" i="12" s="1"/>
  <c r="B130" i="12"/>
  <c r="C130" i="12" s="1"/>
  <c r="B138" i="12"/>
  <c r="C138" i="12" s="1"/>
  <c r="B146" i="12"/>
  <c r="C146" i="12" s="1"/>
  <c r="B154" i="12"/>
  <c r="C154" i="12" s="1"/>
  <c r="B162" i="12"/>
  <c r="C162" i="12" s="1"/>
  <c r="B170" i="12"/>
  <c r="C170" i="12" s="1"/>
  <c r="B178" i="12"/>
  <c r="C178" i="12" s="1"/>
  <c r="B186" i="12"/>
  <c r="C186" i="12" s="1"/>
  <c r="B194" i="12"/>
  <c r="C194" i="12" s="1"/>
  <c r="B202" i="12"/>
  <c r="C202" i="12" s="1"/>
  <c r="B210" i="12"/>
  <c r="C210" i="12" s="1"/>
  <c r="B218" i="12"/>
  <c r="C218" i="12" s="1"/>
  <c r="B226" i="12"/>
  <c r="C226" i="12" s="1"/>
  <c r="B234" i="12"/>
  <c r="C234" i="12" s="1"/>
  <c r="B242" i="12"/>
  <c r="C242" i="12" s="1"/>
  <c r="G2" i="11"/>
  <c r="G16" i="11"/>
  <c r="G14" i="11"/>
  <c r="G12" i="11"/>
  <c r="G9" i="11"/>
  <c r="G7" i="11"/>
  <c r="G5" i="11"/>
  <c r="G4" i="11"/>
  <c r="G15" i="11"/>
  <c r="G13" i="11"/>
  <c r="G11" i="11"/>
  <c r="G10" i="11"/>
  <c r="G8" i="11"/>
  <c r="G6" i="11"/>
  <c r="G3" i="11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4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C59" i="10"/>
  <c r="D59" i="10" s="1"/>
  <c r="G58" i="10"/>
  <c r="C58" i="10"/>
  <c r="D58" i="10" s="1"/>
  <c r="G57" i="10"/>
  <c r="C57" i="10"/>
  <c r="D57" i="10" s="1"/>
  <c r="G56" i="10"/>
  <c r="C56" i="10"/>
  <c r="D56" i="10" s="1"/>
  <c r="G55" i="10"/>
  <c r="C55" i="10"/>
  <c r="D55" i="10" s="1"/>
  <c r="G54" i="10"/>
  <c r="C54" i="10"/>
  <c r="D54" i="10" s="1"/>
  <c r="G53" i="10"/>
  <c r="C53" i="10"/>
  <c r="D53" i="10" s="1"/>
  <c r="G52" i="10"/>
  <c r="C52" i="10"/>
  <c r="D52" i="10" s="1"/>
  <c r="G51" i="10"/>
  <c r="C51" i="10"/>
  <c r="D51" i="10" s="1"/>
  <c r="G50" i="10"/>
  <c r="C50" i="10"/>
  <c r="D50" i="10" s="1"/>
  <c r="G49" i="10"/>
  <c r="C49" i="10"/>
  <c r="F49" i="10" s="1"/>
  <c r="G48" i="10"/>
  <c r="C48" i="10"/>
  <c r="D48" i="10" s="1"/>
  <c r="G47" i="10"/>
  <c r="C47" i="10"/>
  <c r="D47" i="10" s="1"/>
  <c r="G46" i="10"/>
  <c r="C46" i="10"/>
  <c r="D46" i="10" s="1"/>
  <c r="G45" i="10"/>
  <c r="C45" i="10"/>
  <c r="D45" i="10" s="1"/>
  <c r="G44" i="10"/>
  <c r="C44" i="10"/>
  <c r="D44" i="10" s="1"/>
  <c r="G43" i="10"/>
  <c r="C43" i="10"/>
  <c r="D43" i="10" s="1"/>
  <c r="G42" i="10"/>
  <c r="C42" i="10"/>
  <c r="D42" i="10" s="1"/>
  <c r="G41" i="10"/>
  <c r="C41" i="10"/>
  <c r="D41" i="10" s="1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63" i="9"/>
  <c r="C92" i="9"/>
  <c r="D92" i="9" s="1"/>
  <c r="C91" i="9"/>
  <c r="D91" i="9" s="1"/>
  <c r="C90" i="9"/>
  <c r="D90" i="9" s="1"/>
  <c r="C89" i="9"/>
  <c r="D89" i="9" s="1"/>
  <c r="C88" i="9"/>
  <c r="D88" i="9" s="1"/>
  <c r="C87" i="9"/>
  <c r="D87" i="9" s="1"/>
  <c r="C86" i="9"/>
  <c r="D86" i="9" s="1"/>
  <c r="C85" i="9"/>
  <c r="D85" i="9" s="1"/>
  <c r="C84" i="9"/>
  <c r="D84" i="9" s="1"/>
  <c r="C83" i="9"/>
  <c r="D83" i="9" s="1"/>
  <c r="C82" i="9"/>
  <c r="D82" i="9" s="1"/>
  <c r="C81" i="9"/>
  <c r="D81" i="9" s="1"/>
  <c r="C80" i="9"/>
  <c r="D80" i="9" s="1"/>
  <c r="C79" i="9"/>
  <c r="D79" i="9" s="1"/>
  <c r="C78" i="9"/>
  <c r="D78" i="9" s="1"/>
  <c r="C77" i="9"/>
  <c r="D77" i="9" s="1"/>
  <c r="C76" i="9"/>
  <c r="D76" i="9" s="1"/>
  <c r="C75" i="9"/>
  <c r="D75" i="9" s="1"/>
  <c r="C74" i="9"/>
  <c r="D74" i="9" s="1"/>
  <c r="O5" i="8"/>
  <c r="N4" i="8"/>
  <c r="O4" i="8" s="1"/>
  <c r="N5" i="8"/>
  <c r="N6" i="8"/>
  <c r="O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16" i="8"/>
  <c r="O16" i="8" s="1"/>
  <c r="N17" i="8"/>
  <c r="O17" i="8" s="1"/>
  <c r="N18" i="8"/>
  <c r="O18" i="8" s="1"/>
  <c r="N19" i="8"/>
  <c r="O19" i="8" s="1"/>
  <c r="N20" i="8"/>
  <c r="O20" i="8" s="1"/>
  <c r="N21" i="8"/>
  <c r="O21" i="8" s="1"/>
  <c r="N22" i="8"/>
  <c r="O22" i="8" s="1"/>
  <c r="N23" i="8"/>
  <c r="O23" i="8" s="1"/>
  <c r="N24" i="8"/>
  <c r="O24" i="8" s="1"/>
  <c r="N25" i="8"/>
  <c r="O25" i="8" s="1"/>
  <c r="N26" i="8"/>
  <c r="O26" i="8" s="1"/>
  <c r="N27" i="8"/>
  <c r="O27" i="8" s="1"/>
  <c r="N28" i="8"/>
  <c r="O28" i="8" s="1"/>
  <c r="N29" i="8"/>
  <c r="O29" i="8" s="1"/>
  <c r="N30" i="8"/>
  <c r="O30" i="8" s="1"/>
  <c r="N31" i="8"/>
  <c r="O31" i="8" s="1"/>
  <c r="N32" i="8"/>
  <c r="O32" i="8" s="1"/>
  <c r="N33" i="8"/>
  <c r="O33" i="8" s="1"/>
  <c r="N34" i="8"/>
  <c r="O34" i="8" s="1"/>
  <c r="N35" i="8"/>
  <c r="O35" i="8" s="1"/>
  <c r="N36" i="8"/>
  <c r="O36" i="8" s="1"/>
  <c r="N37" i="8"/>
  <c r="O37" i="8" s="1"/>
  <c r="N38" i="8"/>
  <c r="O38" i="8" s="1"/>
  <c r="N39" i="8"/>
  <c r="O39" i="8" s="1"/>
  <c r="N40" i="8"/>
  <c r="O40" i="8" s="1"/>
  <c r="N41" i="8"/>
  <c r="O41" i="8" s="1"/>
  <c r="N42" i="8"/>
  <c r="O42" i="8" s="1"/>
  <c r="N43" i="8"/>
  <c r="O43" i="8" s="1"/>
  <c r="N3" i="8"/>
  <c r="O3" i="8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3" i="8"/>
  <c r="G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E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1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2" i="6"/>
  <c r="L8" i="4"/>
  <c r="L7" i="4"/>
  <c r="L6" i="4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M6" i="3"/>
  <c r="B51" i="3"/>
  <c r="C51" i="3" s="1"/>
  <c r="D6" i="3"/>
  <c r="D5" i="3"/>
  <c r="D4" i="3"/>
  <c r="D3" i="3"/>
  <c r="D2" i="3"/>
  <c r="D1" i="3"/>
  <c r="F42" i="10" l="1"/>
  <c r="F45" i="10"/>
  <c r="F41" i="10"/>
  <c r="F57" i="10"/>
  <c r="F59" i="10"/>
  <c r="F56" i="10"/>
  <c r="F58" i="10"/>
  <c r="F55" i="10"/>
  <c r="F54" i="10"/>
  <c r="F53" i="10"/>
  <c r="F52" i="10"/>
  <c r="F51" i="10"/>
  <c r="F50" i="10"/>
  <c r="F48" i="10"/>
  <c r="F44" i="10"/>
  <c r="F47" i="10"/>
  <c r="F43" i="10"/>
  <c r="F46" i="10"/>
  <c r="D49" i="10"/>
  <c r="B4" i="4"/>
  <c r="C4" i="4" s="1"/>
  <c r="B107" i="4"/>
  <c r="C107" i="4" s="1"/>
  <c r="B131" i="4"/>
  <c r="C131" i="4" s="1"/>
  <c r="B163" i="4"/>
  <c r="C163" i="4" s="1"/>
  <c r="B19" i="4"/>
  <c r="C19" i="4" s="1"/>
  <c r="B35" i="4"/>
  <c r="C35" i="4" s="1"/>
  <c r="B171" i="4"/>
  <c r="C171" i="4" s="1"/>
  <c r="B139" i="4"/>
  <c r="C139" i="4" s="1"/>
  <c r="B5" i="4"/>
  <c r="C5" i="4" s="1"/>
  <c r="B11" i="4"/>
  <c r="C11" i="4" s="1"/>
  <c r="B123" i="4"/>
  <c r="C123" i="4" s="1"/>
  <c r="B147" i="4"/>
  <c r="C147" i="4" s="1"/>
  <c r="B67" i="4"/>
  <c r="C67" i="4" s="1"/>
  <c r="B155" i="4"/>
  <c r="C155" i="4" s="1"/>
  <c r="B27" i="4"/>
  <c r="C27" i="4" s="1"/>
  <c r="B43" i="4"/>
  <c r="C43" i="4" s="1"/>
  <c r="B179" i="4"/>
  <c r="C179" i="4" s="1"/>
  <c r="B51" i="4"/>
  <c r="C51" i="4" s="1"/>
  <c r="B187" i="4"/>
  <c r="C187" i="4" s="1"/>
  <c r="B59" i="4"/>
  <c r="C59" i="4" s="1"/>
  <c r="B195" i="4"/>
  <c r="C195" i="4" s="1"/>
  <c r="B203" i="4"/>
  <c r="C203" i="4" s="1"/>
  <c r="B75" i="4"/>
  <c r="C75" i="4" s="1"/>
  <c r="B211" i="4"/>
  <c r="C211" i="4" s="1"/>
  <c r="B83" i="4"/>
  <c r="C83" i="4" s="1"/>
  <c r="B219" i="4"/>
  <c r="C219" i="4" s="1"/>
  <c r="B91" i="4"/>
  <c r="C91" i="4" s="1"/>
  <c r="B227" i="4"/>
  <c r="C227" i="4" s="1"/>
  <c r="B99" i="4"/>
  <c r="C99" i="4" s="1"/>
  <c r="B235" i="4"/>
  <c r="C235" i="4" s="1"/>
  <c r="B115" i="4"/>
  <c r="C115" i="4" s="1"/>
  <c r="B243" i="4"/>
  <c r="C243" i="4" s="1"/>
  <c r="B12" i="4"/>
  <c r="C12" i="4" s="1"/>
  <c r="B20" i="4"/>
  <c r="C20" i="4" s="1"/>
  <c r="B28" i="4"/>
  <c r="C28" i="4" s="1"/>
  <c r="B36" i="4"/>
  <c r="C36" i="4" s="1"/>
  <c r="B44" i="4"/>
  <c r="C44" i="4" s="1"/>
  <c r="B52" i="4"/>
  <c r="C52" i="4" s="1"/>
  <c r="B60" i="4"/>
  <c r="C60" i="4" s="1"/>
  <c r="B68" i="4"/>
  <c r="C68" i="4" s="1"/>
  <c r="B76" i="4"/>
  <c r="C76" i="4" s="1"/>
  <c r="B84" i="4"/>
  <c r="C84" i="4" s="1"/>
  <c r="B92" i="4"/>
  <c r="C92" i="4" s="1"/>
  <c r="B100" i="4"/>
  <c r="C100" i="4" s="1"/>
  <c r="B108" i="4"/>
  <c r="C108" i="4" s="1"/>
  <c r="B116" i="4"/>
  <c r="C116" i="4" s="1"/>
  <c r="B124" i="4"/>
  <c r="C124" i="4" s="1"/>
  <c r="B132" i="4"/>
  <c r="C132" i="4" s="1"/>
  <c r="B140" i="4"/>
  <c r="C140" i="4" s="1"/>
  <c r="B148" i="4"/>
  <c r="C148" i="4" s="1"/>
  <c r="B156" i="4"/>
  <c r="C156" i="4" s="1"/>
  <c r="B164" i="4"/>
  <c r="C164" i="4" s="1"/>
  <c r="B172" i="4"/>
  <c r="C172" i="4" s="1"/>
  <c r="B180" i="4"/>
  <c r="C180" i="4" s="1"/>
  <c r="B188" i="4"/>
  <c r="C188" i="4" s="1"/>
  <c r="B196" i="4"/>
  <c r="C196" i="4" s="1"/>
  <c r="B204" i="4"/>
  <c r="C204" i="4" s="1"/>
  <c r="B212" i="4"/>
  <c r="C212" i="4" s="1"/>
  <c r="B220" i="4"/>
  <c r="C220" i="4" s="1"/>
  <c r="B228" i="4"/>
  <c r="C228" i="4" s="1"/>
  <c r="B236" i="4"/>
  <c r="C236" i="4" s="1"/>
  <c r="B244" i="4"/>
  <c r="C244" i="4" s="1"/>
  <c r="B13" i="4"/>
  <c r="C13" i="4" s="1"/>
  <c r="B21" i="4"/>
  <c r="C21" i="4" s="1"/>
  <c r="B29" i="4"/>
  <c r="C29" i="4" s="1"/>
  <c r="B37" i="4"/>
  <c r="C37" i="4" s="1"/>
  <c r="B45" i="4"/>
  <c r="C45" i="4" s="1"/>
  <c r="B53" i="4"/>
  <c r="C53" i="4" s="1"/>
  <c r="B61" i="4"/>
  <c r="C61" i="4" s="1"/>
  <c r="B69" i="4"/>
  <c r="C69" i="4" s="1"/>
  <c r="B77" i="4"/>
  <c r="C77" i="4" s="1"/>
  <c r="B85" i="4"/>
  <c r="C85" i="4" s="1"/>
  <c r="B93" i="4"/>
  <c r="C93" i="4" s="1"/>
  <c r="B101" i="4"/>
  <c r="C101" i="4" s="1"/>
  <c r="B109" i="4"/>
  <c r="C109" i="4" s="1"/>
  <c r="B117" i="4"/>
  <c r="C117" i="4" s="1"/>
  <c r="B125" i="4"/>
  <c r="C125" i="4" s="1"/>
  <c r="B133" i="4"/>
  <c r="C133" i="4" s="1"/>
  <c r="B141" i="4"/>
  <c r="C141" i="4" s="1"/>
  <c r="B149" i="4"/>
  <c r="C149" i="4" s="1"/>
  <c r="B157" i="4"/>
  <c r="C157" i="4" s="1"/>
  <c r="B165" i="4"/>
  <c r="C165" i="4" s="1"/>
  <c r="B173" i="4"/>
  <c r="C173" i="4" s="1"/>
  <c r="B181" i="4"/>
  <c r="C181" i="4" s="1"/>
  <c r="B189" i="4"/>
  <c r="C189" i="4" s="1"/>
  <c r="B197" i="4"/>
  <c r="C197" i="4" s="1"/>
  <c r="B205" i="4"/>
  <c r="C205" i="4" s="1"/>
  <c r="B213" i="4"/>
  <c r="C213" i="4" s="1"/>
  <c r="B221" i="4"/>
  <c r="C221" i="4" s="1"/>
  <c r="B229" i="4"/>
  <c r="C229" i="4" s="1"/>
  <c r="B237" i="4"/>
  <c r="C237" i="4" s="1"/>
  <c r="B245" i="4"/>
  <c r="C245" i="4" s="1"/>
  <c r="B14" i="4"/>
  <c r="C14" i="4" s="1"/>
  <c r="B30" i="4"/>
  <c r="C30" i="4" s="1"/>
  <c r="B62" i="4"/>
  <c r="C62" i="4" s="1"/>
  <c r="B70" i="4"/>
  <c r="C70" i="4" s="1"/>
  <c r="B86" i="4"/>
  <c r="C86" i="4" s="1"/>
  <c r="B102" i="4"/>
  <c r="C102" i="4" s="1"/>
  <c r="B110" i="4"/>
  <c r="C110" i="4" s="1"/>
  <c r="B118" i="4"/>
  <c r="C118" i="4" s="1"/>
  <c r="B126" i="4"/>
  <c r="C126" i="4" s="1"/>
  <c r="B134" i="4"/>
  <c r="C134" i="4" s="1"/>
  <c r="B142" i="4"/>
  <c r="C142" i="4" s="1"/>
  <c r="B150" i="4"/>
  <c r="C150" i="4" s="1"/>
  <c r="B158" i="4"/>
  <c r="C158" i="4" s="1"/>
  <c r="B166" i="4"/>
  <c r="C166" i="4" s="1"/>
  <c r="B174" i="4"/>
  <c r="C174" i="4" s="1"/>
  <c r="B182" i="4"/>
  <c r="C182" i="4" s="1"/>
  <c r="B190" i="4"/>
  <c r="C190" i="4" s="1"/>
  <c r="B198" i="4"/>
  <c r="C198" i="4" s="1"/>
  <c r="B206" i="4"/>
  <c r="C206" i="4" s="1"/>
  <c r="B214" i="4"/>
  <c r="C214" i="4" s="1"/>
  <c r="B222" i="4"/>
  <c r="C222" i="4" s="1"/>
  <c r="B230" i="4"/>
  <c r="C230" i="4" s="1"/>
  <c r="B238" i="4"/>
  <c r="C238" i="4" s="1"/>
  <c r="B246" i="4"/>
  <c r="C246" i="4" s="1"/>
  <c r="B46" i="4"/>
  <c r="C46" i="4" s="1"/>
  <c r="B94" i="4"/>
  <c r="C94" i="4" s="1"/>
  <c r="B7" i="4"/>
  <c r="C7" i="4" s="1"/>
  <c r="B22" i="4"/>
  <c r="C22" i="4" s="1"/>
  <c r="B54" i="4"/>
  <c r="C54" i="4" s="1"/>
  <c r="B15" i="4"/>
  <c r="C15" i="4" s="1"/>
  <c r="B23" i="4"/>
  <c r="C23" i="4" s="1"/>
  <c r="B31" i="4"/>
  <c r="C31" i="4" s="1"/>
  <c r="B39" i="4"/>
  <c r="C39" i="4" s="1"/>
  <c r="B47" i="4"/>
  <c r="C47" i="4" s="1"/>
  <c r="B55" i="4"/>
  <c r="C55" i="4" s="1"/>
  <c r="B63" i="4"/>
  <c r="C63" i="4" s="1"/>
  <c r="B71" i="4"/>
  <c r="C71" i="4" s="1"/>
  <c r="B79" i="4"/>
  <c r="C79" i="4" s="1"/>
  <c r="B87" i="4"/>
  <c r="C87" i="4" s="1"/>
  <c r="B95" i="4"/>
  <c r="C95" i="4" s="1"/>
  <c r="B103" i="4"/>
  <c r="C103" i="4" s="1"/>
  <c r="B111" i="4"/>
  <c r="C111" i="4" s="1"/>
  <c r="B119" i="4"/>
  <c r="C119" i="4" s="1"/>
  <c r="B127" i="4"/>
  <c r="C127" i="4" s="1"/>
  <c r="B135" i="4"/>
  <c r="C135" i="4" s="1"/>
  <c r="B143" i="4"/>
  <c r="C143" i="4" s="1"/>
  <c r="B151" i="4"/>
  <c r="C151" i="4" s="1"/>
  <c r="B159" i="4"/>
  <c r="C159" i="4" s="1"/>
  <c r="B167" i="4"/>
  <c r="C167" i="4" s="1"/>
  <c r="B175" i="4"/>
  <c r="C175" i="4" s="1"/>
  <c r="B183" i="4"/>
  <c r="C183" i="4" s="1"/>
  <c r="B191" i="4"/>
  <c r="C191" i="4" s="1"/>
  <c r="B199" i="4"/>
  <c r="C199" i="4" s="1"/>
  <c r="B207" i="4"/>
  <c r="C207" i="4" s="1"/>
  <c r="B215" i="4"/>
  <c r="C215" i="4" s="1"/>
  <c r="B223" i="4"/>
  <c r="C223" i="4" s="1"/>
  <c r="B231" i="4"/>
  <c r="C231" i="4" s="1"/>
  <c r="B239" i="4"/>
  <c r="C239" i="4" s="1"/>
  <c r="B247" i="4"/>
  <c r="C247" i="4" s="1"/>
  <c r="B38" i="4"/>
  <c r="C38" i="4" s="1"/>
  <c r="B78" i="4"/>
  <c r="C78" i="4" s="1"/>
  <c r="B1" i="4"/>
  <c r="C1" i="4" s="1"/>
  <c r="B8" i="4"/>
  <c r="C8" i="4" s="1"/>
  <c r="B6" i="4"/>
  <c r="C6" i="4" s="1"/>
  <c r="B24" i="4"/>
  <c r="C24" i="4" s="1"/>
  <c r="B48" i="4"/>
  <c r="C48" i="4" s="1"/>
  <c r="B56" i="4"/>
  <c r="C56" i="4" s="1"/>
  <c r="B64" i="4"/>
  <c r="C64" i="4" s="1"/>
  <c r="B72" i="4"/>
  <c r="C72" i="4" s="1"/>
  <c r="B80" i="4"/>
  <c r="C80" i="4" s="1"/>
  <c r="B88" i="4"/>
  <c r="C88" i="4" s="1"/>
  <c r="B96" i="4"/>
  <c r="C96" i="4" s="1"/>
  <c r="B104" i="4"/>
  <c r="C104" i="4" s="1"/>
  <c r="B112" i="4"/>
  <c r="C112" i="4" s="1"/>
  <c r="B120" i="4"/>
  <c r="C120" i="4" s="1"/>
  <c r="B128" i="4"/>
  <c r="C128" i="4" s="1"/>
  <c r="B136" i="4"/>
  <c r="C136" i="4" s="1"/>
  <c r="B144" i="4"/>
  <c r="C144" i="4" s="1"/>
  <c r="B152" i="4"/>
  <c r="C152" i="4" s="1"/>
  <c r="B160" i="4"/>
  <c r="C160" i="4" s="1"/>
  <c r="B168" i="4"/>
  <c r="C168" i="4" s="1"/>
  <c r="B176" i="4"/>
  <c r="C176" i="4" s="1"/>
  <c r="B184" i="4"/>
  <c r="C184" i="4" s="1"/>
  <c r="B192" i="4"/>
  <c r="C192" i="4" s="1"/>
  <c r="B200" i="4"/>
  <c r="C200" i="4" s="1"/>
  <c r="B208" i="4"/>
  <c r="C208" i="4" s="1"/>
  <c r="B216" i="4"/>
  <c r="C216" i="4" s="1"/>
  <c r="B224" i="4"/>
  <c r="C224" i="4" s="1"/>
  <c r="B232" i="4"/>
  <c r="C232" i="4" s="1"/>
  <c r="B240" i="4"/>
  <c r="C240" i="4" s="1"/>
  <c r="B248" i="4"/>
  <c r="C248" i="4" s="1"/>
  <c r="B2" i="4"/>
  <c r="C2" i="4" s="1"/>
  <c r="B16" i="4"/>
  <c r="C16" i="4" s="1"/>
  <c r="B33" i="4"/>
  <c r="C33" i="4" s="1"/>
  <c r="B57" i="4"/>
  <c r="C57" i="4" s="1"/>
  <c r="B81" i="4"/>
  <c r="C81" i="4" s="1"/>
  <c r="B97" i="4"/>
  <c r="C97" i="4" s="1"/>
  <c r="B113" i="4"/>
  <c r="C113" i="4" s="1"/>
  <c r="B121" i="4"/>
  <c r="C121" i="4" s="1"/>
  <c r="B137" i="4"/>
  <c r="C137" i="4" s="1"/>
  <c r="B153" i="4"/>
  <c r="C153" i="4" s="1"/>
  <c r="B169" i="4"/>
  <c r="C169" i="4" s="1"/>
  <c r="B185" i="4"/>
  <c r="C185" i="4" s="1"/>
  <c r="B201" i="4"/>
  <c r="C201" i="4" s="1"/>
  <c r="B209" i="4"/>
  <c r="C209" i="4" s="1"/>
  <c r="B225" i="4"/>
  <c r="C225" i="4" s="1"/>
  <c r="B233" i="4"/>
  <c r="C233" i="4" s="1"/>
  <c r="B249" i="4"/>
  <c r="C249" i="4" s="1"/>
  <c r="B32" i="4"/>
  <c r="C32" i="4" s="1"/>
  <c r="B9" i="4"/>
  <c r="C9" i="4" s="1"/>
  <c r="B41" i="4"/>
  <c r="C41" i="4" s="1"/>
  <c r="B65" i="4"/>
  <c r="C65" i="4" s="1"/>
  <c r="B89" i="4"/>
  <c r="C89" i="4" s="1"/>
  <c r="B105" i="4"/>
  <c r="C105" i="4" s="1"/>
  <c r="B129" i="4"/>
  <c r="C129" i="4" s="1"/>
  <c r="B145" i="4"/>
  <c r="C145" i="4" s="1"/>
  <c r="B161" i="4"/>
  <c r="C161" i="4" s="1"/>
  <c r="B177" i="4"/>
  <c r="C177" i="4" s="1"/>
  <c r="B193" i="4"/>
  <c r="C193" i="4" s="1"/>
  <c r="B217" i="4"/>
  <c r="C217" i="4" s="1"/>
  <c r="B241" i="4"/>
  <c r="C241" i="4" s="1"/>
  <c r="B3" i="4"/>
  <c r="C3" i="4" s="1"/>
  <c r="B17" i="4"/>
  <c r="C17" i="4" s="1"/>
  <c r="B18" i="4"/>
  <c r="C18" i="4" s="1"/>
  <c r="B34" i="4"/>
  <c r="C34" i="4" s="1"/>
  <c r="B42" i="4"/>
  <c r="C42" i="4" s="1"/>
  <c r="B50" i="4"/>
  <c r="C50" i="4" s="1"/>
  <c r="B58" i="4"/>
  <c r="C58" i="4" s="1"/>
  <c r="B66" i="4"/>
  <c r="C66" i="4" s="1"/>
  <c r="B74" i="4"/>
  <c r="C74" i="4" s="1"/>
  <c r="B82" i="4"/>
  <c r="C82" i="4" s="1"/>
  <c r="B90" i="4"/>
  <c r="C90" i="4" s="1"/>
  <c r="B98" i="4"/>
  <c r="C98" i="4" s="1"/>
  <c r="B106" i="4"/>
  <c r="C106" i="4" s="1"/>
  <c r="B114" i="4"/>
  <c r="C114" i="4" s="1"/>
  <c r="B122" i="4"/>
  <c r="C122" i="4" s="1"/>
  <c r="B130" i="4"/>
  <c r="C130" i="4" s="1"/>
  <c r="B138" i="4"/>
  <c r="C138" i="4" s="1"/>
  <c r="B146" i="4"/>
  <c r="C146" i="4" s="1"/>
  <c r="B154" i="4"/>
  <c r="C154" i="4" s="1"/>
  <c r="B162" i="4"/>
  <c r="C162" i="4" s="1"/>
  <c r="B170" i="4"/>
  <c r="C170" i="4" s="1"/>
  <c r="B178" i="4"/>
  <c r="C178" i="4" s="1"/>
  <c r="B186" i="4"/>
  <c r="C186" i="4" s="1"/>
  <c r="B194" i="4"/>
  <c r="C194" i="4" s="1"/>
  <c r="B202" i="4"/>
  <c r="C202" i="4" s="1"/>
  <c r="B210" i="4"/>
  <c r="C210" i="4" s="1"/>
  <c r="B218" i="4"/>
  <c r="C218" i="4" s="1"/>
  <c r="B226" i="4"/>
  <c r="C226" i="4" s="1"/>
  <c r="B234" i="4"/>
  <c r="C234" i="4" s="1"/>
  <c r="B242" i="4"/>
  <c r="C242" i="4" s="1"/>
  <c r="B250" i="4"/>
  <c r="C250" i="4" s="1"/>
  <c r="B40" i="4"/>
  <c r="C40" i="4" s="1"/>
  <c r="B25" i="4"/>
  <c r="C25" i="4" s="1"/>
  <c r="B49" i="4"/>
  <c r="C49" i="4" s="1"/>
  <c r="B73" i="4"/>
  <c r="C73" i="4" s="1"/>
  <c r="B10" i="4"/>
  <c r="C10" i="4" s="1"/>
  <c r="B26" i="4"/>
  <c r="C26" i="4" s="1"/>
  <c r="B33" i="3"/>
  <c r="C33" i="3" s="1"/>
  <c r="B44" i="3"/>
  <c r="C44" i="3" s="1"/>
  <c r="B14" i="3"/>
  <c r="C14" i="3" s="1"/>
  <c r="B30" i="3"/>
  <c r="C30" i="3" s="1"/>
  <c r="B46" i="3"/>
  <c r="C46" i="3" s="1"/>
  <c r="B57" i="3"/>
  <c r="C57" i="3" s="1"/>
  <c r="B12" i="3"/>
  <c r="C12" i="3" s="1"/>
  <c r="B28" i="3"/>
  <c r="C28" i="3" s="1"/>
  <c r="B39" i="3"/>
  <c r="C39" i="3" s="1"/>
  <c r="B9" i="3"/>
  <c r="C9" i="3" s="1"/>
  <c r="B25" i="3"/>
  <c r="C25" i="3" s="1"/>
  <c r="B41" i="3"/>
  <c r="C41" i="3" s="1"/>
  <c r="B5" i="3"/>
  <c r="C5" i="3" s="1"/>
  <c r="B20" i="3"/>
  <c r="C20" i="3" s="1"/>
  <c r="B36" i="3"/>
  <c r="C36" i="3" s="1"/>
  <c r="B52" i="3"/>
  <c r="C52" i="3" s="1"/>
  <c r="B47" i="3"/>
  <c r="C47" i="3" s="1"/>
  <c r="B15" i="3"/>
  <c r="C15" i="3" s="1"/>
  <c r="B58" i="3"/>
  <c r="C58" i="3" s="1"/>
  <c r="B31" i="3"/>
  <c r="C31" i="3" s="1"/>
  <c r="B53" i="3"/>
  <c r="C53" i="3" s="1"/>
  <c r="B10" i="3"/>
  <c r="C10" i="3" s="1"/>
  <c r="B26" i="3"/>
  <c r="C26" i="3" s="1"/>
  <c r="B42" i="3"/>
  <c r="C42" i="3" s="1"/>
  <c r="B16" i="3"/>
  <c r="C16" i="3" s="1"/>
  <c r="B32" i="3"/>
  <c r="C32" i="3" s="1"/>
  <c r="B48" i="3"/>
  <c r="C48" i="3" s="1"/>
  <c r="B6" i="3"/>
  <c r="C6" i="3" s="1"/>
  <c r="B21" i="3"/>
  <c r="C21" i="3" s="1"/>
  <c r="B37" i="3"/>
  <c r="C37" i="3" s="1"/>
  <c r="B1" i="3"/>
  <c r="C1" i="3" s="1"/>
  <c r="B11" i="3"/>
  <c r="C11" i="3" s="1"/>
  <c r="B27" i="3"/>
  <c r="C27" i="3" s="1"/>
  <c r="B43" i="3"/>
  <c r="C43" i="3" s="1"/>
  <c r="B59" i="3"/>
  <c r="C59" i="3" s="1"/>
  <c r="B38" i="3"/>
  <c r="C38" i="3" s="1"/>
  <c r="B54" i="3"/>
  <c r="C54" i="3" s="1"/>
  <c r="B60" i="3"/>
  <c r="C60" i="3" s="1"/>
  <c r="B55" i="3"/>
  <c r="C55" i="3" s="1"/>
  <c r="B22" i="3"/>
  <c r="C22" i="3" s="1"/>
  <c r="B17" i="3"/>
  <c r="C17" i="3" s="1"/>
  <c r="B49" i="3"/>
  <c r="C49" i="3" s="1"/>
  <c r="B3" i="3"/>
  <c r="C3" i="3" s="1"/>
  <c r="B34" i="3"/>
  <c r="C34" i="3" s="1"/>
  <c r="B50" i="3"/>
  <c r="C50" i="3" s="1"/>
  <c r="B8" i="3"/>
  <c r="C8" i="3" s="1"/>
  <c r="B13" i="3"/>
  <c r="C13" i="3" s="1"/>
  <c r="B29" i="3"/>
  <c r="C29" i="3" s="1"/>
  <c r="B45" i="3"/>
  <c r="C45" i="3" s="1"/>
  <c r="B61" i="3"/>
  <c r="C61" i="3" s="1"/>
  <c r="B7" i="3"/>
  <c r="C7" i="3" s="1"/>
  <c r="B24" i="3"/>
  <c r="C24" i="3" s="1"/>
  <c r="B40" i="3"/>
  <c r="C40" i="3" s="1"/>
  <c r="B56" i="3"/>
  <c r="C56" i="3" s="1"/>
  <c r="B2" i="3"/>
  <c r="C2" i="3" s="1"/>
  <c r="B23" i="3"/>
  <c r="C23" i="3" s="1"/>
  <c r="B18" i="3"/>
  <c r="C18" i="3" s="1"/>
  <c r="B4" i="3"/>
  <c r="C4" i="3" s="1"/>
  <c r="B19" i="3"/>
  <c r="C19" i="3" s="1"/>
  <c r="B35" i="3"/>
  <c r="C35" i="3" s="1"/>
  <c r="D61" i="2"/>
  <c r="D52" i="2"/>
  <c r="D53" i="2"/>
  <c r="D54" i="2"/>
  <c r="D55" i="2"/>
  <c r="D56" i="2"/>
  <c r="D57" i="2"/>
  <c r="D58" i="2"/>
  <c r="D59" i="2"/>
  <c r="D60" i="2"/>
  <c r="D1" i="2"/>
  <c r="D2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11" i="2"/>
  <c r="L8" i="2"/>
  <c r="B12" i="2" s="1"/>
  <c r="C12" i="2" s="1"/>
  <c r="M6" i="2"/>
  <c r="B5" i="2" l="1"/>
  <c r="C5" i="2" s="1"/>
  <c r="B54" i="2"/>
  <c r="C54" i="2" s="1"/>
  <c r="B9" i="2"/>
  <c r="C9" i="2" s="1"/>
  <c r="B8" i="2"/>
  <c r="C8" i="2" s="1"/>
  <c r="B6" i="2"/>
  <c r="C6" i="2" s="1"/>
  <c r="B57" i="2"/>
  <c r="C57" i="2" s="1"/>
  <c r="B4" i="2"/>
  <c r="C4" i="2" s="1"/>
  <c r="B10" i="2"/>
  <c r="C10" i="2" s="1"/>
  <c r="B3" i="2"/>
  <c r="C3" i="2" s="1"/>
  <c r="B53" i="2"/>
  <c r="C53" i="2" s="1"/>
  <c r="B60" i="2"/>
  <c r="C60" i="2" s="1"/>
  <c r="B52" i="2"/>
  <c r="C52" i="2" s="1"/>
  <c r="B56" i="2"/>
  <c r="C56" i="2" s="1"/>
  <c r="B55" i="2"/>
  <c r="C55" i="2" s="1"/>
  <c r="B2" i="2"/>
  <c r="C2" i="2" s="1"/>
  <c r="B1" i="2"/>
  <c r="C1" i="2" s="1"/>
  <c r="B7" i="2"/>
  <c r="C7" i="2" s="1"/>
  <c r="B58" i="2"/>
  <c r="C58" i="2" s="1"/>
  <c r="B59" i="2"/>
  <c r="C59" i="2" s="1"/>
  <c r="B61" i="2"/>
  <c r="C61" i="2" s="1"/>
  <c r="B11" i="2"/>
  <c r="C11" i="2" s="1"/>
  <c r="B45" i="2"/>
  <c r="C45" i="2" s="1"/>
  <c r="B43" i="2"/>
  <c r="C43" i="2" s="1"/>
  <c r="B46" i="2"/>
  <c r="C46" i="2" s="1"/>
  <c r="B42" i="2"/>
  <c r="C42" i="2" s="1"/>
  <c r="B19" i="2"/>
  <c r="C19" i="2" s="1"/>
  <c r="B51" i="2"/>
  <c r="C51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44" i="2"/>
  <c r="C44" i="2" s="1"/>
  <c r="B27" i="2"/>
  <c r="C27" i="2" s="1"/>
  <c r="B48" i="2"/>
  <c r="C48" i="2" s="1"/>
  <c r="B50" i="2"/>
  <c r="C50" i="2" s="1"/>
  <c r="B49" i="2"/>
  <c r="C49" i="2" s="1"/>
  <c r="B20" i="2"/>
  <c r="C20" i="2" s="1"/>
  <c r="B47" i="2"/>
  <c r="C47" i="2" s="1"/>
  <c r="B26" i="2"/>
  <c r="C26" i="2" s="1"/>
  <c r="B22" i="2"/>
  <c r="C22" i="2" s="1"/>
  <c r="B24" i="2"/>
  <c r="C24" i="2" s="1"/>
  <c r="B25" i="2"/>
  <c r="C25" i="2" s="1"/>
  <c r="B23" i="2"/>
  <c r="C23" i="2" s="1"/>
  <c r="B21" i="2"/>
  <c r="C21" i="2" s="1"/>
  <c r="B34" i="2"/>
  <c r="C34" i="2" s="1"/>
  <c r="B30" i="2"/>
  <c r="C30" i="2" s="1"/>
  <c r="B28" i="2"/>
  <c r="C28" i="2" s="1"/>
  <c r="B29" i="2"/>
  <c r="C29" i="2" s="1"/>
  <c r="B35" i="2"/>
  <c r="C35" i="2" s="1"/>
  <c r="B41" i="2"/>
  <c r="C41" i="2" s="1"/>
  <c r="B36" i="2"/>
  <c r="C36" i="2" s="1"/>
  <c r="B37" i="2"/>
  <c r="C37" i="2" s="1"/>
  <c r="B31" i="2"/>
  <c r="C31" i="2" s="1"/>
  <c r="B38" i="2"/>
  <c r="C38" i="2" s="1"/>
  <c r="B32" i="2"/>
  <c r="C32" i="2" s="1"/>
  <c r="B39" i="2"/>
  <c r="C39" i="2" s="1"/>
  <c r="B33" i="2"/>
  <c r="C33" i="2" s="1"/>
  <c r="B40" i="2"/>
  <c r="C40" i="2" s="1"/>
  <c r="L7" i="1"/>
  <c r="B15" i="1" l="1"/>
  <c r="C15" i="1" s="1"/>
  <c r="B78" i="1"/>
  <c r="C78" i="1" s="1"/>
  <c r="B160" i="1"/>
  <c r="C160" i="1" s="1"/>
  <c r="B189" i="1"/>
  <c r="C189" i="1" s="1"/>
  <c r="B2" i="1"/>
  <c r="C2" i="1" s="1"/>
  <c r="B113" i="1"/>
  <c r="C113" i="1" s="1"/>
  <c r="B192" i="1"/>
  <c r="C192" i="1" s="1"/>
  <c r="B43" i="1"/>
  <c r="C43" i="1" s="1"/>
  <c r="B56" i="1"/>
  <c r="C56" i="1" s="1"/>
  <c r="B80" i="1"/>
  <c r="C80" i="1" s="1"/>
  <c r="B179" i="1"/>
  <c r="C179" i="1" s="1"/>
  <c r="B92" i="1"/>
  <c r="C92" i="1" s="1"/>
  <c r="B191" i="1"/>
  <c r="C191" i="1" s="1"/>
  <c r="B6" i="1"/>
  <c r="C6" i="1" s="1"/>
  <c r="B124" i="1"/>
  <c r="C124" i="1" s="1"/>
  <c r="B45" i="1"/>
  <c r="C45" i="1" s="1"/>
  <c r="B158" i="1"/>
  <c r="C158" i="1" s="1"/>
  <c r="B90" i="1"/>
  <c r="C90" i="1" s="1"/>
  <c r="B180" i="1"/>
  <c r="C180" i="1" s="1"/>
  <c r="B91" i="1"/>
  <c r="C91" i="1" s="1"/>
  <c r="B190" i="1"/>
  <c r="C190" i="1" s="1"/>
  <c r="B3" i="1"/>
  <c r="C3" i="1" s="1"/>
  <c r="B114" i="1"/>
  <c r="C114" i="1" s="1"/>
  <c r="B212" i="1"/>
  <c r="C212" i="1" s="1"/>
  <c r="B126" i="1"/>
  <c r="C126" i="1" s="1"/>
  <c r="B147" i="1"/>
  <c r="C147" i="1" s="1"/>
  <c r="B148" i="1"/>
  <c r="C148" i="1" s="1"/>
  <c r="B157" i="1"/>
  <c r="C157" i="1" s="1"/>
  <c r="B159" i="1"/>
  <c r="C159" i="1" s="1"/>
  <c r="B7" i="1"/>
  <c r="C7" i="1" s="1"/>
  <c r="B123" i="1"/>
  <c r="C123" i="1" s="1"/>
  <c r="B211" i="1"/>
  <c r="C211" i="1" s="1"/>
  <c r="B222" i="1"/>
  <c r="C222" i="1" s="1"/>
  <c r="B243" i="1"/>
  <c r="C243" i="1" s="1"/>
  <c r="B77" i="1"/>
  <c r="C77" i="1" s="1"/>
  <c r="B8" i="1"/>
  <c r="C8" i="1" s="1"/>
  <c r="B44" i="1"/>
  <c r="C44" i="1" s="1"/>
  <c r="B41" i="1"/>
  <c r="C41" i="1" s="1"/>
  <c r="B125" i="1"/>
  <c r="C125" i="1" s="1"/>
  <c r="B221" i="1"/>
  <c r="C221" i="1" s="1"/>
  <c r="B223" i="1"/>
  <c r="C223" i="1" s="1"/>
  <c r="B224" i="1"/>
  <c r="C224" i="1" s="1"/>
  <c r="B244" i="1"/>
  <c r="C244" i="1" s="1"/>
  <c r="B42" i="1"/>
  <c r="C42" i="1" s="1"/>
  <c r="B178" i="1"/>
  <c r="C178" i="1" s="1"/>
  <c r="B112" i="1"/>
  <c r="C112" i="1" s="1"/>
  <c r="B40" i="1"/>
  <c r="C40" i="1" s="1"/>
  <c r="B209" i="1"/>
  <c r="C209" i="1" s="1"/>
  <c r="B110" i="1"/>
  <c r="C110" i="1" s="1"/>
  <c r="B75" i="1"/>
  <c r="C75" i="1" s="1"/>
  <c r="B240" i="1"/>
  <c r="C240" i="1" s="1"/>
  <c r="B144" i="1"/>
  <c r="C144" i="1" s="1"/>
  <c r="B74" i="1"/>
  <c r="C74" i="1" s="1"/>
  <c r="B175" i="1"/>
  <c r="C175" i="1" s="1"/>
  <c r="B73" i="1"/>
  <c r="C73" i="1" s="1"/>
  <c r="B206" i="1"/>
  <c r="C206" i="1" s="1"/>
  <c r="B141" i="1"/>
  <c r="C141" i="1" s="1"/>
  <c r="B62" i="1"/>
  <c r="C62" i="1" s="1"/>
  <c r="B237" i="1"/>
  <c r="C237" i="1" s="1"/>
  <c r="B205" i="1"/>
  <c r="C205" i="1" s="1"/>
  <c r="B140" i="1"/>
  <c r="C140" i="1" s="1"/>
  <c r="B106" i="1"/>
  <c r="C106" i="1" s="1"/>
  <c r="B61" i="1"/>
  <c r="C61" i="1" s="1"/>
  <c r="B24" i="1"/>
  <c r="C24" i="1" s="1"/>
  <c r="B228" i="1"/>
  <c r="C228" i="1" s="1"/>
  <c r="B196" i="1"/>
  <c r="C196" i="1" s="1"/>
  <c r="B164" i="1"/>
  <c r="C164" i="1" s="1"/>
  <c r="B131" i="1"/>
  <c r="C131" i="1" s="1"/>
  <c r="B97" i="1"/>
  <c r="C97" i="1" s="1"/>
  <c r="B60" i="1"/>
  <c r="C60" i="1" s="1"/>
  <c r="B23" i="1"/>
  <c r="C23" i="1" s="1"/>
  <c r="B242" i="1"/>
  <c r="C242" i="1" s="1"/>
  <c r="B146" i="1"/>
  <c r="C146" i="1" s="1"/>
  <c r="B76" i="1"/>
  <c r="C76" i="1" s="1"/>
  <c r="B145" i="1"/>
  <c r="C145" i="1" s="1"/>
  <c r="B239" i="1"/>
  <c r="C239" i="1" s="1"/>
  <c r="B142" i="1"/>
  <c r="C142" i="1" s="1"/>
  <c r="B108" i="1"/>
  <c r="C108" i="1" s="1"/>
  <c r="B238" i="1"/>
  <c r="C238" i="1" s="1"/>
  <c r="B174" i="1"/>
  <c r="C174" i="1" s="1"/>
  <c r="B107" i="1"/>
  <c r="C107" i="1" s="1"/>
  <c r="B25" i="1"/>
  <c r="C25" i="1" s="1"/>
  <c r="B173" i="1"/>
  <c r="C173" i="1" s="1"/>
  <c r="B227" i="1"/>
  <c r="C227" i="1" s="1"/>
  <c r="B195" i="1"/>
  <c r="C195" i="1" s="1"/>
  <c r="B163" i="1"/>
  <c r="C163" i="1" s="1"/>
  <c r="B130" i="1"/>
  <c r="C130" i="1" s="1"/>
  <c r="B96" i="1"/>
  <c r="C96" i="1" s="1"/>
  <c r="B59" i="1"/>
  <c r="C59" i="1" s="1"/>
  <c r="B22" i="1"/>
  <c r="C22" i="1" s="1"/>
  <c r="B210" i="1"/>
  <c r="C210" i="1" s="1"/>
  <c r="B176" i="1"/>
  <c r="C176" i="1" s="1"/>
  <c r="B109" i="1"/>
  <c r="C109" i="1" s="1"/>
  <c r="B27" i="1"/>
  <c r="C27" i="1" s="1"/>
  <c r="B207" i="1"/>
  <c r="C207" i="1" s="1"/>
  <c r="B26" i="1"/>
  <c r="C26" i="1" s="1"/>
  <c r="B226" i="1"/>
  <c r="C226" i="1" s="1"/>
  <c r="B194" i="1"/>
  <c r="C194" i="1" s="1"/>
  <c r="B162" i="1"/>
  <c r="C162" i="1" s="1"/>
  <c r="B129" i="1"/>
  <c r="C129" i="1" s="1"/>
  <c r="B94" i="1"/>
  <c r="C94" i="1" s="1"/>
  <c r="B58" i="1"/>
  <c r="C58" i="1" s="1"/>
  <c r="B20" i="1"/>
  <c r="C20" i="1" s="1"/>
  <c r="B241" i="1"/>
  <c r="C241" i="1" s="1"/>
  <c r="B177" i="1"/>
  <c r="C177" i="1" s="1"/>
  <c r="B39" i="1"/>
  <c r="C39" i="1" s="1"/>
  <c r="B208" i="1"/>
  <c r="C208" i="1" s="1"/>
  <c r="B225" i="1"/>
  <c r="C225" i="1" s="1"/>
  <c r="B193" i="1"/>
  <c r="C193" i="1" s="1"/>
  <c r="B161" i="1"/>
  <c r="C161" i="1" s="1"/>
  <c r="B128" i="1"/>
  <c r="C128" i="1" s="1"/>
  <c r="B93" i="1"/>
  <c r="C93" i="1" s="1"/>
  <c r="B57" i="1"/>
  <c r="C57" i="1" s="1"/>
  <c r="B9" i="1"/>
  <c r="C9" i="1" s="1"/>
  <c r="B55" i="1"/>
  <c r="C55" i="1" s="1"/>
  <c r="B220" i="1"/>
  <c r="C220" i="1" s="1"/>
  <c r="B172" i="1"/>
  <c r="C172" i="1" s="1"/>
  <c r="B105" i="1"/>
  <c r="C105" i="1" s="1"/>
  <c r="B18" i="1"/>
  <c r="C18" i="1" s="1"/>
  <c r="B235" i="1"/>
  <c r="C235" i="1" s="1"/>
  <c r="B171" i="1"/>
  <c r="C171" i="1" s="1"/>
  <c r="B121" i="1"/>
  <c r="C121" i="1" s="1"/>
  <c r="B87" i="1"/>
  <c r="C87" i="1" s="1"/>
  <c r="B35" i="1"/>
  <c r="C35" i="1" s="1"/>
  <c r="B218" i="1"/>
  <c r="C218" i="1" s="1"/>
  <c r="B170" i="1"/>
  <c r="C170" i="1" s="1"/>
  <c r="B120" i="1"/>
  <c r="C120" i="1" s="1"/>
  <c r="B69" i="1"/>
  <c r="C69" i="1" s="1"/>
  <c r="B34" i="1"/>
  <c r="C34" i="1" s="1"/>
  <c r="B217" i="1"/>
  <c r="C217" i="1" s="1"/>
  <c r="B201" i="1"/>
  <c r="C201" i="1" s="1"/>
  <c r="B169" i="1"/>
  <c r="C169" i="1" s="1"/>
  <c r="B136" i="1"/>
  <c r="C136" i="1" s="1"/>
  <c r="B102" i="1"/>
  <c r="C102" i="1" s="1"/>
  <c r="B85" i="1"/>
  <c r="C85" i="1" s="1"/>
  <c r="B51" i="1"/>
  <c r="C51" i="1" s="1"/>
  <c r="B14" i="1"/>
  <c r="C14" i="1" s="1"/>
  <c r="B248" i="1"/>
  <c r="C248" i="1" s="1"/>
  <c r="B232" i="1"/>
  <c r="C232" i="1" s="1"/>
  <c r="B216" i="1"/>
  <c r="C216" i="1" s="1"/>
  <c r="B200" i="1"/>
  <c r="C200" i="1" s="1"/>
  <c r="B184" i="1"/>
  <c r="C184" i="1" s="1"/>
  <c r="B168" i="1"/>
  <c r="C168" i="1" s="1"/>
  <c r="B152" i="1"/>
  <c r="C152" i="1" s="1"/>
  <c r="B135" i="1"/>
  <c r="C135" i="1" s="1"/>
  <c r="B118" i="1"/>
  <c r="C118" i="1" s="1"/>
  <c r="B101" i="1"/>
  <c r="C101" i="1" s="1"/>
  <c r="B84" i="1"/>
  <c r="C84" i="1" s="1"/>
  <c r="B67" i="1"/>
  <c r="C67" i="1" s="1"/>
  <c r="B50" i="1"/>
  <c r="C50" i="1" s="1"/>
  <c r="B32" i="1"/>
  <c r="C32" i="1" s="1"/>
  <c r="B13" i="1"/>
  <c r="C13" i="1" s="1"/>
  <c r="B89" i="1"/>
  <c r="C89" i="1" s="1"/>
  <c r="B38" i="1"/>
  <c r="C38" i="1" s="1"/>
  <c r="B204" i="1"/>
  <c r="C204" i="1" s="1"/>
  <c r="B156" i="1"/>
  <c r="C156" i="1" s="1"/>
  <c r="B122" i="1"/>
  <c r="C122" i="1" s="1"/>
  <c r="B71" i="1"/>
  <c r="C71" i="1" s="1"/>
  <c r="B54" i="1"/>
  <c r="C54" i="1" s="1"/>
  <c r="B219" i="1"/>
  <c r="C219" i="1" s="1"/>
  <c r="B155" i="1"/>
  <c r="C155" i="1" s="1"/>
  <c r="B104" i="1"/>
  <c r="C104" i="1" s="1"/>
  <c r="B70" i="1"/>
  <c r="C70" i="1" s="1"/>
  <c r="B17" i="1"/>
  <c r="C17" i="1" s="1"/>
  <c r="B234" i="1"/>
  <c r="C234" i="1" s="1"/>
  <c r="B202" i="1"/>
  <c r="C202" i="1" s="1"/>
  <c r="B154" i="1"/>
  <c r="C154" i="1" s="1"/>
  <c r="B103" i="1"/>
  <c r="C103" i="1" s="1"/>
  <c r="B52" i="1"/>
  <c r="C52" i="1" s="1"/>
  <c r="B233" i="1"/>
  <c r="C233" i="1" s="1"/>
  <c r="B185" i="1"/>
  <c r="C185" i="1" s="1"/>
  <c r="B153" i="1"/>
  <c r="C153" i="1" s="1"/>
  <c r="B119" i="1"/>
  <c r="C119" i="1" s="1"/>
  <c r="B68" i="1"/>
  <c r="C68" i="1" s="1"/>
  <c r="B33" i="1"/>
  <c r="C33" i="1" s="1"/>
  <c r="B247" i="1"/>
  <c r="C247" i="1" s="1"/>
  <c r="B231" i="1"/>
  <c r="C231" i="1" s="1"/>
  <c r="B215" i="1"/>
  <c r="C215" i="1" s="1"/>
  <c r="B199" i="1"/>
  <c r="C199" i="1" s="1"/>
  <c r="B183" i="1"/>
  <c r="C183" i="1" s="1"/>
  <c r="B167" i="1"/>
  <c r="C167" i="1" s="1"/>
  <c r="B151" i="1"/>
  <c r="C151" i="1" s="1"/>
  <c r="B134" i="1"/>
  <c r="C134" i="1" s="1"/>
  <c r="B117" i="1"/>
  <c r="C117" i="1" s="1"/>
  <c r="B100" i="1"/>
  <c r="C100" i="1" s="1"/>
  <c r="B83" i="1"/>
  <c r="C83" i="1" s="1"/>
  <c r="B66" i="1"/>
  <c r="C66" i="1" s="1"/>
  <c r="B49" i="1"/>
  <c r="C49" i="1" s="1"/>
  <c r="B30" i="1"/>
  <c r="C30" i="1" s="1"/>
  <c r="B12" i="1"/>
  <c r="C12" i="1" s="1"/>
  <c r="B236" i="1"/>
  <c r="C236" i="1" s="1"/>
  <c r="B203" i="1"/>
  <c r="C203" i="1" s="1"/>
  <c r="B250" i="1"/>
  <c r="C250" i="1" s="1"/>
  <c r="B186" i="1"/>
  <c r="C186" i="1" s="1"/>
  <c r="B137" i="1"/>
  <c r="C137" i="1" s="1"/>
  <c r="B86" i="1"/>
  <c r="C86" i="1" s="1"/>
  <c r="B16" i="1"/>
  <c r="C16" i="1" s="1"/>
  <c r="B249" i="1"/>
  <c r="C249" i="1" s="1"/>
  <c r="B246" i="1"/>
  <c r="C246" i="1" s="1"/>
  <c r="B230" i="1"/>
  <c r="C230" i="1" s="1"/>
  <c r="B214" i="1"/>
  <c r="C214" i="1" s="1"/>
  <c r="B198" i="1"/>
  <c r="C198" i="1" s="1"/>
  <c r="B182" i="1"/>
  <c r="C182" i="1" s="1"/>
  <c r="B166" i="1"/>
  <c r="C166" i="1" s="1"/>
  <c r="B150" i="1"/>
  <c r="C150" i="1" s="1"/>
  <c r="B133" i="1"/>
  <c r="C133" i="1" s="1"/>
  <c r="B116" i="1"/>
  <c r="C116" i="1" s="1"/>
  <c r="B99" i="1"/>
  <c r="C99" i="1" s="1"/>
  <c r="B82" i="1"/>
  <c r="C82" i="1" s="1"/>
  <c r="B65" i="1"/>
  <c r="C65" i="1" s="1"/>
  <c r="B48" i="1"/>
  <c r="C48" i="1" s="1"/>
  <c r="B29" i="1"/>
  <c r="C29" i="1" s="1"/>
  <c r="B11" i="1"/>
  <c r="C11" i="1" s="1"/>
  <c r="B72" i="1"/>
  <c r="C72" i="1" s="1"/>
  <c r="B19" i="1"/>
  <c r="C19" i="1" s="1"/>
  <c r="B188" i="1"/>
  <c r="C188" i="1" s="1"/>
  <c r="B139" i="1"/>
  <c r="C139" i="1" s="1"/>
  <c r="B88" i="1"/>
  <c r="C88" i="1" s="1"/>
  <c r="B36" i="1"/>
  <c r="C36" i="1" s="1"/>
  <c r="B187" i="1"/>
  <c r="C187" i="1" s="1"/>
  <c r="B138" i="1"/>
  <c r="C138" i="1" s="1"/>
  <c r="B53" i="1"/>
  <c r="C53" i="1" s="1"/>
  <c r="B1" i="1"/>
  <c r="C1" i="1" s="1"/>
  <c r="B245" i="1"/>
  <c r="C245" i="1" s="1"/>
  <c r="B229" i="1"/>
  <c r="C229" i="1" s="1"/>
  <c r="B213" i="1"/>
  <c r="C213" i="1" s="1"/>
  <c r="B197" i="1"/>
  <c r="C197" i="1" s="1"/>
  <c r="B181" i="1"/>
  <c r="C181" i="1" s="1"/>
  <c r="B165" i="1"/>
  <c r="C165" i="1" s="1"/>
  <c r="B149" i="1"/>
  <c r="C149" i="1" s="1"/>
  <c r="B132" i="1"/>
  <c r="C132" i="1" s="1"/>
  <c r="B115" i="1"/>
  <c r="C115" i="1" s="1"/>
  <c r="B98" i="1"/>
  <c r="C98" i="1" s="1"/>
  <c r="B81" i="1"/>
  <c r="C81" i="1" s="1"/>
  <c r="B64" i="1"/>
  <c r="C64" i="1" s="1"/>
  <c r="B46" i="1"/>
  <c r="C46" i="1" s="1"/>
  <c r="B28" i="1"/>
  <c r="C28" i="1" s="1"/>
  <c r="B10" i="1"/>
  <c r="C10" i="1" s="1"/>
  <c r="B37" i="1"/>
  <c r="C37" i="1" s="1"/>
  <c r="B21" i="1"/>
  <c r="C21" i="1" s="1"/>
  <c r="B5" i="1"/>
  <c r="C5" i="1" s="1"/>
  <c r="B4" i="1"/>
  <c r="C4" i="1" s="1"/>
  <c r="B143" i="1"/>
  <c r="C143" i="1" s="1"/>
  <c r="B127" i="1"/>
  <c r="C127" i="1" s="1"/>
  <c r="B111" i="1"/>
  <c r="C111" i="1" s="1"/>
  <c r="B95" i="1"/>
  <c r="C95" i="1" s="1"/>
  <c r="B79" i="1"/>
  <c r="C79" i="1" s="1"/>
  <c r="B63" i="1"/>
  <c r="C63" i="1" s="1"/>
  <c r="B47" i="1"/>
  <c r="C47" i="1" s="1"/>
  <c r="B31" i="1"/>
  <c r="C31" i="1" s="1"/>
</calcChain>
</file>

<file path=xl/sharedStrings.xml><?xml version="1.0" encoding="utf-8"?>
<sst xmlns="http://schemas.openxmlformats.org/spreadsheetml/2006/main" count="70" uniqueCount="29">
  <si>
    <t>c</t>
  </si>
  <si>
    <t>sommet</t>
  </si>
  <si>
    <t>b</t>
  </si>
  <si>
    <t>a</t>
  </si>
  <si>
    <t>absice max</t>
  </si>
  <si>
    <t>max</t>
  </si>
  <si>
    <t>min</t>
  </si>
  <si>
    <t>val min</t>
  </si>
  <si>
    <t>d</t>
  </si>
  <si>
    <t>e</t>
  </si>
  <si>
    <t>X</t>
  </si>
  <si>
    <t>Cos</t>
  </si>
  <si>
    <t>ABS</t>
  </si>
  <si>
    <t>Cos*ABS(X)</t>
  </si>
  <si>
    <t>Polynome P</t>
  </si>
  <si>
    <t>Cos*ABS*P</t>
  </si>
  <si>
    <t>n</t>
  </si>
  <si>
    <t>sommet y</t>
  </si>
  <si>
    <t>x</t>
  </si>
  <si>
    <t>y</t>
  </si>
  <si>
    <t>z</t>
  </si>
  <si>
    <t>eau</t>
  </si>
  <si>
    <t>plaine</t>
  </si>
  <si>
    <t>montagne</t>
  </si>
  <si>
    <t>TOTAL</t>
  </si>
  <si>
    <t>supposé</t>
  </si>
  <si>
    <t>%</t>
  </si>
  <si>
    <t>max plaine</t>
  </si>
  <si>
    <t>min plage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</si>
</sst>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Perlin!$A$1:$A$250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Perlin!$B$1:$B$250</c:f>
              <c:numCache>
                <c:formatCode>General</c:formatCode>
                <c:ptCount val="250"/>
                <c:pt idx="0">
                  <c:v>5.4379999999999998E-2</c:v>
                </c:pt>
                <c:pt idx="1">
                  <c:v>5.4378897439999997E-2</c:v>
                </c:pt>
                <c:pt idx="2">
                  <c:v>5.4375589759999995E-2</c:v>
                </c:pt>
                <c:pt idx="3">
                  <c:v>5.4370076959999999E-2</c:v>
                </c:pt>
                <c:pt idx="4">
                  <c:v>5.4362359039999995E-2</c:v>
                </c:pt>
                <c:pt idx="5">
                  <c:v>5.4352435999999997E-2</c:v>
                </c:pt>
                <c:pt idx="6">
                  <c:v>5.4340307839999998E-2</c:v>
                </c:pt>
                <c:pt idx="7">
                  <c:v>5.4325974559999997E-2</c:v>
                </c:pt>
                <c:pt idx="8">
                  <c:v>5.4309436159999995E-2</c:v>
                </c:pt>
                <c:pt idx="9">
                  <c:v>5.4290692639999999E-2</c:v>
                </c:pt>
                <c:pt idx="10">
                  <c:v>5.4269743999999995E-2</c:v>
                </c:pt>
                <c:pt idx="11">
                  <c:v>5.4246590239999996E-2</c:v>
                </c:pt>
                <c:pt idx="12">
                  <c:v>5.4221231359999997E-2</c:v>
                </c:pt>
                <c:pt idx="13">
                  <c:v>5.4193667359999996E-2</c:v>
                </c:pt>
                <c:pt idx="14">
                  <c:v>5.4163898240000001E-2</c:v>
                </c:pt>
                <c:pt idx="15">
                  <c:v>5.4131923999999998E-2</c:v>
                </c:pt>
                <c:pt idx="16">
                  <c:v>5.4097744640000001E-2</c:v>
                </c:pt>
                <c:pt idx="17">
                  <c:v>5.4061360159999995E-2</c:v>
                </c:pt>
                <c:pt idx="18">
                  <c:v>5.4022770559999995E-2</c:v>
                </c:pt>
                <c:pt idx="19">
                  <c:v>5.3981975839999995E-2</c:v>
                </c:pt>
                <c:pt idx="20">
                  <c:v>5.3938976E-2</c:v>
                </c:pt>
                <c:pt idx="21">
                  <c:v>5.3893771039999996E-2</c:v>
                </c:pt>
                <c:pt idx="22">
                  <c:v>5.3846360959999999E-2</c:v>
                </c:pt>
                <c:pt idx="23">
                  <c:v>5.379674576E-2</c:v>
                </c:pt>
                <c:pt idx="24">
                  <c:v>5.3744925440000001E-2</c:v>
                </c:pt>
                <c:pt idx="25">
                  <c:v>5.36909E-2</c:v>
                </c:pt>
                <c:pt idx="26">
                  <c:v>5.3634669439999998E-2</c:v>
                </c:pt>
                <c:pt idx="27">
                  <c:v>5.3576233759999994E-2</c:v>
                </c:pt>
                <c:pt idx="28">
                  <c:v>5.3515592959999997E-2</c:v>
                </c:pt>
                <c:pt idx="29">
                  <c:v>5.3452747039999998E-2</c:v>
                </c:pt>
                <c:pt idx="30">
                  <c:v>5.3387695999999998E-2</c:v>
                </c:pt>
                <c:pt idx="31">
                  <c:v>5.3320439839999997E-2</c:v>
                </c:pt>
                <c:pt idx="32">
                  <c:v>5.3250978559999995E-2</c:v>
                </c:pt>
                <c:pt idx="33">
                  <c:v>5.3179312159999999E-2</c:v>
                </c:pt>
                <c:pt idx="34">
                  <c:v>5.3105440640000001E-2</c:v>
                </c:pt>
                <c:pt idx="35">
                  <c:v>5.3029363999999996E-2</c:v>
                </c:pt>
                <c:pt idx="36">
                  <c:v>5.2951082239999996E-2</c:v>
                </c:pt>
                <c:pt idx="37">
                  <c:v>5.2870595359999994E-2</c:v>
                </c:pt>
                <c:pt idx="38">
                  <c:v>5.2787903359999999E-2</c:v>
                </c:pt>
                <c:pt idx="39">
                  <c:v>5.2703006239999996E-2</c:v>
                </c:pt>
                <c:pt idx="40">
                  <c:v>5.2615903999999998E-2</c:v>
                </c:pt>
                <c:pt idx="41">
                  <c:v>5.2526596639999999E-2</c:v>
                </c:pt>
                <c:pt idx="42">
                  <c:v>5.2435084159999999E-2</c:v>
                </c:pt>
                <c:pt idx="43">
                  <c:v>5.2341366559999998E-2</c:v>
                </c:pt>
                <c:pt idx="44">
                  <c:v>5.2245443839999996E-2</c:v>
                </c:pt>
                <c:pt idx="45">
                  <c:v>5.2147315999999999E-2</c:v>
                </c:pt>
                <c:pt idx="46">
                  <c:v>5.2046983039999994E-2</c:v>
                </c:pt>
                <c:pt idx="47">
                  <c:v>5.1944444959999996E-2</c:v>
                </c:pt>
                <c:pt idx="48">
                  <c:v>5.1839701759999995E-2</c:v>
                </c:pt>
                <c:pt idx="49">
                  <c:v>5.1732753440000001E-2</c:v>
                </c:pt>
                <c:pt idx="50">
                  <c:v>5.1623599999999999E-2</c:v>
                </c:pt>
                <c:pt idx="51">
                  <c:v>5.1512241439999995E-2</c:v>
                </c:pt>
                <c:pt idx="52">
                  <c:v>5.1398677759999997E-2</c:v>
                </c:pt>
                <c:pt idx="53">
                  <c:v>5.1282908959999998E-2</c:v>
                </c:pt>
                <c:pt idx="54">
                  <c:v>5.1164935039999998E-2</c:v>
                </c:pt>
                <c:pt idx="55">
                  <c:v>5.1044755999999997E-2</c:v>
                </c:pt>
                <c:pt idx="56">
                  <c:v>5.0922371839999994E-2</c:v>
                </c:pt>
                <c:pt idx="57">
                  <c:v>5.0797782559999997E-2</c:v>
                </c:pt>
                <c:pt idx="58">
                  <c:v>5.067098816E-2</c:v>
                </c:pt>
                <c:pt idx="59">
                  <c:v>5.054198864E-2</c:v>
                </c:pt>
                <c:pt idx="60">
                  <c:v>5.0410784E-2</c:v>
                </c:pt>
                <c:pt idx="61">
                  <c:v>5.0277374239999999E-2</c:v>
                </c:pt>
                <c:pt idx="62">
                  <c:v>5.0141759359999996E-2</c:v>
                </c:pt>
                <c:pt idx="63">
                  <c:v>5.0003939359999999E-2</c:v>
                </c:pt>
                <c:pt idx="64">
                  <c:v>4.9863914240000001E-2</c:v>
                </c:pt>
                <c:pt idx="65">
                  <c:v>4.9721683999999995E-2</c:v>
                </c:pt>
                <c:pt idx="66">
                  <c:v>4.9577248639999995E-2</c:v>
                </c:pt>
                <c:pt idx="67">
                  <c:v>4.943060816E-2</c:v>
                </c:pt>
                <c:pt idx="68">
                  <c:v>4.9281762559999998E-2</c:v>
                </c:pt>
                <c:pt idx="69">
                  <c:v>4.9130711840000001E-2</c:v>
                </c:pt>
                <c:pt idx="70">
                  <c:v>4.8977455999999996E-2</c:v>
                </c:pt>
                <c:pt idx="71">
                  <c:v>4.8821995039999996E-2</c:v>
                </c:pt>
                <c:pt idx="72">
                  <c:v>4.8664328959999996E-2</c:v>
                </c:pt>
                <c:pt idx="73">
                  <c:v>4.8504457759999994E-2</c:v>
                </c:pt>
                <c:pt idx="74">
                  <c:v>4.8342381439999998E-2</c:v>
                </c:pt>
                <c:pt idx="75">
                  <c:v>4.8178100000000001E-2</c:v>
                </c:pt>
                <c:pt idx="76">
                  <c:v>4.8011613439999996E-2</c:v>
                </c:pt>
                <c:pt idx="77">
                  <c:v>4.7842921759999997E-2</c:v>
                </c:pt>
                <c:pt idx="78">
                  <c:v>4.7672024959999997E-2</c:v>
                </c:pt>
                <c:pt idx="79">
                  <c:v>4.7498923040000002E-2</c:v>
                </c:pt>
                <c:pt idx="80">
                  <c:v>4.7323615999999999E-2</c:v>
                </c:pt>
                <c:pt idx="81">
                  <c:v>4.7146103839999995E-2</c:v>
                </c:pt>
                <c:pt idx="82">
                  <c:v>4.6966386559999997E-2</c:v>
                </c:pt>
                <c:pt idx="83">
                  <c:v>4.6784464159999997E-2</c:v>
                </c:pt>
                <c:pt idx="84">
                  <c:v>4.6600336639999997E-2</c:v>
                </c:pt>
                <c:pt idx="85">
                  <c:v>4.6414003999999995E-2</c:v>
                </c:pt>
                <c:pt idx="86">
                  <c:v>4.6225466239999999E-2</c:v>
                </c:pt>
                <c:pt idx="87">
                  <c:v>4.6034723360000002E-2</c:v>
                </c:pt>
                <c:pt idx="88">
                  <c:v>4.5841775359999996E-2</c:v>
                </c:pt>
                <c:pt idx="89">
                  <c:v>4.5646622239999997E-2</c:v>
                </c:pt>
                <c:pt idx="90">
                  <c:v>4.5449263999999996E-2</c:v>
                </c:pt>
                <c:pt idx="91">
                  <c:v>4.5249700640000001E-2</c:v>
                </c:pt>
                <c:pt idx="92">
                  <c:v>4.5047932159999998E-2</c:v>
                </c:pt>
                <c:pt idx="93">
                  <c:v>4.4843958559999994E-2</c:v>
                </c:pt>
                <c:pt idx="94">
                  <c:v>4.4637779840000003E-2</c:v>
                </c:pt>
                <c:pt idx="95">
                  <c:v>4.4429395999999996E-2</c:v>
                </c:pt>
                <c:pt idx="96">
                  <c:v>4.4218807040000002E-2</c:v>
                </c:pt>
                <c:pt idx="97">
                  <c:v>4.4006012959999993E-2</c:v>
                </c:pt>
                <c:pt idx="98">
                  <c:v>4.3791013759999997E-2</c:v>
                </c:pt>
                <c:pt idx="99">
                  <c:v>4.357380944E-2</c:v>
                </c:pt>
                <c:pt idx="100">
                  <c:v>4.3354400000000001E-2</c:v>
                </c:pt>
                <c:pt idx="101">
                  <c:v>4.3132785440000002E-2</c:v>
                </c:pt>
                <c:pt idx="102">
                  <c:v>4.2908965760000001E-2</c:v>
                </c:pt>
                <c:pt idx="103">
                  <c:v>4.2682940959999999E-2</c:v>
                </c:pt>
                <c:pt idx="104">
                  <c:v>4.2454711039999996E-2</c:v>
                </c:pt>
                <c:pt idx="105">
                  <c:v>4.2224275999999998E-2</c:v>
                </c:pt>
                <c:pt idx="106">
                  <c:v>4.1991635839999999E-2</c:v>
                </c:pt>
                <c:pt idx="107">
                  <c:v>4.175679056E-2</c:v>
                </c:pt>
                <c:pt idx="108">
                  <c:v>4.1519740159999999E-2</c:v>
                </c:pt>
                <c:pt idx="109">
                  <c:v>4.1280484639999997E-2</c:v>
                </c:pt>
                <c:pt idx="110">
                  <c:v>4.1039024E-2</c:v>
                </c:pt>
                <c:pt idx="111">
                  <c:v>4.0795358239999996E-2</c:v>
                </c:pt>
                <c:pt idx="112">
                  <c:v>4.0549487359999997E-2</c:v>
                </c:pt>
                <c:pt idx="113">
                  <c:v>4.0301411359999997E-2</c:v>
                </c:pt>
                <c:pt idx="114">
                  <c:v>4.0051130239999996E-2</c:v>
                </c:pt>
                <c:pt idx="115">
                  <c:v>3.9798643999999994E-2</c:v>
                </c:pt>
                <c:pt idx="116">
                  <c:v>3.9543952639999998E-2</c:v>
                </c:pt>
                <c:pt idx="117">
                  <c:v>3.928705616E-2</c:v>
                </c:pt>
                <c:pt idx="118">
                  <c:v>3.9027954559999994E-2</c:v>
                </c:pt>
                <c:pt idx="119">
                  <c:v>3.8766647840000001E-2</c:v>
                </c:pt>
                <c:pt idx="120">
                  <c:v>3.8503135999999993E-2</c:v>
                </c:pt>
                <c:pt idx="121">
                  <c:v>3.8237419039999998E-2</c:v>
                </c:pt>
                <c:pt idx="122">
                  <c:v>3.7969496960000002E-2</c:v>
                </c:pt>
                <c:pt idx="123">
                  <c:v>3.7699369759999997E-2</c:v>
                </c:pt>
                <c:pt idx="124">
                  <c:v>3.7427037439999998E-2</c:v>
                </c:pt>
                <c:pt idx="125">
                  <c:v>3.7152499999999998E-2</c:v>
                </c:pt>
                <c:pt idx="126">
                  <c:v>3.6875757439999997E-2</c:v>
                </c:pt>
                <c:pt idx="127">
                  <c:v>3.6596809760000001E-2</c:v>
                </c:pt>
                <c:pt idx="128">
                  <c:v>3.6315656959999998E-2</c:v>
                </c:pt>
                <c:pt idx="129">
                  <c:v>3.603229904E-2</c:v>
                </c:pt>
                <c:pt idx="130">
                  <c:v>3.5746736000000001E-2</c:v>
                </c:pt>
                <c:pt idx="131">
                  <c:v>3.5458967839999994E-2</c:v>
                </c:pt>
                <c:pt idx="132">
                  <c:v>3.516899456E-2</c:v>
                </c:pt>
                <c:pt idx="133">
                  <c:v>3.4876816159999997E-2</c:v>
                </c:pt>
                <c:pt idx="134">
                  <c:v>3.4582432640000001E-2</c:v>
                </c:pt>
                <c:pt idx="135">
                  <c:v>3.4285843999999996E-2</c:v>
                </c:pt>
                <c:pt idx="136">
                  <c:v>3.3987050239999997E-2</c:v>
                </c:pt>
                <c:pt idx="137">
                  <c:v>3.3686051359999997E-2</c:v>
                </c:pt>
                <c:pt idx="138">
                  <c:v>3.3382847359999995E-2</c:v>
                </c:pt>
                <c:pt idx="139">
                  <c:v>3.307743824E-2</c:v>
                </c:pt>
                <c:pt idx="140">
                  <c:v>3.2769823999999996E-2</c:v>
                </c:pt>
                <c:pt idx="141">
                  <c:v>3.2460004639999998E-2</c:v>
                </c:pt>
                <c:pt idx="142">
                  <c:v>3.2147980159999992E-2</c:v>
                </c:pt>
                <c:pt idx="143">
                  <c:v>3.1833750559999999E-2</c:v>
                </c:pt>
                <c:pt idx="144">
                  <c:v>3.1517315840000004E-2</c:v>
                </c:pt>
                <c:pt idx="145">
                  <c:v>3.1198675999999998E-2</c:v>
                </c:pt>
                <c:pt idx="146">
                  <c:v>3.0877831039999998E-2</c:v>
                </c:pt>
                <c:pt idx="147">
                  <c:v>3.0554780959999996E-2</c:v>
                </c:pt>
                <c:pt idx="148">
                  <c:v>3.0229525759999997E-2</c:v>
                </c:pt>
                <c:pt idx="149">
                  <c:v>2.9902065439999997E-2</c:v>
                </c:pt>
                <c:pt idx="150">
                  <c:v>2.9572399999999999E-2</c:v>
                </c:pt>
                <c:pt idx="151">
                  <c:v>2.9240529439999999E-2</c:v>
                </c:pt>
                <c:pt idx="152">
                  <c:v>2.8906453759999996E-2</c:v>
                </c:pt>
                <c:pt idx="153">
                  <c:v>2.8570172959999997E-2</c:v>
                </c:pt>
                <c:pt idx="154">
                  <c:v>2.8231687039999995E-2</c:v>
                </c:pt>
                <c:pt idx="155">
                  <c:v>2.7890995999999998E-2</c:v>
                </c:pt>
                <c:pt idx="156">
                  <c:v>2.754809984E-2</c:v>
                </c:pt>
                <c:pt idx="157">
                  <c:v>2.7202998559999997E-2</c:v>
                </c:pt>
                <c:pt idx="158">
                  <c:v>2.685569216E-2</c:v>
                </c:pt>
                <c:pt idx="159">
                  <c:v>2.6506180639999995E-2</c:v>
                </c:pt>
                <c:pt idx="160">
                  <c:v>2.6154463999999999E-2</c:v>
                </c:pt>
                <c:pt idx="161">
                  <c:v>2.5800542239999998E-2</c:v>
                </c:pt>
                <c:pt idx="162">
                  <c:v>2.5444415359999997E-2</c:v>
                </c:pt>
                <c:pt idx="163">
                  <c:v>2.5086083359999997E-2</c:v>
                </c:pt>
                <c:pt idx="164">
                  <c:v>2.4725546239999997E-2</c:v>
                </c:pt>
                <c:pt idx="165">
                  <c:v>2.4362803999999998E-2</c:v>
                </c:pt>
                <c:pt idx="166">
                  <c:v>2.3997856639999999E-2</c:v>
                </c:pt>
                <c:pt idx="167">
                  <c:v>2.3630704159999998E-2</c:v>
                </c:pt>
                <c:pt idx="168">
                  <c:v>2.326134656E-2</c:v>
                </c:pt>
                <c:pt idx="169">
                  <c:v>2.2889783839999997E-2</c:v>
                </c:pt>
                <c:pt idx="170">
                  <c:v>2.2516016E-2</c:v>
                </c:pt>
                <c:pt idx="171">
                  <c:v>2.2140043040000001E-2</c:v>
                </c:pt>
                <c:pt idx="172">
                  <c:v>2.1761864959999995E-2</c:v>
                </c:pt>
                <c:pt idx="173">
                  <c:v>2.1381481760000001E-2</c:v>
                </c:pt>
                <c:pt idx="174">
                  <c:v>2.0998893439999999E-2</c:v>
                </c:pt>
                <c:pt idx="175">
                  <c:v>2.0614099999999996E-2</c:v>
                </c:pt>
                <c:pt idx="176">
                  <c:v>2.0227101439999992E-2</c:v>
                </c:pt>
                <c:pt idx="177">
                  <c:v>1.9837897760000001E-2</c:v>
                </c:pt>
                <c:pt idx="178">
                  <c:v>1.9446488960000001E-2</c:v>
                </c:pt>
                <c:pt idx="179">
                  <c:v>1.9052875039999993E-2</c:v>
                </c:pt>
                <c:pt idx="180">
                  <c:v>1.8657055999999998E-2</c:v>
                </c:pt>
                <c:pt idx="181">
                  <c:v>1.8259031839999995E-2</c:v>
                </c:pt>
                <c:pt idx="182">
                  <c:v>1.7858802559999998E-2</c:v>
                </c:pt>
                <c:pt idx="183">
                  <c:v>1.7456368159999999E-2</c:v>
                </c:pt>
                <c:pt idx="184">
                  <c:v>1.705172864E-2</c:v>
                </c:pt>
                <c:pt idx="185">
                  <c:v>1.6644883999999999E-2</c:v>
                </c:pt>
                <c:pt idx="186">
                  <c:v>1.6235834239999997E-2</c:v>
                </c:pt>
                <c:pt idx="187">
                  <c:v>1.582457936E-2</c:v>
                </c:pt>
                <c:pt idx="188">
                  <c:v>1.5411119360000003E-2</c:v>
                </c:pt>
                <c:pt idx="189">
                  <c:v>1.4995454239999997E-2</c:v>
                </c:pt>
                <c:pt idx="190">
                  <c:v>1.4577583999999998E-2</c:v>
                </c:pt>
                <c:pt idx="191">
                  <c:v>1.4157508639999997E-2</c:v>
                </c:pt>
                <c:pt idx="192">
                  <c:v>1.3735228160000001E-2</c:v>
                </c:pt>
                <c:pt idx="193">
                  <c:v>1.3310742559999998E-2</c:v>
                </c:pt>
                <c:pt idx="194">
                  <c:v>1.2884051839999994E-2</c:v>
                </c:pt>
                <c:pt idx="195">
                  <c:v>1.2455156000000002E-2</c:v>
                </c:pt>
                <c:pt idx="196">
                  <c:v>1.2024055039999995E-2</c:v>
                </c:pt>
                <c:pt idx="197">
                  <c:v>1.1590748960000001E-2</c:v>
                </c:pt>
                <c:pt idx="198">
                  <c:v>1.1155237759999999E-2</c:v>
                </c:pt>
                <c:pt idx="199">
                  <c:v>1.0717521439999995E-2</c:v>
                </c:pt>
                <c:pt idx="200">
                  <c:v>1.0277599999999998E-2</c:v>
                </c:pt>
                <c:pt idx="201">
                  <c:v>9.8354734399999991E-3</c:v>
                </c:pt>
                <c:pt idx="202">
                  <c:v>9.3911417599999991E-3</c:v>
                </c:pt>
                <c:pt idx="203">
                  <c:v>8.944604959999998E-3</c:v>
                </c:pt>
                <c:pt idx="204">
                  <c:v>8.4958630399999957E-3</c:v>
                </c:pt>
                <c:pt idx="205">
                  <c:v>8.0449159999999992E-3</c:v>
                </c:pt>
                <c:pt idx="206">
                  <c:v>7.5917638399999945E-3</c:v>
                </c:pt>
                <c:pt idx="207">
                  <c:v>7.1364065599999957E-3</c:v>
                </c:pt>
                <c:pt idx="208">
                  <c:v>6.6788441600000026E-3</c:v>
                </c:pt>
                <c:pt idx="209">
                  <c:v>6.2190766399999944E-3</c:v>
                </c:pt>
                <c:pt idx="210">
                  <c:v>5.757103999999999E-3</c:v>
                </c:pt>
                <c:pt idx="211">
                  <c:v>5.2929262399999955E-3</c:v>
                </c:pt>
                <c:pt idx="212">
                  <c:v>4.8265433599999977E-3</c:v>
                </c:pt>
                <c:pt idx="213">
                  <c:v>4.3579553599999987E-3</c:v>
                </c:pt>
                <c:pt idx="214">
                  <c:v>3.8871622399999986E-3</c:v>
                </c:pt>
                <c:pt idx="215">
                  <c:v>3.4141639999999973E-3</c:v>
                </c:pt>
                <c:pt idx="216">
                  <c:v>2.9389606399999949E-3</c:v>
                </c:pt>
                <c:pt idx="217">
                  <c:v>2.4615521599999982E-3</c:v>
                </c:pt>
                <c:pt idx="218">
                  <c:v>1.9819385599999934E-3</c:v>
                </c:pt>
                <c:pt idx="219">
                  <c:v>1.5001198400000013E-3</c:v>
                </c:pt>
                <c:pt idx="220">
                  <c:v>1.0160960000000011E-3</c:v>
                </c:pt>
                <c:pt idx="221">
                  <c:v>5.2986703999999968E-4</c:v>
                </c:pt>
                <c:pt idx="222">
                  <c:v>4.1432959999997132E-5</c:v>
                </c:pt>
                <c:pt idx="223">
                  <c:v>-4.4920623999999965E-4</c:v>
                </c:pt>
                <c:pt idx="224">
                  <c:v>-9.4205056000000453E-4</c:v>
                </c:pt>
                <c:pt idx="225">
                  <c:v>-1.4371000000000037E-3</c:v>
                </c:pt>
                <c:pt idx="226">
                  <c:v>-1.9343545600000039E-3</c:v>
                </c:pt>
                <c:pt idx="227">
                  <c:v>-2.4338142399999985E-3</c:v>
                </c:pt>
                <c:pt idx="228">
                  <c:v>-2.9354790400000011E-3</c:v>
                </c:pt>
                <c:pt idx="229">
                  <c:v>-3.4393489600000049E-3</c:v>
                </c:pt>
                <c:pt idx="230">
                  <c:v>-3.9454240000000029E-3</c:v>
                </c:pt>
                <c:pt idx="231">
                  <c:v>-4.4537041600000021E-3</c:v>
                </c:pt>
                <c:pt idx="232">
                  <c:v>-4.9641894400000025E-3</c:v>
                </c:pt>
                <c:pt idx="233">
                  <c:v>-5.4768798399999971E-3</c:v>
                </c:pt>
                <c:pt idx="234">
                  <c:v>-5.9917753600000068E-3</c:v>
                </c:pt>
                <c:pt idx="235">
                  <c:v>-6.5088760000000037E-3</c:v>
                </c:pt>
                <c:pt idx="236">
                  <c:v>-7.0281817600000018E-3</c:v>
                </c:pt>
                <c:pt idx="237">
                  <c:v>-7.5496926400000011E-3</c:v>
                </c:pt>
                <c:pt idx="238">
                  <c:v>-8.0734086399999946E-3</c:v>
                </c:pt>
                <c:pt idx="239">
                  <c:v>-8.5993297600000101E-3</c:v>
                </c:pt>
                <c:pt idx="240">
                  <c:v>-9.127456000000006E-3</c:v>
                </c:pt>
                <c:pt idx="241">
                  <c:v>-9.657787360000003E-3</c:v>
                </c:pt>
                <c:pt idx="242">
                  <c:v>-1.0190323840000001E-2</c:v>
                </c:pt>
                <c:pt idx="243">
                  <c:v>-1.0725065440000001E-2</c:v>
                </c:pt>
                <c:pt idx="244">
                  <c:v>-1.1262012160000001E-2</c:v>
                </c:pt>
                <c:pt idx="245">
                  <c:v>-1.1801164000000003E-2</c:v>
                </c:pt>
                <c:pt idx="246">
                  <c:v>-1.2342520960000006E-2</c:v>
                </c:pt>
                <c:pt idx="247">
                  <c:v>-1.2886083039999996E-2</c:v>
                </c:pt>
                <c:pt idx="248">
                  <c:v>-1.3431850240000001E-2</c:v>
                </c:pt>
                <c:pt idx="249">
                  <c:v>-1.3979822560000008E-2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1-42FC-AE2B-F6DE49C00E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Perlin!$A$1:$A$250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Perlin!$C$1:$C$250</c:f>
              <c:numCache>
                <c:formatCode>General</c:formatCode>
                <c:ptCount val="250"/>
                <c:pt idx="0">
                  <c:v>2.7189999999999999E-2</c:v>
                </c:pt>
                <c:pt idx="1">
                  <c:v>2.7189448719999999E-2</c:v>
                </c:pt>
                <c:pt idx="2">
                  <c:v>2.7187794879999998E-2</c:v>
                </c:pt>
                <c:pt idx="3">
                  <c:v>2.718503848E-2</c:v>
                </c:pt>
                <c:pt idx="4">
                  <c:v>2.7181179519999998E-2</c:v>
                </c:pt>
                <c:pt idx="5">
                  <c:v>2.7176217999999999E-2</c:v>
                </c:pt>
                <c:pt idx="6">
                  <c:v>2.7170153919999999E-2</c:v>
                </c:pt>
                <c:pt idx="7">
                  <c:v>2.7162987279999998E-2</c:v>
                </c:pt>
                <c:pt idx="8">
                  <c:v>2.7154718079999998E-2</c:v>
                </c:pt>
                <c:pt idx="9">
                  <c:v>2.7145346319999999E-2</c:v>
                </c:pt>
                <c:pt idx="10">
                  <c:v>2.7134871999999997E-2</c:v>
                </c:pt>
                <c:pt idx="11">
                  <c:v>2.7123295119999998E-2</c:v>
                </c:pt>
                <c:pt idx="12">
                  <c:v>2.7110615679999998E-2</c:v>
                </c:pt>
                <c:pt idx="13">
                  <c:v>2.7096833679999998E-2</c:v>
                </c:pt>
                <c:pt idx="14">
                  <c:v>2.7081949120000001E-2</c:v>
                </c:pt>
                <c:pt idx="15">
                  <c:v>2.7065961999999999E-2</c:v>
                </c:pt>
                <c:pt idx="16">
                  <c:v>2.704887232E-2</c:v>
                </c:pt>
                <c:pt idx="17">
                  <c:v>2.7030680079999998E-2</c:v>
                </c:pt>
                <c:pt idx="18">
                  <c:v>2.7011385279999998E-2</c:v>
                </c:pt>
                <c:pt idx="19">
                  <c:v>2.6990987919999997E-2</c:v>
                </c:pt>
                <c:pt idx="20">
                  <c:v>2.6969488E-2</c:v>
                </c:pt>
                <c:pt idx="21">
                  <c:v>2.6946885519999998E-2</c:v>
                </c:pt>
                <c:pt idx="22">
                  <c:v>2.6923180479999999E-2</c:v>
                </c:pt>
                <c:pt idx="23">
                  <c:v>2.689837288E-2</c:v>
                </c:pt>
                <c:pt idx="24">
                  <c:v>2.687246272E-2</c:v>
                </c:pt>
                <c:pt idx="25">
                  <c:v>2.684545E-2</c:v>
                </c:pt>
                <c:pt idx="26">
                  <c:v>2.6817334719999999E-2</c:v>
                </c:pt>
                <c:pt idx="27">
                  <c:v>2.6788116879999997E-2</c:v>
                </c:pt>
                <c:pt idx="28">
                  <c:v>2.6757796479999998E-2</c:v>
                </c:pt>
                <c:pt idx="29">
                  <c:v>2.6726373519999999E-2</c:v>
                </c:pt>
                <c:pt idx="30">
                  <c:v>2.6693847999999999E-2</c:v>
                </c:pt>
                <c:pt idx="31">
                  <c:v>2.6660219919999999E-2</c:v>
                </c:pt>
                <c:pt idx="32">
                  <c:v>2.6625489279999998E-2</c:v>
                </c:pt>
                <c:pt idx="33">
                  <c:v>2.6589656079999999E-2</c:v>
                </c:pt>
                <c:pt idx="34">
                  <c:v>2.6552720320000001E-2</c:v>
                </c:pt>
                <c:pt idx="35">
                  <c:v>2.6514681999999998E-2</c:v>
                </c:pt>
                <c:pt idx="36">
                  <c:v>2.6475541119999998E-2</c:v>
                </c:pt>
                <c:pt idx="37">
                  <c:v>2.6435297679999997E-2</c:v>
                </c:pt>
                <c:pt idx="38">
                  <c:v>2.639395168E-2</c:v>
                </c:pt>
                <c:pt idx="39">
                  <c:v>2.6351503119999998E-2</c:v>
                </c:pt>
                <c:pt idx="40">
                  <c:v>2.6307951999999999E-2</c:v>
                </c:pt>
                <c:pt idx="41">
                  <c:v>2.626329832E-2</c:v>
                </c:pt>
                <c:pt idx="42">
                  <c:v>2.621754208E-2</c:v>
                </c:pt>
                <c:pt idx="43">
                  <c:v>2.6170683279999999E-2</c:v>
                </c:pt>
                <c:pt idx="44">
                  <c:v>2.6122721919999998E-2</c:v>
                </c:pt>
                <c:pt idx="45">
                  <c:v>2.6073658E-2</c:v>
                </c:pt>
                <c:pt idx="46">
                  <c:v>2.6023491519999997E-2</c:v>
                </c:pt>
                <c:pt idx="47">
                  <c:v>2.5972222479999998E-2</c:v>
                </c:pt>
                <c:pt idx="48">
                  <c:v>2.5919850879999998E-2</c:v>
                </c:pt>
                <c:pt idx="49">
                  <c:v>2.5866376720000001E-2</c:v>
                </c:pt>
                <c:pt idx="50">
                  <c:v>2.5811799999999999E-2</c:v>
                </c:pt>
                <c:pt idx="51">
                  <c:v>2.5756120719999998E-2</c:v>
                </c:pt>
                <c:pt idx="52">
                  <c:v>2.5699338879999999E-2</c:v>
                </c:pt>
                <c:pt idx="53">
                  <c:v>2.5641454479999999E-2</c:v>
                </c:pt>
                <c:pt idx="54">
                  <c:v>2.5582467519999999E-2</c:v>
                </c:pt>
                <c:pt idx="55">
                  <c:v>2.5522377999999998E-2</c:v>
                </c:pt>
                <c:pt idx="56">
                  <c:v>2.5461185919999997E-2</c:v>
                </c:pt>
                <c:pt idx="57">
                  <c:v>2.5398891279999999E-2</c:v>
                </c:pt>
                <c:pt idx="58">
                  <c:v>2.533549408E-2</c:v>
                </c:pt>
                <c:pt idx="59">
                  <c:v>2.527099432E-2</c:v>
                </c:pt>
                <c:pt idx="60">
                  <c:v>2.5205392E-2</c:v>
                </c:pt>
                <c:pt idx="61">
                  <c:v>2.5138687119999999E-2</c:v>
                </c:pt>
                <c:pt idx="62">
                  <c:v>2.5070879679999998E-2</c:v>
                </c:pt>
                <c:pt idx="63">
                  <c:v>2.500196968E-2</c:v>
                </c:pt>
                <c:pt idx="64">
                  <c:v>2.4931957120000001E-2</c:v>
                </c:pt>
                <c:pt idx="65">
                  <c:v>2.4860841999999998E-2</c:v>
                </c:pt>
                <c:pt idx="66">
                  <c:v>2.4788624319999997E-2</c:v>
                </c:pt>
                <c:pt idx="67">
                  <c:v>2.471530408E-2</c:v>
                </c:pt>
                <c:pt idx="68">
                  <c:v>2.4640881279999999E-2</c:v>
                </c:pt>
                <c:pt idx="69">
                  <c:v>2.456535592E-2</c:v>
                </c:pt>
                <c:pt idx="70">
                  <c:v>2.4488727999999998E-2</c:v>
                </c:pt>
                <c:pt idx="71">
                  <c:v>2.4410997519999998E-2</c:v>
                </c:pt>
                <c:pt idx="72">
                  <c:v>2.4332164479999998E-2</c:v>
                </c:pt>
                <c:pt idx="73">
                  <c:v>2.4252228879999997E-2</c:v>
                </c:pt>
                <c:pt idx="74">
                  <c:v>2.4171190719999999E-2</c:v>
                </c:pt>
                <c:pt idx="75">
                  <c:v>2.4089050000000001E-2</c:v>
                </c:pt>
                <c:pt idx="76">
                  <c:v>2.4005806719999998E-2</c:v>
                </c:pt>
                <c:pt idx="77">
                  <c:v>2.3921460879999999E-2</c:v>
                </c:pt>
                <c:pt idx="78">
                  <c:v>2.3836012479999998E-2</c:v>
                </c:pt>
                <c:pt idx="79">
                  <c:v>2.3749461520000001E-2</c:v>
                </c:pt>
                <c:pt idx="80">
                  <c:v>2.3661807999999999E-2</c:v>
                </c:pt>
                <c:pt idx="81">
                  <c:v>2.3573051919999997E-2</c:v>
                </c:pt>
                <c:pt idx="82">
                  <c:v>2.3483193279999998E-2</c:v>
                </c:pt>
                <c:pt idx="83">
                  <c:v>2.3392232079999999E-2</c:v>
                </c:pt>
                <c:pt idx="84">
                  <c:v>2.3300168319999998E-2</c:v>
                </c:pt>
                <c:pt idx="85">
                  <c:v>2.3207001999999997E-2</c:v>
                </c:pt>
                <c:pt idx="86">
                  <c:v>2.3112733119999999E-2</c:v>
                </c:pt>
                <c:pt idx="87">
                  <c:v>2.3017361680000001E-2</c:v>
                </c:pt>
                <c:pt idx="88">
                  <c:v>2.2920887679999998E-2</c:v>
                </c:pt>
                <c:pt idx="89">
                  <c:v>2.2823311119999998E-2</c:v>
                </c:pt>
                <c:pt idx="90">
                  <c:v>2.2724631999999998E-2</c:v>
                </c:pt>
                <c:pt idx="91">
                  <c:v>2.2624850320000001E-2</c:v>
                </c:pt>
                <c:pt idx="92">
                  <c:v>2.2523966079999999E-2</c:v>
                </c:pt>
                <c:pt idx="93">
                  <c:v>2.2421979279999997E-2</c:v>
                </c:pt>
                <c:pt idx="94">
                  <c:v>2.2318889920000001E-2</c:v>
                </c:pt>
                <c:pt idx="95">
                  <c:v>2.2214697999999998E-2</c:v>
                </c:pt>
                <c:pt idx="96">
                  <c:v>2.2109403520000001E-2</c:v>
                </c:pt>
                <c:pt idx="97">
                  <c:v>2.2003006479999997E-2</c:v>
                </c:pt>
                <c:pt idx="98">
                  <c:v>2.1895506879999999E-2</c:v>
                </c:pt>
                <c:pt idx="99">
                  <c:v>2.178690472E-2</c:v>
                </c:pt>
                <c:pt idx="100">
                  <c:v>2.1677200000000001E-2</c:v>
                </c:pt>
                <c:pt idx="101">
                  <c:v>2.1566392720000001E-2</c:v>
                </c:pt>
                <c:pt idx="102">
                  <c:v>2.145448288E-2</c:v>
                </c:pt>
                <c:pt idx="103">
                  <c:v>2.1341470479999999E-2</c:v>
                </c:pt>
                <c:pt idx="104">
                  <c:v>2.1227355519999998E-2</c:v>
                </c:pt>
                <c:pt idx="105">
                  <c:v>2.1112137999999999E-2</c:v>
                </c:pt>
                <c:pt idx="106">
                  <c:v>2.099581792E-2</c:v>
                </c:pt>
                <c:pt idx="107">
                  <c:v>2.087839528E-2</c:v>
                </c:pt>
                <c:pt idx="108">
                  <c:v>2.0759870079999999E-2</c:v>
                </c:pt>
                <c:pt idx="109">
                  <c:v>2.0640242319999998E-2</c:v>
                </c:pt>
                <c:pt idx="110">
                  <c:v>2.0519512E-2</c:v>
                </c:pt>
                <c:pt idx="111">
                  <c:v>2.0397679119999998E-2</c:v>
                </c:pt>
                <c:pt idx="112">
                  <c:v>2.0274743679999999E-2</c:v>
                </c:pt>
                <c:pt idx="113">
                  <c:v>2.0150705679999999E-2</c:v>
                </c:pt>
                <c:pt idx="114">
                  <c:v>2.0025565119999998E-2</c:v>
                </c:pt>
                <c:pt idx="115">
                  <c:v>1.9899321999999997E-2</c:v>
                </c:pt>
                <c:pt idx="116">
                  <c:v>1.9771976319999999E-2</c:v>
                </c:pt>
                <c:pt idx="117">
                  <c:v>1.964352808E-2</c:v>
                </c:pt>
                <c:pt idx="118">
                  <c:v>1.9513977279999997E-2</c:v>
                </c:pt>
                <c:pt idx="119">
                  <c:v>1.9383323920000001E-2</c:v>
                </c:pt>
                <c:pt idx="120">
                  <c:v>1.9251567999999997E-2</c:v>
                </c:pt>
                <c:pt idx="121">
                  <c:v>1.9118709519999999E-2</c:v>
                </c:pt>
                <c:pt idx="122">
                  <c:v>1.8984748480000001E-2</c:v>
                </c:pt>
                <c:pt idx="123">
                  <c:v>1.8849684879999998E-2</c:v>
                </c:pt>
                <c:pt idx="124">
                  <c:v>1.8713518719999999E-2</c:v>
                </c:pt>
                <c:pt idx="125">
                  <c:v>1.8576249999999999E-2</c:v>
                </c:pt>
                <c:pt idx="126">
                  <c:v>1.8437878719999998E-2</c:v>
                </c:pt>
                <c:pt idx="127">
                  <c:v>1.8298404880000001E-2</c:v>
                </c:pt>
                <c:pt idx="128">
                  <c:v>1.8157828479999999E-2</c:v>
                </c:pt>
                <c:pt idx="129">
                  <c:v>1.801614952E-2</c:v>
                </c:pt>
                <c:pt idx="130">
                  <c:v>1.7873368000000001E-2</c:v>
                </c:pt>
                <c:pt idx="131">
                  <c:v>1.7729483919999997E-2</c:v>
                </c:pt>
                <c:pt idx="132">
                  <c:v>1.758449728E-2</c:v>
                </c:pt>
                <c:pt idx="133">
                  <c:v>1.7438408079999999E-2</c:v>
                </c:pt>
                <c:pt idx="134">
                  <c:v>1.729121632E-2</c:v>
                </c:pt>
                <c:pt idx="135">
                  <c:v>1.7142921999999998E-2</c:v>
                </c:pt>
                <c:pt idx="136">
                  <c:v>1.6993525119999998E-2</c:v>
                </c:pt>
                <c:pt idx="137">
                  <c:v>1.6843025679999998E-2</c:v>
                </c:pt>
                <c:pt idx="138">
                  <c:v>1.6691423679999998E-2</c:v>
                </c:pt>
                <c:pt idx="139">
                  <c:v>1.653871912E-2</c:v>
                </c:pt>
                <c:pt idx="140">
                  <c:v>1.6384911999999998E-2</c:v>
                </c:pt>
                <c:pt idx="141">
                  <c:v>1.6230002319999999E-2</c:v>
                </c:pt>
                <c:pt idx="142">
                  <c:v>1.6073990079999996E-2</c:v>
                </c:pt>
                <c:pt idx="143">
                  <c:v>1.5916875279999999E-2</c:v>
                </c:pt>
                <c:pt idx="144">
                  <c:v>1.5758657920000002E-2</c:v>
                </c:pt>
                <c:pt idx="145">
                  <c:v>1.5599337999999999E-2</c:v>
                </c:pt>
                <c:pt idx="146">
                  <c:v>1.5438915519999999E-2</c:v>
                </c:pt>
                <c:pt idx="147">
                  <c:v>1.5277390479999998E-2</c:v>
                </c:pt>
                <c:pt idx="148">
                  <c:v>1.5114762879999999E-2</c:v>
                </c:pt>
                <c:pt idx="149">
                  <c:v>1.4951032719999998E-2</c:v>
                </c:pt>
                <c:pt idx="150">
                  <c:v>1.4786199999999999E-2</c:v>
                </c:pt>
                <c:pt idx="151">
                  <c:v>1.462026472E-2</c:v>
                </c:pt>
                <c:pt idx="152">
                  <c:v>1.4453226879999998E-2</c:v>
                </c:pt>
                <c:pt idx="153">
                  <c:v>1.4285086479999999E-2</c:v>
                </c:pt>
                <c:pt idx="154">
                  <c:v>1.4115843519999997E-2</c:v>
                </c:pt>
                <c:pt idx="155">
                  <c:v>1.3945497999999999E-2</c:v>
                </c:pt>
                <c:pt idx="156">
                  <c:v>1.377404992E-2</c:v>
                </c:pt>
                <c:pt idx="157">
                  <c:v>1.3601499279999998E-2</c:v>
                </c:pt>
                <c:pt idx="158">
                  <c:v>1.342784608E-2</c:v>
                </c:pt>
                <c:pt idx="159">
                  <c:v>1.3253090319999997E-2</c:v>
                </c:pt>
                <c:pt idx="160">
                  <c:v>1.3077231999999999E-2</c:v>
                </c:pt>
                <c:pt idx="161">
                  <c:v>1.2900271119999999E-2</c:v>
                </c:pt>
                <c:pt idx="162">
                  <c:v>1.2722207679999998E-2</c:v>
                </c:pt>
                <c:pt idx="163">
                  <c:v>1.2543041679999999E-2</c:v>
                </c:pt>
                <c:pt idx="164">
                  <c:v>1.2362773119999998E-2</c:v>
                </c:pt>
                <c:pt idx="165">
                  <c:v>1.2181401999999999E-2</c:v>
                </c:pt>
                <c:pt idx="166">
                  <c:v>1.1998928319999999E-2</c:v>
                </c:pt>
                <c:pt idx="167">
                  <c:v>1.1815352079999999E-2</c:v>
                </c:pt>
                <c:pt idx="168">
                  <c:v>1.163067328E-2</c:v>
                </c:pt>
                <c:pt idx="169">
                  <c:v>1.1444891919999998E-2</c:v>
                </c:pt>
                <c:pt idx="170">
                  <c:v>1.1258008E-2</c:v>
                </c:pt>
                <c:pt idx="171">
                  <c:v>1.1070021520000001E-2</c:v>
                </c:pt>
                <c:pt idx="172">
                  <c:v>1.0880932479999997E-2</c:v>
                </c:pt>
                <c:pt idx="173">
                  <c:v>1.0690740880000001E-2</c:v>
                </c:pt>
                <c:pt idx="174">
                  <c:v>1.049944672E-2</c:v>
                </c:pt>
                <c:pt idx="175">
                  <c:v>1.0307049999999998E-2</c:v>
                </c:pt>
                <c:pt idx="176">
                  <c:v>1.0113550719999996E-2</c:v>
                </c:pt>
                <c:pt idx="177">
                  <c:v>9.9189488800000003E-3</c:v>
                </c:pt>
                <c:pt idx="178">
                  <c:v>9.7232444800000005E-3</c:v>
                </c:pt>
                <c:pt idx="179">
                  <c:v>9.5264375199999966E-3</c:v>
                </c:pt>
                <c:pt idx="180">
                  <c:v>9.3285279999999991E-3</c:v>
                </c:pt>
                <c:pt idx="181">
                  <c:v>9.1295159199999976E-3</c:v>
                </c:pt>
                <c:pt idx="182">
                  <c:v>8.9294012799999989E-3</c:v>
                </c:pt>
                <c:pt idx="183">
                  <c:v>8.7281840799999996E-3</c:v>
                </c:pt>
                <c:pt idx="184">
                  <c:v>8.5258643199999998E-3</c:v>
                </c:pt>
                <c:pt idx="185">
                  <c:v>8.3224419999999993E-3</c:v>
                </c:pt>
                <c:pt idx="186">
                  <c:v>8.1179171199999983E-3</c:v>
                </c:pt>
                <c:pt idx="187">
                  <c:v>7.9122896800000002E-3</c:v>
                </c:pt>
                <c:pt idx="188">
                  <c:v>7.7055596800000015E-3</c:v>
                </c:pt>
                <c:pt idx="189">
                  <c:v>7.4977271199999987E-3</c:v>
                </c:pt>
                <c:pt idx="190">
                  <c:v>7.2887919999999988E-3</c:v>
                </c:pt>
                <c:pt idx="191">
                  <c:v>7.0787543199999983E-3</c:v>
                </c:pt>
                <c:pt idx="192">
                  <c:v>6.8676140800000007E-3</c:v>
                </c:pt>
                <c:pt idx="193">
                  <c:v>6.6553712799999991E-3</c:v>
                </c:pt>
                <c:pt idx="194">
                  <c:v>6.4420259199999969E-3</c:v>
                </c:pt>
                <c:pt idx="195">
                  <c:v>6.227578000000001E-3</c:v>
                </c:pt>
                <c:pt idx="196">
                  <c:v>6.0120275199999976E-3</c:v>
                </c:pt>
                <c:pt idx="197">
                  <c:v>5.7953744800000005E-3</c:v>
                </c:pt>
                <c:pt idx="198">
                  <c:v>5.5776188799999994E-3</c:v>
                </c:pt>
                <c:pt idx="199">
                  <c:v>5.3587607199999977E-3</c:v>
                </c:pt>
                <c:pt idx="200">
                  <c:v>5.1387999999999989E-3</c:v>
                </c:pt>
                <c:pt idx="201">
                  <c:v>4.9177367199999995E-3</c:v>
                </c:pt>
                <c:pt idx="202">
                  <c:v>4.6955708799999996E-3</c:v>
                </c:pt>
                <c:pt idx="203">
                  <c:v>4.472302479999999E-3</c:v>
                </c:pt>
                <c:pt idx="204">
                  <c:v>4.2479315199999979E-3</c:v>
                </c:pt>
                <c:pt idx="205">
                  <c:v>4.0224579999999996E-3</c:v>
                </c:pt>
                <c:pt idx="206">
                  <c:v>3.7958819199999973E-3</c:v>
                </c:pt>
                <c:pt idx="207">
                  <c:v>3.5682032799999978E-3</c:v>
                </c:pt>
                <c:pt idx="208">
                  <c:v>3.3394220800000013E-3</c:v>
                </c:pt>
                <c:pt idx="209">
                  <c:v>3.1095383199999972E-3</c:v>
                </c:pt>
                <c:pt idx="210">
                  <c:v>2.8785519999999995E-3</c:v>
                </c:pt>
                <c:pt idx="211">
                  <c:v>2.6464631199999977E-3</c:v>
                </c:pt>
                <c:pt idx="212">
                  <c:v>2.4132716799999988E-3</c:v>
                </c:pt>
                <c:pt idx="213">
                  <c:v>2.1789776799999994E-3</c:v>
                </c:pt>
                <c:pt idx="214">
                  <c:v>1.9435811199999993E-3</c:v>
                </c:pt>
                <c:pt idx="215">
                  <c:v>1.7070819999999987E-3</c:v>
                </c:pt>
                <c:pt idx="216">
                  <c:v>1.4694803199999974E-3</c:v>
                </c:pt>
                <c:pt idx="217">
                  <c:v>1.2307760799999991E-3</c:v>
                </c:pt>
                <c:pt idx="218">
                  <c:v>9.9096927999999668E-4</c:v>
                </c:pt>
                <c:pt idx="219">
                  <c:v>7.5005992000000063E-4</c:v>
                </c:pt>
                <c:pt idx="220">
                  <c:v>5.0804800000000053E-4</c:v>
                </c:pt>
                <c:pt idx="221">
                  <c:v>2.6493351999999984E-4</c:v>
                </c:pt>
                <c:pt idx="222">
                  <c:v>2.0716479999998566E-5</c:v>
                </c:pt>
                <c:pt idx="223">
                  <c:v>-2.2460311999999982E-4</c:v>
                </c:pt>
                <c:pt idx="224">
                  <c:v>-4.7102528000000227E-4</c:v>
                </c:pt>
                <c:pt idx="225">
                  <c:v>-7.1855000000000183E-4</c:v>
                </c:pt>
                <c:pt idx="226">
                  <c:v>-9.6717728000000197E-4</c:v>
                </c:pt>
                <c:pt idx="227">
                  <c:v>-1.2169071199999992E-3</c:v>
                </c:pt>
                <c:pt idx="228">
                  <c:v>-1.4677395200000005E-3</c:v>
                </c:pt>
                <c:pt idx="229">
                  <c:v>-1.7196744800000024E-3</c:v>
                </c:pt>
                <c:pt idx="230">
                  <c:v>-1.9727120000000015E-3</c:v>
                </c:pt>
                <c:pt idx="231">
                  <c:v>-2.2268520800000011E-3</c:v>
                </c:pt>
                <c:pt idx="232">
                  <c:v>-2.4820947200000013E-3</c:v>
                </c:pt>
                <c:pt idx="233">
                  <c:v>-2.7384399199999986E-3</c:v>
                </c:pt>
                <c:pt idx="234">
                  <c:v>-2.9958876800000034E-3</c:v>
                </c:pt>
                <c:pt idx="235">
                  <c:v>-3.2544380000000019E-3</c:v>
                </c:pt>
                <c:pt idx="236">
                  <c:v>-3.5140908800000009E-3</c:v>
                </c:pt>
                <c:pt idx="237">
                  <c:v>-3.7748463200000006E-3</c:v>
                </c:pt>
                <c:pt idx="238">
                  <c:v>-4.0367043199999973E-3</c:v>
                </c:pt>
                <c:pt idx="239">
                  <c:v>-4.2996648800000051E-3</c:v>
                </c:pt>
                <c:pt idx="240">
                  <c:v>-4.563728000000003E-3</c:v>
                </c:pt>
                <c:pt idx="241">
                  <c:v>-4.8288936800000015E-3</c:v>
                </c:pt>
                <c:pt idx="242">
                  <c:v>-5.0951619200000006E-3</c:v>
                </c:pt>
                <c:pt idx="243">
                  <c:v>-5.3625327200000003E-3</c:v>
                </c:pt>
                <c:pt idx="244">
                  <c:v>-5.6310060800000006E-3</c:v>
                </c:pt>
                <c:pt idx="245">
                  <c:v>-5.9005820000000014E-3</c:v>
                </c:pt>
                <c:pt idx="246">
                  <c:v>-6.1712604800000029E-3</c:v>
                </c:pt>
                <c:pt idx="247">
                  <c:v>-6.443041519999998E-3</c:v>
                </c:pt>
                <c:pt idx="248">
                  <c:v>-6.7159251200000006E-3</c:v>
                </c:pt>
                <c:pt idx="249">
                  <c:v>-6.9899112800000038E-3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1-42FC-AE2B-F6DE49C00E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Perlin!$A$1:$A$250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Perlin!$D$1:$D$250</c:f>
              <c:numCache>
                <c:formatCode>General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1-42FC-AE2B-F6DE49C00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88656"/>
        <c:axId val="370533840"/>
      </c:lineChart>
      <c:catAx>
        <c:axId val="473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533840"/>
        <c:crosses val="autoZero"/>
        <c:auto val="1"/>
        <c:lblAlgn val="ctr"/>
        <c:lblOffset val="100"/>
        <c:noMultiLvlLbl val="0"/>
      </c:catAx>
      <c:valAx>
        <c:axId val="370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6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Feuil4!$B$1:$B$41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Feuil4!$C$1:$C$41</c:f>
            </c:numRef>
          </c:yVal>
          <c:smooth val="0"/>
          <c:extLst>
            <c:ext xmlns:c16="http://schemas.microsoft.com/office/drawing/2014/chart" uri="{C3380CC4-5D6E-409C-BE32-E72D297353CC}">
              <c16:uniqueId val="{00000000-7D2A-498C-B3C1-C26C68CC90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Feuil4!$B$1:$B$41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Feuil4!$D$1:$D$41</c:f>
              <c:numCache>
                <c:formatCode>General</c:formatCode>
                <c:ptCount val="41"/>
                <c:pt idx="0">
                  <c:v>0.23809523809523808</c:v>
                </c:pt>
                <c:pt idx="1">
                  <c:v>0.25</c:v>
                </c:pt>
                <c:pt idx="2">
                  <c:v>0.26315789473684209</c:v>
                </c:pt>
                <c:pt idx="3">
                  <c:v>0.27777777777777779</c:v>
                </c:pt>
                <c:pt idx="4">
                  <c:v>0.29411764705882354</c:v>
                </c:pt>
                <c:pt idx="5">
                  <c:v>0.3125</c:v>
                </c:pt>
                <c:pt idx="6">
                  <c:v>0.33333333333333331</c:v>
                </c:pt>
                <c:pt idx="7">
                  <c:v>0.35714285714285715</c:v>
                </c:pt>
                <c:pt idx="8">
                  <c:v>0.38461538461538464</c:v>
                </c:pt>
                <c:pt idx="9">
                  <c:v>0.41666666666666669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0.55555555555555558</c:v>
                </c:pt>
                <c:pt idx="13">
                  <c:v>0.625</c:v>
                </c:pt>
                <c:pt idx="14">
                  <c:v>0.7142857142857143</c:v>
                </c:pt>
                <c:pt idx="15">
                  <c:v>0.83333333333333337</c:v>
                </c:pt>
                <c:pt idx="16">
                  <c:v>1</c:v>
                </c:pt>
                <c:pt idx="17">
                  <c:v>1.25</c:v>
                </c:pt>
                <c:pt idx="18">
                  <c:v>1.6666666666666667</c:v>
                </c:pt>
                <c:pt idx="19">
                  <c:v>2.5</c:v>
                </c:pt>
                <c:pt idx="20">
                  <c:v>5</c:v>
                </c:pt>
                <c:pt idx="21">
                  <c:v>2.5</c:v>
                </c:pt>
                <c:pt idx="22">
                  <c:v>1.6666666666666667</c:v>
                </c:pt>
                <c:pt idx="23">
                  <c:v>1.25</c:v>
                </c:pt>
                <c:pt idx="24">
                  <c:v>1</c:v>
                </c:pt>
                <c:pt idx="25">
                  <c:v>0.83333333333333337</c:v>
                </c:pt>
                <c:pt idx="26">
                  <c:v>0.7142857142857143</c:v>
                </c:pt>
                <c:pt idx="27">
                  <c:v>0.625</c:v>
                </c:pt>
                <c:pt idx="28">
                  <c:v>0.55555555555555558</c:v>
                </c:pt>
                <c:pt idx="29">
                  <c:v>0.5</c:v>
                </c:pt>
                <c:pt idx="30">
                  <c:v>0.45454545454545453</c:v>
                </c:pt>
                <c:pt idx="31">
                  <c:v>0.41666666666666669</c:v>
                </c:pt>
                <c:pt idx="32">
                  <c:v>0.38461538461538464</c:v>
                </c:pt>
                <c:pt idx="33">
                  <c:v>0.35714285714285715</c:v>
                </c:pt>
                <c:pt idx="34">
                  <c:v>0.33333333333333331</c:v>
                </c:pt>
                <c:pt idx="35">
                  <c:v>0.3125</c:v>
                </c:pt>
                <c:pt idx="36">
                  <c:v>0.29411764705882354</c:v>
                </c:pt>
                <c:pt idx="37">
                  <c:v>0.27777777777777779</c:v>
                </c:pt>
                <c:pt idx="38">
                  <c:v>0.26315789473684209</c:v>
                </c:pt>
                <c:pt idx="39">
                  <c:v>0.25</c:v>
                </c:pt>
                <c:pt idx="40">
                  <c:v>0.23809523809523808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A-498C-B3C1-C26C68CC90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Feuil4!$B$1:$B$41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Feuil4!$E$1:$E$41</c:f>
              <c:numCache>
                <c:formatCode>General</c:formatCode>
                <c:ptCount val="41"/>
                <c:pt idx="0">
                  <c:v>60</c:v>
                </c:pt>
                <c:pt idx="1">
                  <c:v>54.15</c:v>
                </c:pt>
                <c:pt idx="2">
                  <c:v>48.599999999999994</c:v>
                </c:pt>
                <c:pt idx="3">
                  <c:v>43.349999999999994</c:v>
                </c:pt>
                <c:pt idx="4">
                  <c:v>38.4</c:v>
                </c:pt>
                <c:pt idx="5">
                  <c:v>33.75</c:v>
                </c:pt>
                <c:pt idx="6">
                  <c:v>29.400000000000002</c:v>
                </c:pt>
                <c:pt idx="7">
                  <c:v>25.349999999999998</c:v>
                </c:pt>
                <c:pt idx="8">
                  <c:v>21.599999999999998</c:v>
                </c:pt>
                <c:pt idx="9">
                  <c:v>18.149999999999999</c:v>
                </c:pt>
                <c:pt idx="10">
                  <c:v>15</c:v>
                </c:pt>
                <c:pt idx="11">
                  <c:v>12.149999999999999</c:v>
                </c:pt>
                <c:pt idx="12">
                  <c:v>9.6</c:v>
                </c:pt>
                <c:pt idx="13">
                  <c:v>7.3500000000000005</c:v>
                </c:pt>
                <c:pt idx="14">
                  <c:v>5.3999999999999995</c:v>
                </c:pt>
                <c:pt idx="15">
                  <c:v>3.75</c:v>
                </c:pt>
                <c:pt idx="16">
                  <c:v>2.4</c:v>
                </c:pt>
                <c:pt idx="17">
                  <c:v>1.3499999999999999</c:v>
                </c:pt>
                <c:pt idx="18">
                  <c:v>0.6</c:v>
                </c:pt>
                <c:pt idx="19">
                  <c:v>0.15</c:v>
                </c:pt>
                <c:pt idx="20">
                  <c:v>0</c:v>
                </c:pt>
                <c:pt idx="21">
                  <c:v>0.15</c:v>
                </c:pt>
                <c:pt idx="22">
                  <c:v>0.6</c:v>
                </c:pt>
                <c:pt idx="23">
                  <c:v>1.3499999999999999</c:v>
                </c:pt>
                <c:pt idx="24">
                  <c:v>2.4</c:v>
                </c:pt>
                <c:pt idx="25">
                  <c:v>3.75</c:v>
                </c:pt>
                <c:pt idx="26">
                  <c:v>5.3999999999999995</c:v>
                </c:pt>
                <c:pt idx="27">
                  <c:v>7.3500000000000005</c:v>
                </c:pt>
                <c:pt idx="28">
                  <c:v>9.6</c:v>
                </c:pt>
                <c:pt idx="29">
                  <c:v>12.149999999999999</c:v>
                </c:pt>
                <c:pt idx="30">
                  <c:v>15</c:v>
                </c:pt>
                <c:pt idx="31">
                  <c:v>18.149999999999999</c:v>
                </c:pt>
                <c:pt idx="32">
                  <c:v>21.599999999999998</c:v>
                </c:pt>
                <c:pt idx="33">
                  <c:v>25.349999999999998</c:v>
                </c:pt>
                <c:pt idx="34">
                  <c:v>29.400000000000002</c:v>
                </c:pt>
                <c:pt idx="35">
                  <c:v>33.75</c:v>
                </c:pt>
                <c:pt idx="36">
                  <c:v>38.4</c:v>
                </c:pt>
                <c:pt idx="37">
                  <c:v>43.349999999999994</c:v>
                </c:pt>
                <c:pt idx="38">
                  <c:v>48.599999999999994</c:v>
                </c:pt>
                <c:pt idx="39">
                  <c:v>54.15</c:v>
                </c:pt>
                <c:pt idx="4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2A-498C-B3C1-C26C68CC903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Feuil4!$B$1:$B$41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Feuil4!$F$1:$F$41</c:f>
              <c:numCache>
                <c:formatCode>General</c:formatCode>
                <c:ptCount val="41"/>
                <c:pt idx="0">
                  <c:v>-40</c:v>
                </c:pt>
                <c:pt idx="1">
                  <c:v>-36.1</c:v>
                </c:pt>
                <c:pt idx="2">
                  <c:v>-32.4</c:v>
                </c:pt>
                <c:pt idx="3">
                  <c:v>-28.900000000000002</c:v>
                </c:pt>
                <c:pt idx="4">
                  <c:v>-25.6</c:v>
                </c:pt>
                <c:pt idx="5">
                  <c:v>-22.5</c:v>
                </c:pt>
                <c:pt idx="6">
                  <c:v>-19.600000000000001</c:v>
                </c:pt>
                <c:pt idx="7">
                  <c:v>-16.900000000000002</c:v>
                </c:pt>
                <c:pt idx="8">
                  <c:v>-14.400000000000002</c:v>
                </c:pt>
                <c:pt idx="9">
                  <c:v>-12.100000000000001</c:v>
                </c:pt>
                <c:pt idx="10">
                  <c:v>-10</c:v>
                </c:pt>
                <c:pt idx="11">
                  <c:v>-8.1</c:v>
                </c:pt>
                <c:pt idx="12">
                  <c:v>-6.4</c:v>
                </c:pt>
                <c:pt idx="13">
                  <c:v>-4.9000000000000004</c:v>
                </c:pt>
                <c:pt idx="14">
                  <c:v>-3.6000000000000005</c:v>
                </c:pt>
                <c:pt idx="15">
                  <c:v>-2.5</c:v>
                </c:pt>
                <c:pt idx="16">
                  <c:v>-1.6</c:v>
                </c:pt>
                <c:pt idx="17">
                  <c:v>-0.90000000000000013</c:v>
                </c:pt>
                <c:pt idx="18">
                  <c:v>-0.4</c:v>
                </c:pt>
                <c:pt idx="19">
                  <c:v>-0.1</c:v>
                </c:pt>
                <c:pt idx="20">
                  <c:v>0</c:v>
                </c:pt>
                <c:pt idx="21">
                  <c:v>-0.1</c:v>
                </c:pt>
                <c:pt idx="22">
                  <c:v>-0.4</c:v>
                </c:pt>
                <c:pt idx="23">
                  <c:v>-0.90000000000000013</c:v>
                </c:pt>
                <c:pt idx="24">
                  <c:v>-1.6</c:v>
                </c:pt>
                <c:pt idx="25">
                  <c:v>-2.5</c:v>
                </c:pt>
                <c:pt idx="26">
                  <c:v>-3.6000000000000005</c:v>
                </c:pt>
                <c:pt idx="27">
                  <c:v>-4.9000000000000004</c:v>
                </c:pt>
                <c:pt idx="28">
                  <c:v>-6.4</c:v>
                </c:pt>
                <c:pt idx="29">
                  <c:v>-8.1</c:v>
                </c:pt>
                <c:pt idx="30">
                  <c:v>-10</c:v>
                </c:pt>
                <c:pt idx="31">
                  <c:v>-12.100000000000001</c:v>
                </c:pt>
                <c:pt idx="32">
                  <c:v>-14.400000000000002</c:v>
                </c:pt>
                <c:pt idx="33">
                  <c:v>-16.900000000000002</c:v>
                </c:pt>
                <c:pt idx="34">
                  <c:v>-19.600000000000001</c:v>
                </c:pt>
                <c:pt idx="35">
                  <c:v>-22.5</c:v>
                </c:pt>
                <c:pt idx="36">
                  <c:v>-25.6</c:v>
                </c:pt>
                <c:pt idx="37">
                  <c:v>-28.900000000000002</c:v>
                </c:pt>
                <c:pt idx="38">
                  <c:v>-32.4</c:v>
                </c:pt>
                <c:pt idx="39">
                  <c:v>-36.1</c:v>
                </c:pt>
                <c:pt idx="40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2A-498C-B3C1-C26C68CC903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Feuil4!$B$1:$B$41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Feuil4!$G$1:$G$41</c:f>
              <c:numCache>
                <c:formatCode>General</c:formatCode>
                <c:ptCount val="41"/>
                <c:pt idx="0">
                  <c:v>8.1616412362678386</c:v>
                </c:pt>
                <c:pt idx="1">
                  <c:v>18.785387745546714</c:v>
                </c:pt>
                <c:pt idx="2">
                  <c:v>11.885700748393443</c:v>
                </c:pt>
                <c:pt idx="3">
                  <c:v>-4.6777767468771474</c:v>
                </c:pt>
                <c:pt idx="4">
                  <c:v>-15.322551685174155</c:v>
                </c:pt>
                <c:pt idx="5">
                  <c:v>-11.39531869288232</c:v>
                </c:pt>
                <c:pt idx="6">
                  <c:v>1.9143210549096705</c:v>
                </c:pt>
                <c:pt idx="7">
                  <c:v>11.796808158852551</c:v>
                </c:pt>
                <c:pt idx="8">
                  <c:v>10.126247504789905</c:v>
                </c:pt>
                <c:pt idx="9">
                  <c:v>4.8682677868558642E-2</c:v>
                </c:pt>
                <c:pt idx="10">
                  <c:v>-8.3907152907645237</c:v>
                </c:pt>
                <c:pt idx="11">
                  <c:v>-8.2001723569620921</c:v>
                </c:pt>
                <c:pt idx="12">
                  <c:v>-1.1640002704689083</c:v>
                </c:pt>
                <c:pt idx="13">
                  <c:v>5.2773157804031321</c:v>
                </c:pt>
                <c:pt idx="14">
                  <c:v>5.761021719902196</c:v>
                </c:pt>
                <c:pt idx="15">
                  <c:v>1.4183109273161312</c:v>
                </c:pt>
                <c:pt idx="16">
                  <c:v>-2.6145744834544478</c:v>
                </c:pt>
                <c:pt idx="17">
                  <c:v>-2.9699774898013365</c:v>
                </c:pt>
                <c:pt idx="18">
                  <c:v>-0.83229367309428481</c:v>
                </c:pt>
                <c:pt idx="19">
                  <c:v>0.54030230586813977</c:v>
                </c:pt>
                <c:pt idx="20">
                  <c:v>0</c:v>
                </c:pt>
                <c:pt idx="21">
                  <c:v>0.54030230586813977</c:v>
                </c:pt>
                <c:pt idx="22">
                  <c:v>-0.83229367309428481</c:v>
                </c:pt>
                <c:pt idx="23">
                  <c:v>-2.9699774898013365</c:v>
                </c:pt>
                <c:pt idx="24">
                  <c:v>-2.6145744834544478</c:v>
                </c:pt>
                <c:pt idx="25">
                  <c:v>1.4183109273161312</c:v>
                </c:pt>
                <c:pt idx="26">
                  <c:v>5.761021719902196</c:v>
                </c:pt>
                <c:pt idx="27">
                  <c:v>5.2773157804031321</c:v>
                </c:pt>
                <c:pt idx="28">
                  <c:v>-1.1640002704689083</c:v>
                </c:pt>
                <c:pt idx="29">
                  <c:v>-8.2001723569620921</c:v>
                </c:pt>
                <c:pt idx="30">
                  <c:v>-8.3907152907645237</c:v>
                </c:pt>
                <c:pt idx="31">
                  <c:v>4.8682677868558642E-2</c:v>
                </c:pt>
                <c:pt idx="32">
                  <c:v>10.126247504789905</c:v>
                </c:pt>
                <c:pt idx="33">
                  <c:v>11.796808158852551</c:v>
                </c:pt>
                <c:pt idx="34">
                  <c:v>1.9143210549096705</c:v>
                </c:pt>
                <c:pt idx="35">
                  <c:v>-11.39531869288232</c:v>
                </c:pt>
                <c:pt idx="36">
                  <c:v>-15.322551685174155</c:v>
                </c:pt>
                <c:pt idx="37">
                  <c:v>-4.6777767468771474</c:v>
                </c:pt>
                <c:pt idx="38">
                  <c:v>11.885700748393443</c:v>
                </c:pt>
                <c:pt idx="39">
                  <c:v>18.785387745546714</c:v>
                </c:pt>
                <c:pt idx="40">
                  <c:v>8.1616412362678386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2A-498C-B3C1-C26C68CC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30223"/>
        <c:axId val="1273808495"/>
      </c:scatterChart>
      <c:valAx>
        <c:axId val="12819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3808495"/>
        <c:crosses val="autoZero"/>
        <c:crossBetween val="midCat"/>
      </c:valAx>
      <c:valAx>
        <c:axId val="12738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9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Feuil6!$J$3:$J$43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Feuil6!$K$3:$K$43</c:f>
              <c:numCache>
                <c:formatCode>General</c:formatCode>
                <c:ptCount val="41"/>
                <c:pt idx="0">
                  <c:v>0.40808206181339196</c:v>
                </c:pt>
                <c:pt idx="1">
                  <c:v>0.98870461818666922</c:v>
                </c:pt>
                <c:pt idx="2">
                  <c:v>0.66031670824408017</c:v>
                </c:pt>
                <c:pt idx="3">
                  <c:v>-0.27516333805159693</c:v>
                </c:pt>
                <c:pt idx="4">
                  <c:v>-0.95765948032338466</c:v>
                </c:pt>
                <c:pt idx="5">
                  <c:v>-0.75968791285882131</c:v>
                </c:pt>
                <c:pt idx="6">
                  <c:v>0.13673721820783361</c:v>
                </c:pt>
                <c:pt idx="7">
                  <c:v>0.90744678145019619</c:v>
                </c:pt>
                <c:pt idx="8">
                  <c:v>0.84385395873249214</c:v>
                </c:pt>
                <c:pt idx="9">
                  <c:v>4.4256979880507854E-3</c:v>
                </c:pt>
                <c:pt idx="10">
                  <c:v>-0.83907152907645244</c:v>
                </c:pt>
                <c:pt idx="11">
                  <c:v>-0.91113026188467694</c:v>
                </c:pt>
                <c:pt idx="12">
                  <c:v>-0.14550003380861354</c:v>
                </c:pt>
                <c:pt idx="13">
                  <c:v>0.7539022543433046</c:v>
                </c:pt>
                <c:pt idx="14">
                  <c:v>0.96017028665036597</c:v>
                </c:pt>
                <c:pt idx="15">
                  <c:v>0.28366218546322625</c:v>
                </c:pt>
                <c:pt idx="16">
                  <c:v>-0.65364362086361194</c:v>
                </c:pt>
                <c:pt idx="17">
                  <c:v>-0.98999249660044542</c:v>
                </c:pt>
                <c:pt idx="18">
                  <c:v>-0.41614683654714241</c:v>
                </c:pt>
                <c:pt idx="19">
                  <c:v>0.54030230586813977</c:v>
                </c:pt>
                <c:pt idx="20">
                  <c:v>1</c:v>
                </c:pt>
                <c:pt idx="21">
                  <c:v>0.54030230586813977</c:v>
                </c:pt>
                <c:pt idx="22">
                  <c:v>-0.41614683654714241</c:v>
                </c:pt>
                <c:pt idx="23">
                  <c:v>-0.98999249660044542</c:v>
                </c:pt>
                <c:pt idx="24">
                  <c:v>-0.65364362086361194</c:v>
                </c:pt>
                <c:pt idx="25">
                  <c:v>0.28366218546322625</c:v>
                </c:pt>
                <c:pt idx="26">
                  <c:v>0.96017028665036597</c:v>
                </c:pt>
                <c:pt idx="27">
                  <c:v>0.7539022543433046</c:v>
                </c:pt>
                <c:pt idx="28">
                  <c:v>-0.14550003380861354</c:v>
                </c:pt>
                <c:pt idx="29">
                  <c:v>-0.91113026188467694</c:v>
                </c:pt>
                <c:pt idx="30">
                  <c:v>-0.83907152907645244</c:v>
                </c:pt>
                <c:pt idx="31">
                  <c:v>4.4256979880507854E-3</c:v>
                </c:pt>
                <c:pt idx="32">
                  <c:v>0.84385395873249214</c:v>
                </c:pt>
                <c:pt idx="33">
                  <c:v>0.90744678145019619</c:v>
                </c:pt>
                <c:pt idx="34">
                  <c:v>0.13673721820783361</c:v>
                </c:pt>
                <c:pt idx="35">
                  <c:v>-0.75968791285882131</c:v>
                </c:pt>
                <c:pt idx="36">
                  <c:v>-0.95765948032338466</c:v>
                </c:pt>
                <c:pt idx="37">
                  <c:v>-0.27516333805159693</c:v>
                </c:pt>
                <c:pt idx="38">
                  <c:v>0.66031670824408017</c:v>
                </c:pt>
                <c:pt idx="39">
                  <c:v>0.98870461818666922</c:v>
                </c:pt>
                <c:pt idx="40">
                  <c:v>0.40808206181339196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B-4AFA-ABC0-D7C1EC406E29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Feuil6!$J$3:$J$43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Feuil6!$M$3:$M$43</c:f>
              <c:numCache>
                <c:formatCode>General</c:formatCode>
                <c:ptCount val="41"/>
                <c:pt idx="0">
                  <c:v>8.1616412362678386</c:v>
                </c:pt>
                <c:pt idx="1">
                  <c:v>18.785387745546714</c:v>
                </c:pt>
                <c:pt idx="2">
                  <c:v>11.885700748393443</c:v>
                </c:pt>
                <c:pt idx="3">
                  <c:v>-4.6777767468771474</c:v>
                </c:pt>
                <c:pt idx="4">
                  <c:v>-15.322551685174155</c:v>
                </c:pt>
                <c:pt idx="5">
                  <c:v>-11.39531869288232</c:v>
                </c:pt>
                <c:pt idx="6">
                  <c:v>1.9143210549096705</c:v>
                </c:pt>
                <c:pt idx="7">
                  <c:v>11.796808158852551</c:v>
                </c:pt>
                <c:pt idx="8">
                  <c:v>10.126247504789905</c:v>
                </c:pt>
                <c:pt idx="9">
                  <c:v>4.8682677868558642E-2</c:v>
                </c:pt>
                <c:pt idx="10">
                  <c:v>-8.3907152907645237</c:v>
                </c:pt>
                <c:pt idx="11">
                  <c:v>-8.2001723569620921</c:v>
                </c:pt>
                <c:pt idx="12">
                  <c:v>-1.1640002704689083</c:v>
                </c:pt>
                <c:pt idx="13">
                  <c:v>5.2773157804031321</c:v>
                </c:pt>
                <c:pt idx="14">
                  <c:v>5.761021719902196</c:v>
                </c:pt>
                <c:pt idx="15">
                  <c:v>1.4183109273161312</c:v>
                </c:pt>
                <c:pt idx="16">
                  <c:v>-2.6145744834544478</c:v>
                </c:pt>
                <c:pt idx="17">
                  <c:v>-2.9699774898013365</c:v>
                </c:pt>
                <c:pt idx="18">
                  <c:v>-0.83229367309428481</c:v>
                </c:pt>
                <c:pt idx="19">
                  <c:v>0.54030230586813977</c:v>
                </c:pt>
                <c:pt idx="20">
                  <c:v>0</c:v>
                </c:pt>
                <c:pt idx="21">
                  <c:v>0.54030230586813977</c:v>
                </c:pt>
                <c:pt idx="22">
                  <c:v>-0.83229367309428481</c:v>
                </c:pt>
                <c:pt idx="23">
                  <c:v>-2.9699774898013365</c:v>
                </c:pt>
                <c:pt idx="24">
                  <c:v>-2.6145744834544478</c:v>
                </c:pt>
                <c:pt idx="25">
                  <c:v>1.4183109273161312</c:v>
                </c:pt>
                <c:pt idx="26">
                  <c:v>5.761021719902196</c:v>
                </c:pt>
                <c:pt idx="27">
                  <c:v>5.2773157804031321</c:v>
                </c:pt>
                <c:pt idx="28">
                  <c:v>-1.1640002704689083</c:v>
                </c:pt>
                <c:pt idx="29">
                  <c:v>-8.2001723569620921</c:v>
                </c:pt>
                <c:pt idx="30">
                  <c:v>-8.3907152907645237</c:v>
                </c:pt>
                <c:pt idx="31">
                  <c:v>4.8682677868558642E-2</c:v>
                </c:pt>
                <c:pt idx="32">
                  <c:v>10.126247504789905</c:v>
                </c:pt>
                <c:pt idx="33">
                  <c:v>11.796808158852551</c:v>
                </c:pt>
                <c:pt idx="34">
                  <c:v>1.9143210549096705</c:v>
                </c:pt>
                <c:pt idx="35">
                  <c:v>-11.39531869288232</c:v>
                </c:pt>
                <c:pt idx="36">
                  <c:v>-15.322551685174155</c:v>
                </c:pt>
                <c:pt idx="37">
                  <c:v>-4.6777767468771474</c:v>
                </c:pt>
                <c:pt idx="38">
                  <c:v>11.885700748393443</c:v>
                </c:pt>
                <c:pt idx="39">
                  <c:v>18.785387745546714</c:v>
                </c:pt>
                <c:pt idx="40">
                  <c:v>8.1616412362678386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B-4AFA-ABC0-D7C1EC40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70015"/>
        <c:axId val="1273775631"/>
      </c:scatterChart>
      <c:valAx>
        <c:axId val="13786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3775631"/>
        <c:crosses val="autoZero"/>
        <c:crossBetween val="midCat"/>
      </c:valAx>
      <c:valAx>
        <c:axId val="12737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67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Feuil6!$J$3:$J$43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Feuil6!$O$3:$O$43</c:f>
              <c:numCache>
                <c:formatCode>General</c:formatCode>
                <c:ptCount val="41"/>
                <c:pt idx="0">
                  <c:v>31.177469522543142</c:v>
                </c:pt>
                <c:pt idx="1">
                  <c:v>64.621733844680691</c:v>
                </c:pt>
                <c:pt idx="2">
                  <c:v>36.60795830505181</c:v>
                </c:pt>
                <c:pt idx="3">
                  <c:v>-12.817108286443384</c:v>
                </c:pt>
                <c:pt idx="4">
                  <c:v>-37.080575078121456</c:v>
                </c:pt>
                <c:pt idx="5">
                  <c:v>-24.15807562891052</c:v>
                </c:pt>
                <c:pt idx="6">
                  <c:v>3.5223507410337938</c:v>
                </c:pt>
                <c:pt idx="7">
                  <c:v>18.638956890987032</c:v>
                </c:pt>
                <c:pt idx="8">
                  <c:v>13.569171656418472</c:v>
                </c:pt>
                <c:pt idx="9">
                  <c:v>5.4524599212785685E-2</c:v>
                </c:pt>
                <c:pt idx="10">
                  <c:v>-7.7194580675033615</c:v>
                </c:pt>
                <c:pt idx="11">
                  <c:v>-6.068127544151948</c:v>
                </c:pt>
                <c:pt idx="12">
                  <c:v>-0.6751201568719668</c:v>
                </c:pt>
                <c:pt idx="13">
                  <c:v>2.3220189433773784</c:v>
                </c:pt>
                <c:pt idx="14">
                  <c:v>1.8435269503687026</c:v>
                </c:pt>
                <c:pt idx="15">
                  <c:v>0.3120284040095489</c:v>
                </c:pt>
                <c:pt idx="16">
                  <c:v>-0.36604042768362272</c:v>
                </c:pt>
                <c:pt idx="17">
                  <c:v>-0.23759819918410691</c:v>
                </c:pt>
                <c:pt idx="18">
                  <c:v>-3.329174692377139E-2</c:v>
                </c:pt>
                <c:pt idx="19">
                  <c:v>1.0806046117362795E-2</c:v>
                </c:pt>
                <c:pt idx="20">
                  <c:v>0</c:v>
                </c:pt>
                <c:pt idx="21">
                  <c:v>2.1612092234725589E-2</c:v>
                </c:pt>
                <c:pt idx="22">
                  <c:v>-6.658349384754278E-2</c:v>
                </c:pt>
                <c:pt idx="23">
                  <c:v>-0.41579684857218707</c:v>
                </c:pt>
                <c:pt idx="24">
                  <c:v>-0.57520638635997845</c:v>
                </c:pt>
                <c:pt idx="25">
                  <c:v>0.45385949674116199</c:v>
                </c:pt>
                <c:pt idx="26">
                  <c:v>2.5348495567569662</c:v>
                </c:pt>
                <c:pt idx="27">
                  <c:v>3.0608431526338165</c:v>
                </c:pt>
                <c:pt idx="28">
                  <c:v>-0.86136020014699211</c:v>
                </c:pt>
                <c:pt idx="29">
                  <c:v>-7.5441585684051242</c:v>
                </c:pt>
                <c:pt idx="30">
                  <c:v>-9.3976011256562657</c:v>
                </c:pt>
                <c:pt idx="31">
                  <c:v>6.5234788343868588E-2</c:v>
                </c:pt>
                <c:pt idx="32">
                  <c:v>15.999471057568051</c:v>
                </c:pt>
                <c:pt idx="33">
                  <c:v>21.706127012288693</c:v>
                </c:pt>
                <c:pt idx="34">
                  <c:v>4.0583606364085014</c:v>
                </c:pt>
                <c:pt idx="35">
                  <c:v>-27.576671236775216</c:v>
                </c:pt>
                <c:pt idx="36">
                  <c:v>-41.983791617377186</c:v>
                </c:pt>
                <c:pt idx="37">
                  <c:v>-14.407552380381615</c:v>
                </c:pt>
                <c:pt idx="38">
                  <c:v>40.886810574473444</c:v>
                </c:pt>
                <c:pt idx="39">
                  <c:v>71.760181187988451</c:v>
                </c:pt>
                <c:pt idx="40">
                  <c:v>34.442126017050278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B-4535-9A64-46D097D8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97199"/>
        <c:axId val="1273778127"/>
      </c:scatterChart>
      <c:valAx>
        <c:axId val="13777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3778127"/>
        <c:crosses val="autoZero"/>
        <c:crossBetween val="midCat"/>
      </c:valAx>
      <c:valAx>
        <c:axId val="12737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79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POLYNOME_FINAL!$A$1:$A$250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POLYNOME_FINAL!$B$1:$B$250</c:f>
              <c:numCache>
                <c:formatCode>General</c:formatCode>
                <c:ptCount val="250"/>
                <c:pt idx="0">
                  <c:v>1357.25683</c:v>
                </c:pt>
                <c:pt idx="1">
                  <c:v>1357.2352416675201</c:v>
                </c:pt>
                <c:pt idx="2">
                  <c:v>1357.17047667008</c:v>
                </c:pt>
                <c:pt idx="3">
                  <c:v>1357.06253500768</c:v>
                </c:pt>
                <c:pt idx="4">
                  <c:v>1356.9114166803201</c:v>
                </c:pt>
                <c:pt idx="5">
                  <c:v>1356.7171216880001</c:v>
                </c:pt>
                <c:pt idx="6">
                  <c:v>1356.47965003072</c:v>
                </c:pt>
                <c:pt idx="7">
                  <c:v>1356.19900170848</c:v>
                </c:pt>
                <c:pt idx="8">
                  <c:v>1355.87517672128</c:v>
                </c:pt>
                <c:pt idx="9">
                  <c:v>1355.5081750691199</c:v>
                </c:pt>
                <c:pt idx="10">
                  <c:v>1355.097996752</c:v>
                </c:pt>
                <c:pt idx="11">
                  <c:v>1354.6446417699201</c:v>
                </c:pt>
                <c:pt idx="12">
                  <c:v>1354.1481101228801</c:v>
                </c:pt>
                <c:pt idx="13">
                  <c:v>1353.60840181088</c:v>
                </c:pt>
                <c:pt idx="14">
                  <c:v>1353.0255168339199</c:v>
                </c:pt>
                <c:pt idx="15">
                  <c:v>1352.399455192</c:v>
                </c:pt>
                <c:pt idx="16">
                  <c:v>1351.7302168851199</c:v>
                </c:pt>
                <c:pt idx="17">
                  <c:v>1351.01780191328</c:v>
                </c:pt>
                <c:pt idx="18">
                  <c:v>1350.2622102764801</c:v>
                </c:pt>
                <c:pt idx="19">
                  <c:v>1349.4634419747201</c:v>
                </c:pt>
                <c:pt idx="20">
                  <c:v>1348.621497008</c:v>
                </c:pt>
                <c:pt idx="21">
                  <c:v>1347.73637537632</c:v>
                </c:pt>
                <c:pt idx="22">
                  <c:v>1346.8080770796801</c:v>
                </c:pt>
                <c:pt idx="23">
                  <c:v>1345.83660211808</c:v>
                </c:pt>
                <c:pt idx="24">
                  <c:v>1344.8219504915201</c:v>
                </c:pt>
                <c:pt idx="25">
                  <c:v>1343.7641222</c:v>
                </c:pt>
                <c:pt idx="26">
                  <c:v>1342.66311724352</c:v>
                </c:pt>
                <c:pt idx="27">
                  <c:v>1341.5189356220801</c:v>
                </c:pt>
                <c:pt idx="28">
                  <c:v>1340.3315773356801</c:v>
                </c:pt>
                <c:pt idx="29">
                  <c:v>1339.10104238432</c:v>
                </c:pt>
                <c:pt idx="30">
                  <c:v>1337.8273307680001</c:v>
                </c:pt>
                <c:pt idx="31">
                  <c:v>1336.51044248672</c:v>
                </c:pt>
                <c:pt idx="32">
                  <c:v>1335.1503775404801</c:v>
                </c:pt>
                <c:pt idx="33">
                  <c:v>1333.7471359292799</c:v>
                </c:pt>
                <c:pt idx="34">
                  <c:v>1332.30071765312</c:v>
                </c:pt>
                <c:pt idx="35">
                  <c:v>1330.811122712</c:v>
                </c:pt>
                <c:pt idx="36">
                  <c:v>1329.2783511059201</c:v>
                </c:pt>
                <c:pt idx="37">
                  <c:v>1327.7024028348801</c:v>
                </c:pt>
                <c:pt idx="38">
                  <c:v>1326.0832778988799</c:v>
                </c:pt>
                <c:pt idx="39">
                  <c:v>1324.4209762979201</c:v>
                </c:pt>
                <c:pt idx="40">
                  <c:v>1322.7154980320001</c:v>
                </c:pt>
                <c:pt idx="41">
                  <c:v>1320.96684310112</c:v>
                </c:pt>
                <c:pt idx="42">
                  <c:v>1319.1750115052801</c:v>
                </c:pt>
                <c:pt idx="43">
                  <c:v>1317.3400032444799</c:v>
                </c:pt>
                <c:pt idx="44">
                  <c:v>1315.4618183187201</c:v>
                </c:pt>
                <c:pt idx="45">
                  <c:v>1313.540456728</c:v>
                </c:pt>
                <c:pt idx="46">
                  <c:v>1311.5759184723202</c:v>
                </c:pt>
                <c:pt idx="47">
                  <c:v>1309.56820355168</c:v>
                </c:pt>
                <c:pt idx="48">
                  <c:v>1307.5173119660801</c:v>
                </c:pt>
                <c:pt idx="49">
                  <c:v>1305.4232437155201</c:v>
                </c:pt>
                <c:pt idx="50">
                  <c:v>1303.2859988</c:v>
                </c:pt>
                <c:pt idx="51">
                  <c:v>1301.10557721952</c:v>
                </c:pt>
                <c:pt idx="52">
                  <c:v>1298.8819789740801</c:v>
                </c:pt>
                <c:pt idx="53">
                  <c:v>1296.61520406368</c:v>
                </c:pt>
                <c:pt idx="54">
                  <c:v>1294.3052524883201</c:v>
                </c:pt>
                <c:pt idx="55">
                  <c:v>1291.952124248</c:v>
                </c:pt>
                <c:pt idx="56">
                  <c:v>1289.55581934272</c:v>
                </c:pt>
                <c:pt idx="57">
                  <c:v>1287.1163377724799</c:v>
                </c:pt>
                <c:pt idx="58">
                  <c:v>1284.6336795372799</c:v>
                </c:pt>
                <c:pt idx="59">
                  <c:v>1282.10784463712</c:v>
                </c:pt>
                <c:pt idx="60">
                  <c:v>1279.538833072</c:v>
                </c:pt>
                <c:pt idx="61">
                  <c:v>1276.9266448419201</c:v>
                </c:pt>
                <c:pt idx="62">
                  <c:v>1274.27127994688</c:v>
                </c:pt>
                <c:pt idx="63">
                  <c:v>1271.57273838688</c:v>
                </c:pt>
                <c:pt idx="64">
                  <c:v>1268.8310201619202</c:v>
                </c:pt>
                <c:pt idx="65">
                  <c:v>1266.0461252720002</c:v>
                </c:pt>
                <c:pt idx="66">
                  <c:v>1263.21805371712</c:v>
                </c:pt>
                <c:pt idx="67">
                  <c:v>1260.34680549728</c:v>
                </c:pt>
                <c:pt idx="68">
                  <c:v>1257.4323806124801</c:v>
                </c:pt>
                <c:pt idx="69">
                  <c:v>1254.47477906272</c:v>
                </c:pt>
                <c:pt idx="70">
                  <c:v>1251.4740008480001</c:v>
                </c:pt>
                <c:pt idx="71">
                  <c:v>1248.43004596832</c:v>
                </c:pt>
                <c:pt idx="72">
                  <c:v>1245.34291442368</c:v>
                </c:pt>
                <c:pt idx="73">
                  <c:v>1242.2126062140801</c:v>
                </c:pt>
                <c:pt idx="74">
                  <c:v>1239.0391213395201</c:v>
                </c:pt>
                <c:pt idx="75">
                  <c:v>1235.8224597999999</c:v>
                </c:pt>
                <c:pt idx="76">
                  <c:v>1232.5626215955201</c:v>
                </c:pt>
                <c:pt idx="77">
                  <c:v>1229.2596067260799</c:v>
                </c:pt>
                <c:pt idx="78">
                  <c:v>1225.9134151916801</c:v>
                </c:pt>
                <c:pt idx="79">
                  <c:v>1222.5240469923201</c:v>
                </c:pt>
                <c:pt idx="80">
                  <c:v>1219.091502128</c:v>
                </c:pt>
                <c:pt idx="81">
                  <c:v>1215.61578059872</c:v>
                </c:pt>
                <c:pt idx="82">
                  <c:v>1212.0968824044801</c:v>
                </c:pt>
                <c:pt idx="83">
                  <c:v>1208.53480754528</c:v>
                </c:pt>
                <c:pt idx="84">
                  <c:v>1204.9295560211201</c:v>
                </c:pt>
                <c:pt idx="85">
                  <c:v>1201.281127832</c:v>
                </c:pt>
                <c:pt idx="86">
                  <c:v>1197.5895229779201</c:v>
                </c:pt>
                <c:pt idx="87">
                  <c:v>1193.85474145888</c:v>
                </c:pt>
                <c:pt idx="88">
                  <c:v>1190.07678327488</c:v>
                </c:pt>
                <c:pt idx="89">
                  <c:v>1186.2556484259201</c:v>
                </c:pt>
                <c:pt idx="90">
                  <c:v>1182.391336912</c:v>
                </c:pt>
                <c:pt idx="91">
                  <c:v>1178.4838487331201</c:v>
                </c:pt>
                <c:pt idx="92">
                  <c:v>1174.5331838892801</c:v>
                </c:pt>
                <c:pt idx="93">
                  <c:v>1170.5393423804801</c:v>
                </c:pt>
                <c:pt idx="94">
                  <c:v>1166.50232420672</c:v>
                </c:pt>
                <c:pt idx="95">
                  <c:v>1162.422129368</c:v>
                </c:pt>
                <c:pt idx="96">
                  <c:v>1158.2987578643201</c:v>
                </c:pt>
                <c:pt idx="97">
                  <c:v>1154.1322096956801</c:v>
                </c:pt>
                <c:pt idx="98">
                  <c:v>1149.9224848620802</c:v>
                </c:pt>
                <c:pt idx="99">
                  <c:v>1145.6695833635199</c:v>
                </c:pt>
                <c:pt idx="100">
                  <c:v>1141.3735052</c:v>
                </c:pt>
                <c:pt idx="101">
                  <c:v>1137.0342503715201</c:v>
                </c:pt>
                <c:pt idx="102">
                  <c:v>1132.6518188780801</c:v>
                </c:pt>
                <c:pt idx="103">
                  <c:v>1128.22621071968</c:v>
                </c:pt>
                <c:pt idx="104">
                  <c:v>1123.75742589632</c:v>
                </c:pt>
                <c:pt idx="105">
                  <c:v>1119.2454644080001</c:v>
                </c:pt>
                <c:pt idx="106">
                  <c:v>1114.69032625472</c:v>
                </c:pt>
                <c:pt idx="107">
                  <c:v>1110.0920114364801</c:v>
                </c:pt>
                <c:pt idx="108">
                  <c:v>1105.45051995328</c:v>
                </c:pt>
                <c:pt idx="109">
                  <c:v>1100.7658518051201</c:v>
                </c:pt>
                <c:pt idx="110">
                  <c:v>1096.038006992</c:v>
                </c:pt>
                <c:pt idx="111">
                  <c:v>1091.26698551392</c:v>
                </c:pt>
                <c:pt idx="112">
                  <c:v>1086.4527873708801</c:v>
                </c:pt>
                <c:pt idx="113">
                  <c:v>1081.59541256288</c:v>
                </c:pt>
                <c:pt idx="114">
                  <c:v>1076.6948610899201</c:v>
                </c:pt>
                <c:pt idx="115">
                  <c:v>1071.751132952</c:v>
                </c:pt>
                <c:pt idx="116">
                  <c:v>1066.7642281491201</c:v>
                </c:pt>
                <c:pt idx="117">
                  <c:v>1061.73414668128</c:v>
                </c:pt>
                <c:pt idx="118">
                  <c:v>1056.66088854848</c:v>
                </c:pt>
                <c:pt idx="119">
                  <c:v>1051.5444537507201</c:v>
                </c:pt>
                <c:pt idx="120">
                  <c:v>1046.3848422880001</c:v>
                </c:pt>
                <c:pt idx="121">
                  <c:v>1041.1820541603201</c:v>
                </c:pt>
                <c:pt idx="122">
                  <c:v>1035.9360893676801</c:v>
                </c:pt>
                <c:pt idx="123">
                  <c:v>1030.6469479100801</c:v>
                </c:pt>
                <c:pt idx="124">
                  <c:v>1025.3146297875201</c:v>
                </c:pt>
                <c:pt idx="125">
                  <c:v>1019.9391350000001</c:v>
                </c:pt>
                <c:pt idx="126">
                  <c:v>1014.52046354752</c:v>
                </c:pt>
                <c:pt idx="127">
                  <c:v>1009.05861543008</c:v>
                </c:pt>
                <c:pt idx="128">
                  <c:v>1003.55359064768</c:v>
                </c:pt>
                <c:pt idx="129">
                  <c:v>998.00538920032</c:v>
                </c:pt>
                <c:pt idx="130">
                  <c:v>992.41401108800005</c:v>
                </c:pt>
                <c:pt idx="131">
                  <c:v>986.77945631071998</c:v>
                </c:pt>
                <c:pt idx="132">
                  <c:v>981.10172486848001</c:v>
                </c:pt>
                <c:pt idx="133">
                  <c:v>975.38081676128002</c:v>
                </c:pt>
                <c:pt idx="134">
                  <c:v>969.61673198912013</c:v>
                </c:pt>
                <c:pt idx="135">
                  <c:v>963.80947055199999</c:v>
                </c:pt>
                <c:pt idx="136">
                  <c:v>957.95903244991996</c:v>
                </c:pt>
                <c:pt idx="137">
                  <c:v>952.06541768288002</c:v>
                </c:pt>
                <c:pt idx="138">
                  <c:v>946.12862625087996</c:v>
                </c:pt>
                <c:pt idx="139">
                  <c:v>940.14865815392</c:v>
                </c:pt>
                <c:pt idx="140">
                  <c:v>934.12551339200013</c:v>
                </c:pt>
                <c:pt idx="141">
                  <c:v>928.05919196512014</c:v>
                </c:pt>
                <c:pt idx="142">
                  <c:v>921.94969387328001</c:v>
                </c:pt>
                <c:pt idx="143">
                  <c:v>915.79701911647999</c:v>
                </c:pt>
                <c:pt idx="144">
                  <c:v>909.60116769472006</c:v>
                </c:pt>
                <c:pt idx="145">
                  <c:v>903.36213960800001</c:v>
                </c:pt>
                <c:pt idx="146">
                  <c:v>897.07993485632005</c:v>
                </c:pt>
                <c:pt idx="147">
                  <c:v>890.75455343967997</c:v>
                </c:pt>
                <c:pt idx="148">
                  <c:v>884.38599535807998</c:v>
                </c:pt>
                <c:pt idx="149">
                  <c:v>877.97426061152009</c:v>
                </c:pt>
                <c:pt idx="150">
                  <c:v>871.51934920000008</c:v>
                </c:pt>
                <c:pt idx="151">
                  <c:v>865.02126112352005</c:v>
                </c:pt>
                <c:pt idx="152">
                  <c:v>858.47999638208012</c:v>
                </c:pt>
                <c:pt idx="153">
                  <c:v>851.89555497567994</c:v>
                </c:pt>
                <c:pt idx="154">
                  <c:v>845.26793690432009</c:v>
                </c:pt>
                <c:pt idx="155">
                  <c:v>838.597142168</c:v>
                </c:pt>
                <c:pt idx="156">
                  <c:v>831.88317076672001</c:v>
                </c:pt>
                <c:pt idx="157">
                  <c:v>825.12602270048012</c:v>
                </c:pt>
                <c:pt idx="158">
                  <c:v>818.32569796927999</c:v>
                </c:pt>
                <c:pt idx="159">
                  <c:v>811.48219657312006</c:v>
                </c:pt>
                <c:pt idx="160">
                  <c:v>804.59551851200001</c:v>
                </c:pt>
                <c:pt idx="161">
                  <c:v>797.66566378592006</c:v>
                </c:pt>
                <c:pt idx="162">
                  <c:v>790.69263239488009</c:v>
                </c:pt>
                <c:pt idx="163">
                  <c:v>783.67642433888</c:v>
                </c:pt>
                <c:pt idx="164">
                  <c:v>776.61703961792</c:v>
                </c:pt>
                <c:pt idx="165">
                  <c:v>769.51447823199999</c:v>
                </c:pt>
                <c:pt idx="166">
                  <c:v>762.36874018112007</c:v>
                </c:pt>
                <c:pt idx="167">
                  <c:v>755.17982546528003</c:v>
                </c:pt>
                <c:pt idx="168">
                  <c:v>747.94773408447998</c:v>
                </c:pt>
                <c:pt idx="169">
                  <c:v>740.67246603872002</c:v>
                </c:pt>
                <c:pt idx="170">
                  <c:v>733.35402132800004</c:v>
                </c:pt>
                <c:pt idx="171">
                  <c:v>725.99239995232006</c:v>
                </c:pt>
                <c:pt idx="172">
                  <c:v>718.58760191168005</c:v>
                </c:pt>
                <c:pt idx="173">
                  <c:v>711.13962720608004</c:v>
                </c:pt>
                <c:pt idx="174">
                  <c:v>703.64847583552</c:v>
                </c:pt>
                <c:pt idx="175">
                  <c:v>696.11414780000007</c:v>
                </c:pt>
                <c:pt idx="176">
                  <c:v>688.53664309952001</c:v>
                </c:pt>
                <c:pt idx="177">
                  <c:v>680.91596173408004</c:v>
                </c:pt>
                <c:pt idx="178">
                  <c:v>673.25210370368006</c:v>
                </c:pt>
                <c:pt idx="179">
                  <c:v>665.54506900831996</c:v>
                </c:pt>
                <c:pt idx="180">
                  <c:v>657.79485764800006</c:v>
                </c:pt>
                <c:pt idx="181">
                  <c:v>650.00146962272004</c:v>
                </c:pt>
                <c:pt idx="182">
                  <c:v>642.16490493248</c:v>
                </c:pt>
                <c:pt idx="183">
                  <c:v>634.28516357728006</c:v>
                </c:pt>
                <c:pt idx="184">
                  <c:v>626.3622455571201</c:v>
                </c:pt>
                <c:pt idx="185">
                  <c:v>618.39615087200002</c:v>
                </c:pt>
                <c:pt idx="186">
                  <c:v>610.38687952192015</c:v>
                </c:pt>
                <c:pt idx="187">
                  <c:v>602.33443150688004</c:v>
                </c:pt>
                <c:pt idx="188">
                  <c:v>594.23880682688002</c:v>
                </c:pt>
                <c:pt idx="189">
                  <c:v>586.10000548192011</c:v>
                </c:pt>
                <c:pt idx="190">
                  <c:v>577.91802747200006</c:v>
                </c:pt>
                <c:pt idx="191">
                  <c:v>569.69287279712012</c:v>
                </c:pt>
                <c:pt idx="192">
                  <c:v>561.42454145728004</c:v>
                </c:pt>
                <c:pt idx="193">
                  <c:v>553.11303345247995</c:v>
                </c:pt>
                <c:pt idx="194">
                  <c:v>544.75834878272008</c:v>
                </c:pt>
                <c:pt idx="195">
                  <c:v>536.36048744799996</c:v>
                </c:pt>
                <c:pt idx="196">
                  <c:v>527.91944944832017</c:v>
                </c:pt>
                <c:pt idx="197">
                  <c:v>519.43523478368002</c:v>
                </c:pt>
                <c:pt idx="198">
                  <c:v>510.90784345407997</c:v>
                </c:pt>
                <c:pt idx="199">
                  <c:v>502.33727545952001</c:v>
                </c:pt>
                <c:pt idx="200">
                  <c:v>493.72353080000005</c:v>
                </c:pt>
                <c:pt idx="201">
                  <c:v>485.06660947552007</c:v>
                </c:pt>
                <c:pt idx="202">
                  <c:v>476.36651148608007</c:v>
                </c:pt>
                <c:pt idx="203">
                  <c:v>467.62323683167995</c:v>
                </c:pt>
                <c:pt idx="204">
                  <c:v>458.83678551232003</c:v>
                </c:pt>
                <c:pt idx="205">
                  <c:v>450.00715752799999</c:v>
                </c:pt>
                <c:pt idx="206">
                  <c:v>441.13435287872005</c:v>
                </c:pt>
                <c:pt idx="207">
                  <c:v>432.21837156447998</c:v>
                </c:pt>
                <c:pt idx="208">
                  <c:v>423.25921358527989</c:v>
                </c:pt>
                <c:pt idx="209">
                  <c:v>414.25687894112002</c:v>
                </c:pt>
                <c:pt idx="210">
                  <c:v>405.21136763200002</c:v>
                </c:pt>
                <c:pt idx="211">
                  <c:v>396.12267965792012</c:v>
                </c:pt>
                <c:pt idx="212">
                  <c:v>386.99081501887997</c:v>
                </c:pt>
                <c:pt idx="213">
                  <c:v>377.81577371488015</c:v>
                </c:pt>
                <c:pt idx="214">
                  <c:v>368.59755574592009</c:v>
                </c:pt>
                <c:pt idx="215">
                  <c:v>359.33616111200001</c:v>
                </c:pt>
                <c:pt idx="216">
                  <c:v>350.03158981312004</c:v>
                </c:pt>
                <c:pt idx="217">
                  <c:v>340.68384184928004</c:v>
                </c:pt>
                <c:pt idx="218">
                  <c:v>331.29291722048015</c:v>
                </c:pt>
                <c:pt idx="219">
                  <c:v>321.85881592672013</c:v>
                </c:pt>
                <c:pt idx="220">
                  <c:v>312.38153796799998</c:v>
                </c:pt>
                <c:pt idx="221">
                  <c:v>302.86108334432015</c:v>
                </c:pt>
                <c:pt idx="222">
                  <c:v>293.29745205567997</c:v>
                </c:pt>
                <c:pt idx="223">
                  <c:v>283.69064410208011</c:v>
                </c:pt>
                <c:pt idx="224">
                  <c:v>274.04065948352013</c:v>
                </c:pt>
                <c:pt idx="225">
                  <c:v>264.34749820000002</c:v>
                </c:pt>
                <c:pt idx="226">
                  <c:v>254.61116025152</c:v>
                </c:pt>
                <c:pt idx="227">
                  <c:v>244.83164563808009</c:v>
                </c:pt>
                <c:pt idx="228">
                  <c:v>235.00895435968005</c:v>
                </c:pt>
                <c:pt idx="229">
                  <c:v>225.1430864163201</c:v>
                </c:pt>
                <c:pt idx="230">
                  <c:v>215.23404180800003</c:v>
                </c:pt>
                <c:pt idx="231">
                  <c:v>205.28182053472005</c:v>
                </c:pt>
                <c:pt idx="232">
                  <c:v>195.28642259647995</c:v>
                </c:pt>
                <c:pt idx="233">
                  <c:v>185.24784799328017</c:v>
                </c:pt>
                <c:pt idx="234">
                  <c:v>175.16609672512004</c:v>
                </c:pt>
                <c:pt idx="235">
                  <c:v>165.04116879200001</c:v>
                </c:pt>
                <c:pt idx="236">
                  <c:v>154.87306419392007</c:v>
                </c:pt>
                <c:pt idx="237">
                  <c:v>144.66178293088001</c:v>
                </c:pt>
                <c:pt idx="238">
                  <c:v>134.40732500288004</c:v>
                </c:pt>
                <c:pt idx="239">
                  <c:v>124.10969040991995</c:v>
                </c:pt>
                <c:pt idx="240">
                  <c:v>113.76887915200018</c:v>
                </c:pt>
                <c:pt idx="241">
                  <c:v>103.38489122912006</c:v>
                </c:pt>
                <c:pt idx="242">
                  <c:v>92.957726641280033</c:v>
                </c:pt>
                <c:pt idx="243">
                  <c:v>82.487385388480106</c:v>
                </c:pt>
                <c:pt idx="244">
                  <c:v>71.973867470720052</c:v>
                </c:pt>
                <c:pt idx="245">
                  <c:v>61.417172888000096</c:v>
                </c:pt>
                <c:pt idx="246">
                  <c:v>50.817301640320011</c:v>
                </c:pt>
                <c:pt idx="247">
                  <c:v>40.174253727680025</c:v>
                </c:pt>
                <c:pt idx="248">
                  <c:v>29.488029150080138</c:v>
                </c:pt>
                <c:pt idx="249">
                  <c:v>18.758627907520122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2-4EB2-8567-D25550ECD6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POLYNOME_FINAL!$A$1:$A$250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POLYNOME_FINAL!$C$1:$C$250</c:f>
              <c:numCache>
                <c:formatCode>General</c:formatCode>
                <c:ptCount val="250"/>
                <c:pt idx="0">
                  <c:v>678.62841500000002</c:v>
                </c:pt>
                <c:pt idx="1">
                  <c:v>678.61762083376004</c:v>
                </c:pt>
                <c:pt idx="2">
                  <c:v>678.58523833504</c:v>
                </c:pt>
                <c:pt idx="3">
                  <c:v>678.53126750384001</c:v>
                </c:pt>
                <c:pt idx="4">
                  <c:v>678.45570834016007</c:v>
                </c:pt>
                <c:pt idx="5">
                  <c:v>678.35856084400007</c:v>
                </c:pt>
                <c:pt idx="6">
                  <c:v>678.23982501536</c:v>
                </c:pt>
                <c:pt idx="7">
                  <c:v>678.09950085423998</c:v>
                </c:pt>
                <c:pt idx="8">
                  <c:v>677.93758836064001</c:v>
                </c:pt>
                <c:pt idx="9">
                  <c:v>677.75408753455997</c:v>
                </c:pt>
                <c:pt idx="10">
                  <c:v>677.54899837599999</c:v>
                </c:pt>
                <c:pt idx="11">
                  <c:v>677.32232088496005</c:v>
                </c:pt>
                <c:pt idx="12">
                  <c:v>677.07405506144005</c:v>
                </c:pt>
                <c:pt idx="13">
                  <c:v>676.80420090543998</c:v>
                </c:pt>
                <c:pt idx="14">
                  <c:v>676.51275841695997</c:v>
                </c:pt>
                <c:pt idx="15">
                  <c:v>676.199727596</c:v>
                </c:pt>
                <c:pt idx="16">
                  <c:v>675.86510844255997</c:v>
                </c:pt>
                <c:pt idx="17">
                  <c:v>675.50890095663999</c:v>
                </c:pt>
                <c:pt idx="18">
                  <c:v>675.13110513824006</c:v>
                </c:pt>
                <c:pt idx="19">
                  <c:v>674.73172098736006</c:v>
                </c:pt>
                <c:pt idx="20">
                  <c:v>674.310748504</c:v>
                </c:pt>
                <c:pt idx="21">
                  <c:v>673.86818768815999</c:v>
                </c:pt>
                <c:pt idx="22">
                  <c:v>673.40403853984003</c:v>
                </c:pt>
                <c:pt idx="23">
                  <c:v>672.91830105904</c:v>
                </c:pt>
                <c:pt idx="24">
                  <c:v>672.41097524576003</c:v>
                </c:pt>
                <c:pt idx="25">
                  <c:v>671.88206109999999</c:v>
                </c:pt>
                <c:pt idx="26">
                  <c:v>671.33155862176</c:v>
                </c:pt>
                <c:pt idx="27">
                  <c:v>670.75946781104005</c:v>
                </c:pt>
                <c:pt idx="28">
                  <c:v>670.16578866784005</c:v>
                </c:pt>
                <c:pt idx="29">
                  <c:v>669.55052119215998</c:v>
                </c:pt>
                <c:pt idx="30">
                  <c:v>668.91366538400007</c:v>
                </c:pt>
                <c:pt idx="31">
                  <c:v>668.25522124335998</c:v>
                </c:pt>
                <c:pt idx="32">
                  <c:v>667.57518877024006</c:v>
                </c:pt>
                <c:pt idx="33">
                  <c:v>666.87356796463996</c:v>
                </c:pt>
                <c:pt idx="34">
                  <c:v>666.15035882656002</c:v>
                </c:pt>
                <c:pt idx="35">
                  <c:v>665.40556135600002</c:v>
                </c:pt>
                <c:pt idx="36">
                  <c:v>664.63917555296007</c:v>
                </c:pt>
                <c:pt idx="37">
                  <c:v>663.85120141744005</c:v>
                </c:pt>
                <c:pt idx="38">
                  <c:v>663.04163894943997</c:v>
                </c:pt>
                <c:pt idx="39">
                  <c:v>662.21048814896005</c:v>
                </c:pt>
                <c:pt idx="40">
                  <c:v>661.35774901600007</c:v>
                </c:pt>
                <c:pt idx="41">
                  <c:v>660.48342155056002</c:v>
                </c:pt>
                <c:pt idx="42">
                  <c:v>659.58750575264003</c:v>
                </c:pt>
                <c:pt idx="43">
                  <c:v>658.67000162223997</c:v>
                </c:pt>
                <c:pt idx="44">
                  <c:v>657.73090915936007</c:v>
                </c:pt>
                <c:pt idx="45">
                  <c:v>656.77022836399999</c:v>
                </c:pt>
                <c:pt idx="46">
                  <c:v>655.78795923616008</c:v>
                </c:pt>
                <c:pt idx="47">
                  <c:v>654.78410177583999</c:v>
                </c:pt>
                <c:pt idx="48">
                  <c:v>653.75865598304006</c:v>
                </c:pt>
                <c:pt idx="49">
                  <c:v>652.71162185776006</c:v>
                </c:pt>
                <c:pt idx="50">
                  <c:v>651.64299940000001</c:v>
                </c:pt>
                <c:pt idx="51">
                  <c:v>650.55278860976</c:v>
                </c:pt>
                <c:pt idx="52">
                  <c:v>649.44098948704004</c:v>
                </c:pt>
                <c:pt idx="53">
                  <c:v>648.30760203184002</c:v>
                </c:pt>
                <c:pt idx="54">
                  <c:v>647.15262624416005</c:v>
                </c:pt>
                <c:pt idx="55">
                  <c:v>645.97606212400001</c:v>
                </c:pt>
                <c:pt idx="56">
                  <c:v>644.77790967136002</c:v>
                </c:pt>
                <c:pt idx="57">
                  <c:v>643.55816888623997</c:v>
                </c:pt>
                <c:pt idx="58">
                  <c:v>642.31683976863997</c:v>
                </c:pt>
                <c:pt idx="59">
                  <c:v>641.05392231856001</c:v>
                </c:pt>
                <c:pt idx="60">
                  <c:v>639.76941653599999</c:v>
                </c:pt>
                <c:pt idx="61">
                  <c:v>638.46332242096003</c:v>
                </c:pt>
                <c:pt idx="62">
                  <c:v>637.13563997343999</c:v>
                </c:pt>
                <c:pt idx="63">
                  <c:v>635.78636919344001</c:v>
                </c:pt>
                <c:pt idx="64">
                  <c:v>634.41551008096008</c:v>
                </c:pt>
                <c:pt idx="65">
                  <c:v>633.02306263600008</c:v>
                </c:pt>
                <c:pt idx="66">
                  <c:v>631.60902685856001</c:v>
                </c:pt>
                <c:pt idx="67">
                  <c:v>630.17340274864</c:v>
                </c:pt>
                <c:pt idx="68">
                  <c:v>628.71619030624004</c:v>
                </c:pt>
                <c:pt idx="69">
                  <c:v>627.23738953136001</c:v>
                </c:pt>
                <c:pt idx="70">
                  <c:v>625.73700042400003</c:v>
                </c:pt>
                <c:pt idx="71">
                  <c:v>624.21502298415999</c:v>
                </c:pt>
                <c:pt idx="72">
                  <c:v>622.67145721183999</c:v>
                </c:pt>
                <c:pt idx="73">
                  <c:v>621.10630310704005</c:v>
                </c:pt>
                <c:pt idx="74">
                  <c:v>619.51956066976004</c:v>
                </c:pt>
                <c:pt idx="75">
                  <c:v>617.91122989999997</c:v>
                </c:pt>
                <c:pt idx="76">
                  <c:v>616.28131079776006</c:v>
                </c:pt>
                <c:pt idx="77">
                  <c:v>614.62980336303997</c:v>
                </c:pt>
                <c:pt idx="78">
                  <c:v>612.95670759584004</c:v>
                </c:pt>
                <c:pt idx="79">
                  <c:v>611.26202349616005</c:v>
                </c:pt>
                <c:pt idx="80">
                  <c:v>609.545751064</c:v>
                </c:pt>
                <c:pt idx="81">
                  <c:v>607.80789029936</c:v>
                </c:pt>
                <c:pt idx="82">
                  <c:v>606.04844120224004</c:v>
                </c:pt>
                <c:pt idx="83">
                  <c:v>604.26740377264002</c:v>
                </c:pt>
                <c:pt idx="84">
                  <c:v>602.46477801056005</c:v>
                </c:pt>
                <c:pt idx="85">
                  <c:v>600.64056391600002</c:v>
                </c:pt>
                <c:pt idx="86">
                  <c:v>598.79476148896003</c:v>
                </c:pt>
                <c:pt idx="87">
                  <c:v>596.92737072943999</c:v>
                </c:pt>
                <c:pt idx="88">
                  <c:v>595.03839163743999</c:v>
                </c:pt>
                <c:pt idx="89">
                  <c:v>593.12782421296004</c:v>
                </c:pt>
                <c:pt idx="90">
                  <c:v>591.19566845600002</c:v>
                </c:pt>
                <c:pt idx="91">
                  <c:v>589.24192436656006</c:v>
                </c:pt>
                <c:pt idx="92">
                  <c:v>587.26659194464003</c:v>
                </c:pt>
                <c:pt idx="93">
                  <c:v>585.26967119024005</c:v>
                </c:pt>
                <c:pt idx="94">
                  <c:v>583.25116210336</c:v>
                </c:pt>
                <c:pt idx="95">
                  <c:v>581.21106468400001</c:v>
                </c:pt>
                <c:pt idx="96">
                  <c:v>579.14937893216006</c:v>
                </c:pt>
                <c:pt idx="97">
                  <c:v>577.06610484784005</c:v>
                </c:pt>
                <c:pt idx="98">
                  <c:v>574.96124243104009</c:v>
                </c:pt>
                <c:pt idx="99">
                  <c:v>572.83479168175995</c:v>
                </c:pt>
                <c:pt idx="100">
                  <c:v>570.68675259999998</c:v>
                </c:pt>
                <c:pt idx="101">
                  <c:v>568.51712518576005</c:v>
                </c:pt>
                <c:pt idx="102">
                  <c:v>566.32590943904006</c:v>
                </c:pt>
                <c:pt idx="103">
                  <c:v>564.11310535984001</c:v>
                </c:pt>
                <c:pt idx="104">
                  <c:v>561.87871294816</c:v>
                </c:pt>
                <c:pt idx="105">
                  <c:v>559.62273220400004</c:v>
                </c:pt>
                <c:pt idx="106">
                  <c:v>557.34516312736002</c:v>
                </c:pt>
                <c:pt idx="107">
                  <c:v>555.04600571824005</c:v>
                </c:pt>
                <c:pt idx="108">
                  <c:v>552.72525997664002</c:v>
                </c:pt>
                <c:pt idx="109">
                  <c:v>550.38292590256003</c:v>
                </c:pt>
                <c:pt idx="110">
                  <c:v>548.01900349599998</c:v>
                </c:pt>
                <c:pt idx="111">
                  <c:v>545.63349275695998</c:v>
                </c:pt>
                <c:pt idx="112">
                  <c:v>543.22639368544003</c:v>
                </c:pt>
                <c:pt idx="113">
                  <c:v>540.79770628144001</c:v>
                </c:pt>
                <c:pt idx="114">
                  <c:v>538.34743054496005</c:v>
                </c:pt>
                <c:pt idx="115">
                  <c:v>535.87556647600002</c:v>
                </c:pt>
                <c:pt idx="116">
                  <c:v>533.38211407456004</c:v>
                </c:pt>
                <c:pt idx="117">
                  <c:v>530.86707334063999</c:v>
                </c:pt>
                <c:pt idx="118">
                  <c:v>528.33044427423999</c:v>
                </c:pt>
                <c:pt idx="119">
                  <c:v>525.77222687536005</c:v>
                </c:pt>
                <c:pt idx="120">
                  <c:v>523.19242114400004</c:v>
                </c:pt>
                <c:pt idx="121">
                  <c:v>520.59102708016007</c:v>
                </c:pt>
                <c:pt idx="122">
                  <c:v>517.96804468384005</c:v>
                </c:pt>
                <c:pt idx="123">
                  <c:v>515.32347395504007</c:v>
                </c:pt>
                <c:pt idx="124">
                  <c:v>512.65731489376003</c:v>
                </c:pt>
                <c:pt idx="125">
                  <c:v>509.96956750000004</c:v>
                </c:pt>
                <c:pt idx="126">
                  <c:v>507.26023177375998</c:v>
                </c:pt>
                <c:pt idx="127">
                  <c:v>504.52930771503998</c:v>
                </c:pt>
                <c:pt idx="128">
                  <c:v>501.77679532384002</c:v>
                </c:pt>
                <c:pt idx="129">
                  <c:v>499.00269460016</c:v>
                </c:pt>
                <c:pt idx="130">
                  <c:v>496.20700554400003</c:v>
                </c:pt>
                <c:pt idx="131">
                  <c:v>493.38972815535999</c:v>
                </c:pt>
                <c:pt idx="132">
                  <c:v>490.55086243424</c:v>
                </c:pt>
                <c:pt idx="133">
                  <c:v>487.69040838064001</c:v>
                </c:pt>
                <c:pt idx="134">
                  <c:v>484.80836599456006</c:v>
                </c:pt>
                <c:pt idx="135">
                  <c:v>481.904735276</c:v>
                </c:pt>
                <c:pt idx="136">
                  <c:v>478.97951622495998</c:v>
                </c:pt>
                <c:pt idx="137">
                  <c:v>476.03270884144001</c:v>
                </c:pt>
                <c:pt idx="138">
                  <c:v>473.06431312543998</c:v>
                </c:pt>
                <c:pt idx="139">
                  <c:v>470.07432907696</c:v>
                </c:pt>
                <c:pt idx="140">
                  <c:v>467.06275669600006</c:v>
                </c:pt>
                <c:pt idx="141">
                  <c:v>464.02959598256007</c:v>
                </c:pt>
                <c:pt idx="142">
                  <c:v>460.97484693664001</c:v>
                </c:pt>
                <c:pt idx="143">
                  <c:v>457.89850955823999</c:v>
                </c:pt>
                <c:pt idx="144">
                  <c:v>454.80058384736003</c:v>
                </c:pt>
                <c:pt idx="145">
                  <c:v>451.681069804</c:v>
                </c:pt>
                <c:pt idx="146">
                  <c:v>448.53996742816003</c:v>
                </c:pt>
                <c:pt idx="147">
                  <c:v>445.37727671983998</c:v>
                </c:pt>
                <c:pt idx="148">
                  <c:v>442.19299767903999</c:v>
                </c:pt>
                <c:pt idx="149">
                  <c:v>438.98713030576005</c:v>
                </c:pt>
                <c:pt idx="150">
                  <c:v>435.75967460000004</c:v>
                </c:pt>
                <c:pt idx="151">
                  <c:v>432.51063056176002</c:v>
                </c:pt>
                <c:pt idx="152">
                  <c:v>429.23999819104006</c:v>
                </c:pt>
                <c:pt idx="153">
                  <c:v>425.94777748783997</c:v>
                </c:pt>
                <c:pt idx="154">
                  <c:v>422.63396845216005</c:v>
                </c:pt>
                <c:pt idx="155">
                  <c:v>419.298571084</c:v>
                </c:pt>
                <c:pt idx="156">
                  <c:v>415.94158538336001</c:v>
                </c:pt>
                <c:pt idx="157">
                  <c:v>412.56301135024006</c:v>
                </c:pt>
                <c:pt idx="158">
                  <c:v>409.16284898463999</c:v>
                </c:pt>
                <c:pt idx="159">
                  <c:v>405.74109828656003</c:v>
                </c:pt>
                <c:pt idx="160">
                  <c:v>402.29775925600001</c:v>
                </c:pt>
                <c:pt idx="161">
                  <c:v>398.83283189296003</c:v>
                </c:pt>
                <c:pt idx="162">
                  <c:v>395.34631619744005</c:v>
                </c:pt>
                <c:pt idx="163">
                  <c:v>391.83821216944</c:v>
                </c:pt>
                <c:pt idx="164">
                  <c:v>388.30851980896</c:v>
                </c:pt>
                <c:pt idx="165">
                  <c:v>384.75723911599999</c:v>
                </c:pt>
                <c:pt idx="166">
                  <c:v>381.18437009056004</c:v>
                </c:pt>
                <c:pt idx="167">
                  <c:v>377.58991273264002</c:v>
                </c:pt>
                <c:pt idx="168">
                  <c:v>373.97386704223999</c:v>
                </c:pt>
                <c:pt idx="169">
                  <c:v>370.33623301936001</c:v>
                </c:pt>
                <c:pt idx="170">
                  <c:v>366.67701066400002</c:v>
                </c:pt>
                <c:pt idx="171">
                  <c:v>362.99619997616003</c:v>
                </c:pt>
                <c:pt idx="172">
                  <c:v>359.29380095584003</c:v>
                </c:pt>
                <c:pt idx="173">
                  <c:v>355.56981360304002</c:v>
                </c:pt>
                <c:pt idx="174">
                  <c:v>351.82423791776</c:v>
                </c:pt>
                <c:pt idx="175">
                  <c:v>348.05707390000003</c:v>
                </c:pt>
                <c:pt idx="176">
                  <c:v>344.26832154976</c:v>
                </c:pt>
                <c:pt idx="177">
                  <c:v>340.45798086704002</c:v>
                </c:pt>
                <c:pt idx="178">
                  <c:v>336.62605185184003</c:v>
                </c:pt>
                <c:pt idx="179">
                  <c:v>332.77253450415998</c:v>
                </c:pt>
                <c:pt idx="180">
                  <c:v>328.89742882400003</c:v>
                </c:pt>
                <c:pt idx="181">
                  <c:v>325.00073481136002</c:v>
                </c:pt>
                <c:pt idx="182">
                  <c:v>321.08245246624</c:v>
                </c:pt>
                <c:pt idx="183">
                  <c:v>317.14258178864003</c:v>
                </c:pt>
                <c:pt idx="184">
                  <c:v>313.18112277856005</c:v>
                </c:pt>
                <c:pt idx="185">
                  <c:v>309.19807543600001</c:v>
                </c:pt>
                <c:pt idx="186">
                  <c:v>305.19343976096008</c:v>
                </c:pt>
                <c:pt idx="187">
                  <c:v>301.16721575344002</c:v>
                </c:pt>
                <c:pt idx="188">
                  <c:v>297.11940341344001</c:v>
                </c:pt>
                <c:pt idx="189">
                  <c:v>293.05000274096005</c:v>
                </c:pt>
                <c:pt idx="190">
                  <c:v>288.95901373600003</c:v>
                </c:pt>
                <c:pt idx="191">
                  <c:v>284.84643639856006</c:v>
                </c:pt>
                <c:pt idx="192">
                  <c:v>280.71227072864002</c:v>
                </c:pt>
                <c:pt idx="193">
                  <c:v>276.55651672623998</c:v>
                </c:pt>
                <c:pt idx="194">
                  <c:v>272.37917439136004</c:v>
                </c:pt>
                <c:pt idx="195">
                  <c:v>268.18024372399998</c:v>
                </c:pt>
                <c:pt idx="196">
                  <c:v>263.95972472416008</c:v>
                </c:pt>
                <c:pt idx="197">
                  <c:v>259.71761739184001</c:v>
                </c:pt>
                <c:pt idx="198">
                  <c:v>255.45392172703998</c:v>
                </c:pt>
                <c:pt idx="199">
                  <c:v>251.16863772976001</c:v>
                </c:pt>
                <c:pt idx="200">
                  <c:v>246.86176540000002</c:v>
                </c:pt>
                <c:pt idx="201">
                  <c:v>242.53330473776003</c:v>
                </c:pt>
                <c:pt idx="202">
                  <c:v>238.18325574304004</c:v>
                </c:pt>
                <c:pt idx="203">
                  <c:v>233.81161841583997</c:v>
                </c:pt>
                <c:pt idx="204">
                  <c:v>229.41839275616002</c:v>
                </c:pt>
                <c:pt idx="205">
                  <c:v>225.003578764</c:v>
                </c:pt>
                <c:pt idx="206">
                  <c:v>220.56717643936003</c:v>
                </c:pt>
                <c:pt idx="207">
                  <c:v>216.10918578223999</c:v>
                </c:pt>
                <c:pt idx="208">
                  <c:v>211.62960679263995</c:v>
                </c:pt>
                <c:pt idx="209">
                  <c:v>207.12843947056001</c:v>
                </c:pt>
                <c:pt idx="210">
                  <c:v>202.60568381600001</c:v>
                </c:pt>
                <c:pt idx="211">
                  <c:v>198.06133982896006</c:v>
                </c:pt>
                <c:pt idx="212">
                  <c:v>193.49540750943999</c:v>
                </c:pt>
                <c:pt idx="213">
                  <c:v>188.90788685744008</c:v>
                </c:pt>
                <c:pt idx="214">
                  <c:v>184.29877787296004</c:v>
                </c:pt>
                <c:pt idx="215">
                  <c:v>179.66808055600001</c:v>
                </c:pt>
                <c:pt idx="216">
                  <c:v>175.01579490656002</c:v>
                </c:pt>
                <c:pt idx="217">
                  <c:v>170.34192092464002</c:v>
                </c:pt>
                <c:pt idx="218">
                  <c:v>165.64645861024007</c:v>
                </c:pt>
                <c:pt idx="219">
                  <c:v>160.92940796336006</c:v>
                </c:pt>
                <c:pt idx="220">
                  <c:v>156.19076898399999</c:v>
                </c:pt>
                <c:pt idx="221">
                  <c:v>151.43054167216007</c:v>
                </c:pt>
                <c:pt idx="222">
                  <c:v>146.64872602783998</c:v>
                </c:pt>
                <c:pt idx="223">
                  <c:v>141.84532205104006</c:v>
                </c:pt>
                <c:pt idx="224">
                  <c:v>137.02032974176007</c:v>
                </c:pt>
                <c:pt idx="225">
                  <c:v>132.17374910000001</c:v>
                </c:pt>
                <c:pt idx="226">
                  <c:v>127.30558012576</c:v>
                </c:pt>
                <c:pt idx="227">
                  <c:v>122.41582281904005</c:v>
                </c:pt>
                <c:pt idx="228">
                  <c:v>117.50447717984002</c:v>
                </c:pt>
                <c:pt idx="229">
                  <c:v>112.57154320816005</c:v>
                </c:pt>
                <c:pt idx="230">
                  <c:v>107.61702090400001</c:v>
                </c:pt>
                <c:pt idx="231">
                  <c:v>102.64091026736003</c:v>
                </c:pt>
                <c:pt idx="232">
                  <c:v>97.643211298239976</c:v>
                </c:pt>
                <c:pt idx="233">
                  <c:v>92.623923996640087</c:v>
                </c:pt>
                <c:pt idx="234">
                  <c:v>87.583048362560021</c:v>
                </c:pt>
                <c:pt idx="235">
                  <c:v>82.520584396000004</c:v>
                </c:pt>
                <c:pt idx="236">
                  <c:v>77.436532096960036</c:v>
                </c:pt>
                <c:pt idx="237">
                  <c:v>72.330891465440004</c:v>
                </c:pt>
                <c:pt idx="238">
                  <c:v>67.203662501440022</c:v>
                </c:pt>
                <c:pt idx="239">
                  <c:v>62.054845204959975</c:v>
                </c:pt>
                <c:pt idx="240">
                  <c:v>56.884439576000091</c:v>
                </c:pt>
                <c:pt idx="241">
                  <c:v>51.692445614560029</c:v>
                </c:pt>
                <c:pt idx="242">
                  <c:v>46.478863320640016</c:v>
                </c:pt>
                <c:pt idx="243">
                  <c:v>41.243692694240053</c:v>
                </c:pt>
                <c:pt idx="244">
                  <c:v>35.986933735360026</c:v>
                </c:pt>
                <c:pt idx="245">
                  <c:v>30.708586444000048</c:v>
                </c:pt>
                <c:pt idx="246">
                  <c:v>25.408650820160005</c:v>
                </c:pt>
                <c:pt idx="247">
                  <c:v>20.087126863840012</c:v>
                </c:pt>
                <c:pt idx="248">
                  <c:v>14.744014575040069</c:v>
                </c:pt>
                <c:pt idx="249">
                  <c:v>9.3793139537600609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2-4EB2-8567-D25550ECD6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POLYNOME_FINAL!$A$1:$A$250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POLYNOME_FINAL!$D$1:$D$250</c:f>
              <c:numCache>
                <c:formatCode>General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2-4EB2-8567-D25550EC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88656"/>
        <c:axId val="370533840"/>
      </c:lineChart>
      <c:catAx>
        <c:axId val="473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533840"/>
        <c:crosses val="autoZero"/>
        <c:auto val="1"/>
        <c:lblAlgn val="ctr"/>
        <c:lblOffset val="100"/>
        <c:noMultiLvlLbl val="0"/>
      </c:catAx>
      <c:valAx>
        <c:axId val="370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6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'Perlin (2)'!$A$1:$A$250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'Perlin (2)'!$B$1:$B$250</c:f>
              <c:numCache>
                <c:formatCode>General</c:formatCode>
                <c:ptCount val="250"/>
                <c:pt idx="0">
                  <c:v>123.083623</c:v>
                </c:pt>
                <c:pt idx="1">
                  <c:v>123.082983921392</c:v>
                </c:pt>
                <c:pt idx="2">
                  <c:v>123.081066685568</c:v>
                </c:pt>
                <c:pt idx="3">
                  <c:v>123.077871292528</c:v>
                </c:pt>
                <c:pt idx="4">
                  <c:v>123.07339774227201</c:v>
                </c:pt>
                <c:pt idx="5">
                  <c:v>123.06764603480001</c:v>
                </c:pt>
                <c:pt idx="6">
                  <c:v>123.060616170112</c:v>
                </c:pt>
                <c:pt idx="7">
                  <c:v>123.052308148208</c:v>
                </c:pt>
                <c:pt idx="8">
                  <c:v>123.04272196908801</c:v>
                </c:pt>
                <c:pt idx="9">
                  <c:v>123.03185763275201</c:v>
                </c:pt>
                <c:pt idx="10">
                  <c:v>123.0197151392</c:v>
                </c:pt>
                <c:pt idx="11">
                  <c:v>123.006294488432</c:v>
                </c:pt>
                <c:pt idx="12">
                  <c:v>122.991595680448</c:v>
                </c:pt>
                <c:pt idx="13">
                  <c:v>122.975618715248</c:v>
                </c:pt>
                <c:pt idx="14">
                  <c:v>122.958363592832</c:v>
                </c:pt>
                <c:pt idx="15">
                  <c:v>122.93983031320001</c:v>
                </c:pt>
                <c:pt idx="16">
                  <c:v>122.920018876352</c:v>
                </c:pt>
                <c:pt idx="17">
                  <c:v>122.89892928228801</c:v>
                </c:pt>
                <c:pt idx="18">
                  <c:v>122.87656153100801</c:v>
                </c:pt>
                <c:pt idx="19">
                  <c:v>122.852915622512</c:v>
                </c:pt>
                <c:pt idx="20">
                  <c:v>122.8279915568</c:v>
                </c:pt>
                <c:pt idx="21">
                  <c:v>122.80178933387201</c:v>
                </c:pt>
                <c:pt idx="22">
                  <c:v>122.77430895372801</c:v>
                </c:pt>
                <c:pt idx="23">
                  <c:v>122.745550416368</c:v>
                </c:pt>
                <c:pt idx="24">
                  <c:v>122.71551372179201</c:v>
                </c:pt>
                <c:pt idx="25">
                  <c:v>122.68419887</c:v>
                </c:pt>
                <c:pt idx="26">
                  <c:v>122.65160586099201</c:v>
                </c:pt>
                <c:pt idx="27">
                  <c:v>122.617734694768</c:v>
                </c:pt>
                <c:pt idx="28">
                  <c:v>122.58258537132801</c:v>
                </c:pt>
                <c:pt idx="29">
                  <c:v>122.54615789067201</c:v>
                </c:pt>
                <c:pt idx="30">
                  <c:v>122.5084522528</c:v>
                </c:pt>
                <c:pt idx="31">
                  <c:v>122.469468457712</c:v>
                </c:pt>
                <c:pt idx="32">
                  <c:v>122.429206505408</c:v>
                </c:pt>
                <c:pt idx="33">
                  <c:v>122.387666395888</c:v>
                </c:pt>
                <c:pt idx="34">
                  <c:v>122.344848129152</c:v>
                </c:pt>
                <c:pt idx="35">
                  <c:v>122.3007517052</c:v>
                </c:pt>
                <c:pt idx="36">
                  <c:v>122.25537712403201</c:v>
                </c:pt>
                <c:pt idx="37">
                  <c:v>122.208724385648</c:v>
                </c:pt>
                <c:pt idx="38">
                  <c:v>122.16079349004801</c:v>
                </c:pt>
                <c:pt idx="39">
                  <c:v>122.111584437232</c:v>
                </c:pt>
                <c:pt idx="40">
                  <c:v>122.06109722720001</c:v>
                </c:pt>
                <c:pt idx="41">
                  <c:v>122.009331859952</c:v>
                </c:pt>
                <c:pt idx="42">
                  <c:v>121.956288335488</c:v>
                </c:pt>
                <c:pt idx="43">
                  <c:v>121.901966653808</c:v>
                </c:pt>
                <c:pt idx="44">
                  <c:v>121.846366814912</c:v>
                </c:pt>
                <c:pt idx="45">
                  <c:v>121.78948881880001</c:v>
                </c:pt>
                <c:pt idx="46">
                  <c:v>121.731332665472</c:v>
                </c:pt>
                <c:pt idx="47">
                  <c:v>121.671898354928</c:v>
                </c:pt>
                <c:pt idx="48">
                  <c:v>121.61118588716801</c:v>
                </c:pt>
                <c:pt idx="49">
                  <c:v>121.549195262192</c:v>
                </c:pt>
                <c:pt idx="50">
                  <c:v>121.48592648</c:v>
                </c:pt>
                <c:pt idx="51">
                  <c:v>121.421379540592</c:v>
                </c:pt>
                <c:pt idx="52">
                  <c:v>121.355554443968</c:v>
                </c:pt>
                <c:pt idx="53">
                  <c:v>121.288451190128</c:v>
                </c:pt>
                <c:pt idx="54">
                  <c:v>121.22006977907201</c:v>
                </c:pt>
                <c:pt idx="55">
                  <c:v>121.1504102108</c:v>
                </c:pt>
                <c:pt idx="56">
                  <c:v>121.079472485312</c:v>
                </c:pt>
                <c:pt idx="57">
                  <c:v>121.00725660260801</c:v>
                </c:pt>
                <c:pt idx="58">
                  <c:v>120.933762562688</c:v>
                </c:pt>
                <c:pt idx="59">
                  <c:v>120.858990365552</c:v>
                </c:pt>
                <c:pt idx="60">
                  <c:v>120.7829400112</c:v>
                </c:pt>
                <c:pt idx="61">
                  <c:v>120.705611499632</c:v>
                </c:pt>
                <c:pt idx="62">
                  <c:v>120.62700483084801</c:v>
                </c:pt>
                <c:pt idx="63">
                  <c:v>120.547120004848</c:v>
                </c:pt>
                <c:pt idx="64">
                  <c:v>120.46595702163201</c:v>
                </c:pt>
                <c:pt idx="65">
                  <c:v>120.3835158812</c:v>
                </c:pt>
                <c:pt idx="66">
                  <c:v>120.29979658355201</c:v>
                </c:pt>
                <c:pt idx="67">
                  <c:v>120.214799128688</c:v>
                </c:pt>
                <c:pt idx="68">
                  <c:v>120.128523516608</c:v>
                </c:pt>
                <c:pt idx="69">
                  <c:v>120.040969747312</c:v>
                </c:pt>
                <c:pt idx="70">
                  <c:v>119.9521378208</c:v>
                </c:pt>
                <c:pt idx="71">
                  <c:v>119.862027737072</c:v>
                </c:pt>
                <c:pt idx="72">
                  <c:v>119.770639496128</c:v>
                </c:pt>
                <c:pt idx="73">
                  <c:v>119.67797309796801</c:v>
                </c:pt>
                <c:pt idx="74">
                  <c:v>119.58402854259201</c:v>
                </c:pt>
                <c:pt idx="75">
                  <c:v>119.48880583</c:v>
                </c:pt>
                <c:pt idx="76">
                  <c:v>119.39230496019201</c:v>
                </c:pt>
                <c:pt idx="77">
                  <c:v>119.294525933168</c:v>
                </c:pt>
                <c:pt idx="78">
                  <c:v>119.19546874892801</c:v>
                </c:pt>
                <c:pt idx="79">
                  <c:v>119.09513340747201</c:v>
                </c:pt>
                <c:pt idx="80">
                  <c:v>118.9935199088</c:v>
                </c:pt>
                <c:pt idx="81">
                  <c:v>118.89062825291201</c:v>
                </c:pt>
                <c:pt idx="82">
                  <c:v>118.786458439808</c:v>
                </c:pt>
                <c:pt idx="83">
                  <c:v>118.681010469488</c:v>
                </c:pt>
                <c:pt idx="84">
                  <c:v>118.57428434195201</c:v>
                </c:pt>
                <c:pt idx="85">
                  <c:v>118.46628005720001</c:v>
                </c:pt>
                <c:pt idx="86">
                  <c:v>118.356997615232</c:v>
                </c:pt>
                <c:pt idx="87">
                  <c:v>118.24643701604801</c:v>
                </c:pt>
                <c:pt idx="88">
                  <c:v>118.134598259648</c:v>
                </c:pt>
                <c:pt idx="89">
                  <c:v>118.021481346032</c:v>
                </c:pt>
                <c:pt idx="90">
                  <c:v>117.9070862752</c:v>
                </c:pt>
                <c:pt idx="91">
                  <c:v>117.79141304715201</c:v>
                </c:pt>
                <c:pt idx="92">
                  <c:v>117.674461661888</c:v>
                </c:pt>
                <c:pt idx="93">
                  <c:v>117.55623211940801</c:v>
                </c:pt>
                <c:pt idx="94">
                  <c:v>117.43672441971201</c:v>
                </c:pt>
                <c:pt idx="95">
                  <c:v>117.3159385628</c:v>
                </c:pt>
                <c:pt idx="96">
                  <c:v>117.193874548672</c:v>
                </c:pt>
                <c:pt idx="97">
                  <c:v>117.07053237732801</c:v>
                </c:pt>
                <c:pt idx="98">
                  <c:v>116.94591204876801</c:v>
                </c:pt>
                <c:pt idx="99">
                  <c:v>116.820013562992</c:v>
                </c:pt>
                <c:pt idx="100">
                  <c:v>116.69283692</c:v>
                </c:pt>
                <c:pt idx="101">
                  <c:v>116.564382119792</c:v>
                </c:pt>
                <c:pt idx="102">
                  <c:v>116.434649162368</c:v>
                </c:pt>
                <c:pt idx="103">
                  <c:v>116.303638047728</c:v>
                </c:pt>
                <c:pt idx="104">
                  <c:v>116.171348775872</c:v>
                </c:pt>
                <c:pt idx="105">
                  <c:v>116.0377813468</c:v>
                </c:pt>
                <c:pt idx="106">
                  <c:v>115.90293576051201</c:v>
                </c:pt>
                <c:pt idx="107">
                  <c:v>115.76681201700801</c:v>
                </c:pt>
                <c:pt idx="108">
                  <c:v>115.629410116288</c:v>
                </c:pt>
                <c:pt idx="109">
                  <c:v>115.490730058352</c:v>
                </c:pt>
                <c:pt idx="110">
                  <c:v>115.35077184320001</c:v>
                </c:pt>
                <c:pt idx="111">
                  <c:v>115.20953547083201</c:v>
                </c:pt>
                <c:pt idx="112">
                  <c:v>115.067020941248</c:v>
                </c:pt>
                <c:pt idx="113">
                  <c:v>114.92322825444801</c:v>
                </c:pt>
                <c:pt idx="114">
                  <c:v>114.778157410432</c:v>
                </c:pt>
                <c:pt idx="115">
                  <c:v>114.6318084092</c:v>
                </c:pt>
                <c:pt idx="116">
                  <c:v>114.484181250752</c:v>
                </c:pt>
                <c:pt idx="117">
                  <c:v>114.33527593508801</c:v>
                </c:pt>
                <c:pt idx="118">
                  <c:v>114.185092462208</c:v>
                </c:pt>
                <c:pt idx="119">
                  <c:v>114.03363083211201</c:v>
                </c:pt>
                <c:pt idx="120">
                  <c:v>113.88089104480001</c:v>
                </c:pt>
                <c:pt idx="121">
                  <c:v>113.726873100272</c:v>
                </c:pt>
                <c:pt idx="122">
                  <c:v>113.571576998528</c:v>
                </c:pt>
                <c:pt idx="123">
                  <c:v>113.415002739568</c:v>
                </c:pt>
                <c:pt idx="124">
                  <c:v>113.257150323392</c:v>
                </c:pt>
                <c:pt idx="125">
                  <c:v>113.09801975000001</c:v>
                </c:pt>
                <c:pt idx="126">
                  <c:v>112.93761101939201</c:v>
                </c:pt>
                <c:pt idx="127">
                  <c:v>112.775924131568</c:v>
                </c:pt>
                <c:pt idx="128">
                  <c:v>112.61295908652801</c:v>
                </c:pt>
                <c:pt idx="129">
                  <c:v>112.448715884272</c:v>
                </c:pt>
                <c:pt idx="130">
                  <c:v>112.2831945248</c:v>
                </c:pt>
                <c:pt idx="131">
                  <c:v>112.11639500811201</c:v>
                </c:pt>
                <c:pt idx="132">
                  <c:v>111.948317334208</c:v>
                </c:pt>
                <c:pt idx="133">
                  <c:v>111.778961503088</c:v>
                </c:pt>
                <c:pt idx="134">
                  <c:v>111.60832751475201</c:v>
                </c:pt>
                <c:pt idx="135">
                  <c:v>111.43641536920001</c:v>
                </c:pt>
                <c:pt idx="136">
                  <c:v>111.263225066432</c:v>
                </c:pt>
                <c:pt idx="137">
                  <c:v>111.088756606448</c:v>
                </c:pt>
                <c:pt idx="138">
                  <c:v>110.913009989248</c:v>
                </c:pt>
                <c:pt idx="139">
                  <c:v>110.735985214832</c:v>
                </c:pt>
                <c:pt idx="140">
                  <c:v>110.55768228319999</c:v>
                </c:pt>
                <c:pt idx="141">
                  <c:v>110.378101194352</c:v>
                </c:pt>
                <c:pt idx="142">
                  <c:v>110.197241948288</c:v>
                </c:pt>
                <c:pt idx="143">
                  <c:v>110.015104545008</c:v>
                </c:pt>
                <c:pt idx="144">
                  <c:v>109.831688984512</c:v>
                </c:pt>
                <c:pt idx="145">
                  <c:v>109.6469952668</c:v>
                </c:pt>
                <c:pt idx="146">
                  <c:v>109.461023391872</c:v>
                </c:pt>
                <c:pt idx="147">
                  <c:v>109.273773359728</c:v>
                </c:pt>
                <c:pt idx="148">
                  <c:v>109.085245170368</c:v>
                </c:pt>
                <c:pt idx="149">
                  <c:v>108.89543882379201</c:v>
                </c:pt>
                <c:pt idx="150">
                  <c:v>108.70435432000001</c:v>
                </c:pt>
                <c:pt idx="151">
                  <c:v>108.511991658992</c:v>
                </c:pt>
                <c:pt idx="152">
                  <c:v>108.31835084076801</c:v>
                </c:pt>
                <c:pt idx="153">
                  <c:v>108.123431865328</c:v>
                </c:pt>
                <c:pt idx="154">
                  <c:v>107.92723473267201</c:v>
                </c:pt>
                <c:pt idx="155">
                  <c:v>107.7297594428</c:v>
                </c:pt>
                <c:pt idx="156">
                  <c:v>107.53100599571201</c:v>
                </c:pt>
                <c:pt idx="157">
                  <c:v>107.33097439140801</c:v>
                </c:pt>
                <c:pt idx="158">
                  <c:v>107.129664629888</c:v>
                </c:pt>
                <c:pt idx="159">
                  <c:v>106.927076711152</c:v>
                </c:pt>
                <c:pt idx="160">
                  <c:v>106.7232106352</c:v>
                </c:pt>
                <c:pt idx="161">
                  <c:v>106.51806640203201</c:v>
                </c:pt>
                <c:pt idx="162">
                  <c:v>106.311644011648</c:v>
                </c:pt>
                <c:pt idx="163">
                  <c:v>106.103943464048</c:v>
                </c:pt>
                <c:pt idx="164">
                  <c:v>105.89496475923201</c:v>
                </c:pt>
                <c:pt idx="165">
                  <c:v>105.6847078972</c:v>
                </c:pt>
                <c:pt idx="166">
                  <c:v>105.47317287795201</c:v>
                </c:pt>
                <c:pt idx="167">
                  <c:v>105.260359701488</c:v>
                </c:pt>
                <c:pt idx="168">
                  <c:v>105.04626836780801</c:v>
                </c:pt>
                <c:pt idx="169">
                  <c:v>104.830898876912</c:v>
                </c:pt>
                <c:pt idx="170">
                  <c:v>104.6142512288</c:v>
                </c:pt>
                <c:pt idx="171">
                  <c:v>104.39632542347201</c:v>
                </c:pt>
                <c:pt idx="172">
                  <c:v>104.17712146092801</c:v>
                </c:pt>
                <c:pt idx="173">
                  <c:v>103.956639341168</c:v>
                </c:pt>
                <c:pt idx="174">
                  <c:v>103.734879064192</c:v>
                </c:pt>
                <c:pt idx="175">
                  <c:v>103.51184062999999</c:v>
                </c:pt>
                <c:pt idx="176">
                  <c:v>103.28752403859201</c:v>
                </c:pt>
                <c:pt idx="177">
                  <c:v>103.06192928996801</c:v>
                </c:pt>
                <c:pt idx="178">
                  <c:v>102.83505638412799</c:v>
                </c:pt>
                <c:pt idx="179">
                  <c:v>102.60690532107201</c:v>
                </c:pt>
                <c:pt idx="180">
                  <c:v>102.37747610080001</c:v>
                </c:pt>
                <c:pt idx="181">
                  <c:v>102.14676872331199</c:v>
                </c:pt>
                <c:pt idx="182">
                  <c:v>101.914783188608</c:v>
                </c:pt>
                <c:pt idx="183">
                  <c:v>101.681519496688</c:v>
                </c:pt>
                <c:pt idx="184">
                  <c:v>101.446977647552</c:v>
                </c:pt>
                <c:pt idx="185">
                  <c:v>101.2111576412</c:v>
                </c:pt>
                <c:pt idx="186">
                  <c:v>100.97405947763201</c:v>
                </c:pt>
                <c:pt idx="187">
                  <c:v>100.735683156848</c:v>
                </c:pt>
                <c:pt idx="188">
                  <c:v>100.49602867884801</c:v>
                </c:pt>
                <c:pt idx="189">
                  <c:v>100.25509604363199</c:v>
                </c:pt>
                <c:pt idx="190">
                  <c:v>100.0128852512</c:v>
                </c:pt>
                <c:pt idx="191">
                  <c:v>99.769396301552007</c:v>
                </c:pt>
                <c:pt idx="192">
                  <c:v>99.524629194688004</c:v>
                </c:pt>
                <c:pt idx="193">
                  <c:v>99.278583930607994</c:v>
                </c:pt>
                <c:pt idx="194">
                  <c:v>99.031260509312006</c:v>
                </c:pt>
                <c:pt idx="195">
                  <c:v>98.782658930799997</c:v>
                </c:pt>
                <c:pt idx="196">
                  <c:v>98.53277919507201</c:v>
                </c:pt>
                <c:pt idx="197">
                  <c:v>98.281621302128002</c:v>
                </c:pt>
                <c:pt idx="198">
                  <c:v>98.029185251968002</c:v>
                </c:pt>
                <c:pt idx="199">
                  <c:v>97.775471044591995</c:v>
                </c:pt>
                <c:pt idx="200">
                  <c:v>97.520478679999997</c:v>
                </c:pt>
                <c:pt idx="201">
                  <c:v>97.264208158192005</c:v>
                </c:pt>
                <c:pt idx="202">
                  <c:v>97.006659479168007</c:v>
                </c:pt>
                <c:pt idx="203">
                  <c:v>96.747832642928003</c:v>
                </c:pt>
                <c:pt idx="204">
                  <c:v>96.487727649471992</c:v>
                </c:pt>
                <c:pt idx="205">
                  <c:v>96.226344498800003</c:v>
                </c:pt>
                <c:pt idx="206">
                  <c:v>95.963683190912008</c:v>
                </c:pt>
                <c:pt idx="207">
                  <c:v>95.699743725808005</c:v>
                </c:pt>
                <c:pt idx="208">
                  <c:v>95.434526103487997</c:v>
                </c:pt>
                <c:pt idx="209">
                  <c:v>95.168030323951996</c:v>
                </c:pt>
                <c:pt idx="210">
                  <c:v>94.900256387200002</c:v>
                </c:pt>
                <c:pt idx="211">
                  <c:v>94.631204293232003</c:v>
                </c:pt>
                <c:pt idx="212">
                  <c:v>94.36087404204801</c:v>
                </c:pt>
                <c:pt idx="213">
                  <c:v>94.089265633648012</c:v>
                </c:pt>
                <c:pt idx="214">
                  <c:v>93.816379068032006</c:v>
                </c:pt>
                <c:pt idx="215">
                  <c:v>93.542214345200009</c:v>
                </c:pt>
                <c:pt idx="216">
                  <c:v>93.266771465152004</c:v>
                </c:pt>
                <c:pt idx="217">
                  <c:v>92.990050427888008</c:v>
                </c:pt>
                <c:pt idx="218">
                  <c:v>92.712051233408005</c:v>
                </c:pt>
                <c:pt idx="219">
                  <c:v>92.432773881712009</c:v>
                </c:pt>
                <c:pt idx="220">
                  <c:v>92.152218372800007</c:v>
                </c:pt>
                <c:pt idx="221">
                  <c:v>91.870384706672013</c:v>
                </c:pt>
                <c:pt idx="222">
                  <c:v>91.587272883327998</c:v>
                </c:pt>
                <c:pt idx="223">
                  <c:v>91.302882902768005</c:v>
                </c:pt>
                <c:pt idx="224">
                  <c:v>91.017214764991991</c:v>
                </c:pt>
                <c:pt idx="225">
                  <c:v>90.730268469999999</c:v>
                </c:pt>
                <c:pt idx="226">
                  <c:v>90.442044017792</c:v>
                </c:pt>
                <c:pt idx="227">
                  <c:v>90.152541408367995</c:v>
                </c:pt>
                <c:pt idx="228">
                  <c:v>89.861760641727997</c:v>
                </c:pt>
                <c:pt idx="229">
                  <c:v>89.569701717871993</c:v>
                </c:pt>
                <c:pt idx="230">
                  <c:v>89.276364636799997</c:v>
                </c:pt>
                <c:pt idx="231">
                  <c:v>88.981749398511994</c:v>
                </c:pt>
                <c:pt idx="232">
                  <c:v>88.685856003007999</c:v>
                </c:pt>
                <c:pt idx="233">
                  <c:v>88.388684450287997</c:v>
                </c:pt>
                <c:pt idx="234">
                  <c:v>88.090234740352003</c:v>
                </c:pt>
                <c:pt idx="235">
                  <c:v>87.790506873200002</c:v>
                </c:pt>
                <c:pt idx="236">
                  <c:v>87.489500848831995</c:v>
                </c:pt>
                <c:pt idx="237">
                  <c:v>87.187216667248009</c:v>
                </c:pt>
                <c:pt idx="238">
                  <c:v>86.883654328448003</c:v>
                </c:pt>
                <c:pt idx="239">
                  <c:v>86.578813832432004</c:v>
                </c:pt>
                <c:pt idx="240">
                  <c:v>86.272695179200014</c:v>
                </c:pt>
                <c:pt idx="241">
                  <c:v>85.965298368752002</c:v>
                </c:pt>
                <c:pt idx="242">
                  <c:v>85.656623401088012</c:v>
                </c:pt>
                <c:pt idx="243">
                  <c:v>85.346670276208002</c:v>
                </c:pt>
                <c:pt idx="244">
                  <c:v>85.035438994112013</c:v>
                </c:pt>
                <c:pt idx="245">
                  <c:v>84.722929554800004</c:v>
                </c:pt>
                <c:pt idx="246">
                  <c:v>84.409141958272002</c:v>
                </c:pt>
                <c:pt idx="247">
                  <c:v>84.094076204527994</c:v>
                </c:pt>
                <c:pt idx="248">
                  <c:v>83.777732293567993</c:v>
                </c:pt>
                <c:pt idx="249">
                  <c:v>83.460110225392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2-4367-A2AF-9EC215582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'Perlin (2)'!$A$1:$A$250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'Perlin (2)'!$C$1:$C$250</c:f>
              <c:numCache>
                <c:formatCode>General</c:formatCode>
                <c:ptCount val="250"/>
                <c:pt idx="0">
                  <c:v>61.541811500000001</c:v>
                </c:pt>
                <c:pt idx="1">
                  <c:v>61.541491960696</c:v>
                </c:pt>
                <c:pt idx="2">
                  <c:v>61.540533342784002</c:v>
                </c:pt>
                <c:pt idx="3">
                  <c:v>61.538935646264001</c:v>
                </c:pt>
                <c:pt idx="4">
                  <c:v>61.536698871136004</c:v>
                </c:pt>
                <c:pt idx="5">
                  <c:v>61.533823017400003</c:v>
                </c:pt>
                <c:pt idx="6">
                  <c:v>61.530308085055999</c:v>
                </c:pt>
                <c:pt idx="7">
                  <c:v>61.526154074103999</c:v>
                </c:pt>
                <c:pt idx="8">
                  <c:v>61.521360984544003</c:v>
                </c:pt>
                <c:pt idx="9">
                  <c:v>61.515928816376004</c:v>
                </c:pt>
                <c:pt idx="10">
                  <c:v>61.509857569600001</c:v>
                </c:pt>
                <c:pt idx="11">
                  <c:v>61.503147244216002</c:v>
                </c:pt>
                <c:pt idx="12">
                  <c:v>61.495797840224</c:v>
                </c:pt>
                <c:pt idx="13">
                  <c:v>61.487809357624002</c:v>
                </c:pt>
                <c:pt idx="14">
                  <c:v>61.479181796416</c:v>
                </c:pt>
                <c:pt idx="15">
                  <c:v>61.469915156600003</c:v>
                </c:pt>
                <c:pt idx="16">
                  <c:v>61.460009438176002</c:v>
                </c:pt>
                <c:pt idx="17">
                  <c:v>61.449464641144004</c:v>
                </c:pt>
                <c:pt idx="18">
                  <c:v>61.438280765504004</c:v>
                </c:pt>
                <c:pt idx="19">
                  <c:v>61.426457811256</c:v>
                </c:pt>
                <c:pt idx="20">
                  <c:v>61.4139957784</c:v>
                </c:pt>
                <c:pt idx="21">
                  <c:v>61.400894666936004</c:v>
                </c:pt>
                <c:pt idx="22">
                  <c:v>61.387154476864005</c:v>
                </c:pt>
                <c:pt idx="23">
                  <c:v>61.372775208184002</c:v>
                </c:pt>
                <c:pt idx="24">
                  <c:v>61.357756860896004</c:v>
                </c:pt>
                <c:pt idx="25">
                  <c:v>61.342099435000002</c:v>
                </c:pt>
                <c:pt idx="26">
                  <c:v>61.325802930496003</c:v>
                </c:pt>
                <c:pt idx="27">
                  <c:v>61.308867347384002</c:v>
                </c:pt>
                <c:pt idx="28">
                  <c:v>61.291292685664004</c:v>
                </c:pt>
                <c:pt idx="29">
                  <c:v>61.273078945336003</c:v>
                </c:pt>
                <c:pt idx="30">
                  <c:v>61.254226126399999</c:v>
                </c:pt>
                <c:pt idx="31">
                  <c:v>61.234734228855999</c:v>
                </c:pt>
                <c:pt idx="32">
                  <c:v>61.214603252704002</c:v>
                </c:pt>
                <c:pt idx="33">
                  <c:v>61.193833197944002</c:v>
                </c:pt>
                <c:pt idx="34">
                  <c:v>61.172424064575999</c:v>
                </c:pt>
                <c:pt idx="35">
                  <c:v>61.1503758526</c:v>
                </c:pt>
                <c:pt idx="36">
                  <c:v>61.127688562016004</c:v>
                </c:pt>
                <c:pt idx="37">
                  <c:v>61.104362192823999</c:v>
                </c:pt>
                <c:pt idx="38">
                  <c:v>61.080396745024004</c:v>
                </c:pt>
                <c:pt idx="39">
                  <c:v>61.055792218615998</c:v>
                </c:pt>
                <c:pt idx="40">
                  <c:v>61.030548613600004</c:v>
                </c:pt>
                <c:pt idx="41">
                  <c:v>61.004665929975999</c:v>
                </c:pt>
                <c:pt idx="42">
                  <c:v>60.978144167743999</c:v>
                </c:pt>
                <c:pt idx="43">
                  <c:v>60.950983326904002</c:v>
                </c:pt>
                <c:pt idx="44">
                  <c:v>60.923183407456001</c:v>
                </c:pt>
                <c:pt idx="45">
                  <c:v>60.894744409400005</c:v>
                </c:pt>
                <c:pt idx="46">
                  <c:v>60.865666332735998</c:v>
                </c:pt>
                <c:pt idx="47">
                  <c:v>60.835949177464002</c:v>
                </c:pt>
                <c:pt idx="48">
                  <c:v>60.805592943584003</c:v>
                </c:pt>
                <c:pt idx="49">
                  <c:v>60.774597631096</c:v>
                </c:pt>
                <c:pt idx="50">
                  <c:v>60.742963240000002</c:v>
                </c:pt>
                <c:pt idx="51">
                  <c:v>60.710689770296</c:v>
                </c:pt>
                <c:pt idx="52">
                  <c:v>60.677777221984002</c:v>
                </c:pt>
                <c:pt idx="53">
                  <c:v>60.644225595064</c:v>
                </c:pt>
                <c:pt idx="54">
                  <c:v>60.610034889536003</c:v>
                </c:pt>
                <c:pt idx="55">
                  <c:v>60.575205105400002</c:v>
                </c:pt>
                <c:pt idx="56">
                  <c:v>60.539736242655998</c:v>
                </c:pt>
                <c:pt idx="57">
                  <c:v>60.503628301304005</c:v>
                </c:pt>
                <c:pt idx="58">
                  <c:v>60.466881281344001</c:v>
                </c:pt>
                <c:pt idx="59">
                  <c:v>60.429495182776002</c:v>
                </c:pt>
                <c:pt idx="60">
                  <c:v>60.391470005599999</c:v>
                </c:pt>
                <c:pt idx="61">
                  <c:v>60.352805749816</c:v>
                </c:pt>
                <c:pt idx="62">
                  <c:v>60.313502415424004</c:v>
                </c:pt>
                <c:pt idx="63">
                  <c:v>60.273560002423999</c:v>
                </c:pt>
                <c:pt idx="64">
                  <c:v>60.232978510816004</c:v>
                </c:pt>
                <c:pt idx="65">
                  <c:v>60.191757940599999</c:v>
                </c:pt>
                <c:pt idx="66">
                  <c:v>60.149898291776005</c:v>
                </c:pt>
                <c:pt idx="67">
                  <c:v>60.107399564344</c:v>
                </c:pt>
                <c:pt idx="68">
                  <c:v>60.064261758303999</c:v>
                </c:pt>
                <c:pt idx="69">
                  <c:v>60.020484873656002</c:v>
                </c:pt>
                <c:pt idx="70">
                  <c:v>59.976068910400002</c:v>
                </c:pt>
                <c:pt idx="71">
                  <c:v>59.931013868535999</c:v>
                </c:pt>
                <c:pt idx="72">
                  <c:v>59.885319748063999</c:v>
                </c:pt>
                <c:pt idx="73">
                  <c:v>59.838986548984003</c:v>
                </c:pt>
                <c:pt idx="74">
                  <c:v>59.792014271296004</c:v>
                </c:pt>
                <c:pt idx="75">
                  <c:v>59.744402915000002</c:v>
                </c:pt>
                <c:pt idx="76">
                  <c:v>59.696152480096004</c:v>
                </c:pt>
                <c:pt idx="77">
                  <c:v>59.647262966584002</c:v>
                </c:pt>
                <c:pt idx="78">
                  <c:v>59.597734374464004</c:v>
                </c:pt>
                <c:pt idx="79">
                  <c:v>59.547566703736003</c:v>
                </c:pt>
                <c:pt idx="80">
                  <c:v>59.496759954399998</c:v>
                </c:pt>
                <c:pt idx="81">
                  <c:v>59.445314126456005</c:v>
                </c:pt>
                <c:pt idx="82">
                  <c:v>59.393229219904001</c:v>
                </c:pt>
                <c:pt idx="83">
                  <c:v>59.340505234744001</c:v>
                </c:pt>
                <c:pt idx="84">
                  <c:v>59.287142170976004</c:v>
                </c:pt>
                <c:pt idx="85">
                  <c:v>59.233140028600005</c:v>
                </c:pt>
                <c:pt idx="86">
                  <c:v>59.178498807616002</c:v>
                </c:pt>
                <c:pt idx="87">
                  <c:v>59.123218508024003</c:v>
                </c:pt>
                <c:pt idx="88">
                  <c:v>59.067299129824001</c:v>
                </c:pt>
                <c:pt idx="89">
                  <c:v>59.010740673016002</c:v>
                </c:pt>
                <c:pt idx="90">
                  <c:v>58.953543137600001</c:v>
                </c:pt>
                <c:pt idx="91">
                  <c:v>58.895706523576003</c:v>
                </c:pt>
                <c:pt idx="92">
                  <c:v>58.837230830944002</c:v>
                </c:pt>
                <c:pt idx="93">
                  <c:v>58.778116059704004</c:v>
                </c:pt>
                <c:pt idx="94">
                  <c:v>58.718362209856004</c:v>
                </c:pt>
                <c:pt idx="95">
                  <c:v>58.6579692814</c:v>
                </c:pt>
                <c:pt idx="96">
                  <c:v>58.596937274336</c:v>
                </c:pt>
                <c:pt idx="97">
                  <c:v>58.535266188664004</c:v>
                </c:pt>
                <c:pt idx="98">
                  <c:v>58.472956024384004</c:v>
                </c:pt>
                <c:pt idx="99">
                  <c:v>58.410006781496001</c:v>
                </c:pt>
                <c:pt idx="100">
                  <c:v>58.346418460000002</c:v>
                </c:pt>
                <c:pt idx="101">
                  <c:v>58.282191059896</c:v>
                </c:pt>
                <c:pt idx="102">
                  <c:v>58.217324581184002</c:v>
                </c:pt>
                <c:pt idx="103">
                  <c:v>58.151819023864</c:v>
                </c:pt>
                <c:pt idx="104">
                  <c:v>58.085674387936002</c:v>
                </c:pt>
                <c:pt idx="105">
                  <c:v>58.018890673400001</c:v>
                </c:pt>
                <c:pt idx="106">
                  <c:v>57.951467880256004</c:v>
                </c:pt>
                <c:pt idx="107">
                  <c:v>57.883406008504004</c:v>
                </c:pt>
                <c:pt idx="108">
                  <c:v>57.814705058144</c:v>
                </c:pt>
                <c:pt idx="109">
                  <c:v>57.745365029176</c:v>
                </c:pt>
                <c:pt idx="110">
                  <c:v>57.675385921600004</c:v>
                </c:pt>
                <c:pt idx="111">
                  <c:v>57.604767735416004</c:v>
                </c:pt>
                <c:pt idx="112">
                  <c:v>57.533510470624002</c:v>
                </c:pt>
                <c:pt idx="113">
                  <c:v>57.461614127224003</c:v>
                </c:pt>
                <c:pt idx="114">
                  <c:v>57.389078705216001</c:v>
                </c:pt>
                <c:pt idx="115">
                  <c:v>57.315904204600002</c:v>
                </c:pt>
                <c:pt idx="116">
                  <c:v>57.242090625376001</c:v>
                </c:pt>
                <c:pt idx="117">
                  <c:v>57.167637967544003</c:v>
                </c:pt>
                <c:pt idx="118">
                  <c:v>57.092546231104002</c:v>
                </c:pt>
                <c:pt idx="119">
                  <c:v>57.016815416056005</c:v>
                </c:pt>
                <c:pt idx="120">
                  <c:v>56.940445522400005</c:v>
                </c:pt>
                <c:pt idx="121">
                  <c:v>56.863436550136001</c:v>
                </c:pt>
                <c:pt idx="122">
                  <c:v>56.785788499264001</c:v>
                </c:pt>
                <c:pt idx="123">
                  <c:v>56.707501369783998</c:v>
                </c:pt>
                <c:pt idx="124">
                  <c:v>56.628575161695998</c:v>
                </c:pt>
                <c:pt idx="125">
                  <c:v>56.549009875000003</c:v>
                </c:pt>
                <c:pt idx="126">
                  <c:v>56.468805509696004</c:v>
                </c:pt>
                <c:pt idx="127">
                  <c:v>56.387962065784002</c:v>
                </c:pt>
                <c:pt idx="128">
                  <c:v>56.306479543264004</c:v>
                </c:pt>
                <c:pt idx="129">
                  <c:v>56.224357942136002</c:v>
                </c:pt>
                <c:pt idx="130">
                  <c:v>56.141597262399998</c:v>
                </c:pt>
                <c:pt idx="131">
                  <c:v>56.058197504056004</c:v>
                </c:pt>
                <c:pt idx="132">
                  <c:v>55.974158667104</c:v>
                </c:pt>
                <c:pt idx="133">
                  <c:v>55.889480751543999</c:v>
                </c:pt>
                <c:pt idx="134">
                  <c:v>55.804163757376003</c:v>
                </c:pt>
                <c:pt idx="135">
                  <c:v>55.718207684600003</c:v>
                </c:pt>
                <c:pt idx="136">
                  <c:v>55.631612533216</c:v>
                </c:pt>
                <c:pt idx="137">
                  <c:v>55.544378303224001</c:v>
                </c:pt>
                <c:pt idx="138">
                  <c:v>55.456504994623998</c:v>
                </c:pt>
                <c:pt idx="139">
                  <c:v>55.367992607415999</c:v>
                </c:pt>
                <c:pt idx="140">
                  <c:v>55.278841141599997</c:v>
                </c:pt>
                <c:pt idx="141">
                  <c:v>55.189050597175999</c:v>
                </c:pt>
                <c:pt idx="142">
                  <c:v>55.098620974143998</c:v>
                </c:pt>
                <c:pt idx="143">
                  <c:v>55.007552272504</c:v>
                </c:pt>
                <c:pt idx="144">
                  <c:v>54.915844492255999</c:v>
                </c:pt>
                <c:pt idx="145">
                  <c:v>54.823497633400002</c:v>
                </c:pt>
                <c:pt idx="146">
                  <c:v>54.730511695936002</c:v>
                </c:pt>
                <c:pt idx="147">
                  <c:v>54.636886679863998</c:v>
                </c:pt>
                <c:pt idx="148">
                  <c:v>54.542622585183999</c:v>
                </c:pt>
                <c:pt idx="149">
                  <c:v>54.447719411896003</c:v>
                </c:pt>
                <c:pt idx="150">
                  <c:v>54.352177160000004</c:v>
                </c:pt>
                <c:pt idx="151">
                  <c:v>54.255995829496001</c:v>
                </c:pt>
                <c:pt idx="152">
                  <c:v>54.159175420384003</c:v>
                </c:pt>
                <c:pt idx="153">
                  <c:v>54.061715932664001</c:v>
                </c:pt>
                <c:pt idx="154">
                  <c:v>53.963617366336003</c:v>
                </c:pt>
                <c:pt idx="155">
                  <c:v>53.864879721400001</c:v>
                </c:pt>
                <c:pt idx="156">
                  <c:v>53.765502997856004</c:v>
                </c:pt>
                <c:pt idx="157">
                  <c:v>53.665487195704003</c:v>
                </c:pt>
                <c:pt idx="158">
                  <c:v>53.564832314943999</c:v>
                </c:pt>
                <c:pt idx="159">
                  <c:v>53.463538355575999</c:v>
                </c:pt>
                <c:pt idx="160">
                  <c:v>53.361605317600002</c:v>
                </c:pt>
                <c:pt idx="161">
                  <c:v>53.259033201016003</c:v>
                </c:pt>
                <c:pt idx="162">
                  <c:v>53.155822005824</c:v>
                </c:pt>
                <c:pt idx="163">
                  <c:v>53.051971732024001</c:v>
                </c:pt>
                <c:pt idx="164">
                  <c:v>52.947482379616005</c:v>
                </c:pt>
                <c:pt idx="165">
                  <c:v>52.8423539486</c:v>
                </c:pt>
                <c:pt idx="166">
                  <c:v>52.736586438976005</c:v>
                </c:pt>
                <c:pt idx="167">
                  <c:v>52.630179850744</c:v>
                </c:pt>
                <c:pt idx="168">
                  <c:v>52.523134183904006</c:v>
                </c:pt>
                <c:pt idx="169">
                  <c:v>52.415449438456001</c:v>
                </c:pt>
                <c:pt idx="170">
                  <c:v>52.3071256144</c:v>
                </c:pt>
                <c:pt idx="171">
                  <c:v>52.198162711736003</c:v>
                </c:pt>
                <c:pt idx="172">
                  <c:v>52.088560730464003</c:v>
                </c:pt>
                <c:pt idx="173">
                  <c:v>51.978319670584</c:v>
                </c:pt>
                <c:pt idx="174">
                  <c:v>51.867439532096</c:v>
                </c:pt>
                <c:pt idx="175">
                  <c:v>51.755920314999997</c:v>
                </c:pt>
                <c:pt idx="176">
                  <c:v>51.643762019296005</c:v>
                </c:pt>
                <c:pt idx="177">
                  <c:v>51.530964644984003</c:v>
                </c:pt>
                <c:pt idx="178">
                  <c:v>51.417528192063997</c:v>
                </c:pt>
                <c:pt idx="179">
                  <c:v>51.303452660536003</c:v>
                </c:pt>
                <c:pt idx="180">
                  <c:v>51.188738050400005</c:v>
                </c:pt>
                <c:pt idx="181">
                  <c:v>51.073384361655997</c:v>
                </c:pt>
                <c:pt idx="182">
                  <c:v>50.957391594303999</c:v>
                </c:pt>
                <c:pt idx="183">
                  <c:v>50.840759748343999</c:v>
                </c:pt>
                <c:pt idx="184">
                  <c:v>50.723488823776002</c:v>
                </c:pt>
                <c:pt idx="185">
                  <c:v>50.605578820600002</c:v>
                </c:pt>
                <c:pt idx="186">
                  <c:v>50.487029738816005</c:v>
                </c:pt>
                <c:pt idx="187">
                  <c:v>50.367841578423999</c:v>
                </c:pt>
                <c:pt idx="188">
                  <c:v>50.248014339424003</c:v>
                </c:pt>
                <c:pt idx="189">
                  <c:v>50.127548021815997</c:v>
                </c:pt>
                <c:pt idx="190">
                  <c:v>50.006442625600002</c:v>
                </c:pt>
                <c:pt idx="191">
                  <c:v>49.884698150776003</c:v>
                </c:pt>
                <c:pt idx="192">
                  <c:v>49.762314597344002</c:v>
                </c:pt>
                <c:pt idx="193">
                  <c:v>49.639291965303997</c:v>
                </c:pt>
                <c:pt idx="194">
                  <c:v>49.515630254656003</c:v>
                </c:pt>
                <c:pt idx="195">
                  <c:v>49.391329465399998</c:v>
                </c:pt>
                <c:pt idx="196">
                  <c:v>49.266389597536005</c:v>
                </c:pt>
                <c:pt idx="197">
                  <c:v>49.140810651064001</c:v>
                </c:pt>
                <c:pt idx="198">
                  <c:v>49.014592625984001</c:v>
                </c:pt>
                <c:pt idx="199">
                  <c:v>48.887735522295998</c:v>
                </c:pt>
                <c:pt idx="200">
                  <c:v>48.760239339999998</c:v>
                </c:pt>
                <c:pt idx="201">
                  <c:v>48.632104079096003</c:v>
                </c:pt>
                <c:pt idx="202">
                  <c:v>48.503329739584004</c:v>
                </c:pt>
                <c:pt idx="203">
                  <c:v>48.373916321464002</c:v>
                </c:pt>
                <c:pt idx="204">
                  <c:v>48.243863824735996</c:v>
                </c:pt>
                <c:pt idx="205">
                  <c:v>48.113172249400002</c:v>
                </c:pt>
                <c:pt idx="206">
                  <c:v>47.981841595456004</c:v>
                </c:pt>
                <c:pt idx="207">
                  <c:v>47.849871862904003</c:v>
                </c:pt>
                <c:pt idx="208">
                  <c:v>47.717263051743998</c:v>
                </c:pt>
                <c:pt idx="209">
                  <c:v>47.584015161975998</c:v>
                </c:pt>
                <c:pt idx="210">
                  <c:v>47.450128193600001</c:v>
                </c:pt>
                <c:pt idx="211">
                  <c:v>47.315602146616001</c:v>
                </c:pt>
                <c:pt idx="212">
                  <c:v>47.180437021024005</c:v>
                </c:pt>
                <c:pt idx="213">
                  <c:v>47.044632816824006</c:v>
                </c:pt>
                <c:pt idx="214">
                  <c:v>46.908189534016003</c:v>
                </c:pt>
                <c:pt idx="215">
                  <c:v>46.771107172600004</c:v>
                </c:pt>
                <c:pt idx="216">
                  <c:v>46.633385732576002</c:v>
                </c:pt>
                <c:pt idx="217">
                  <c:v>46.495025213944004</c:v>
                </c:pt>
                <c:pt idx="218">
                  <c:v>46.356025616704002</c:v>
                </c:pt>
                <c:pt idx="219">
                  <c:v>46.216386940856005</c:v>
                </c:pt>
                <c:pt idx="220">
                  <c:v>46.076109186400004</c:v>
                </c:pt>
                <c:pt idx="221">
                  <c:v>45.935192353336006</c:v>
                </c:pt>
                <c:pt idx="222">
                  <c:v>45.793636441663999</c:v>
                </c:pt>
                <c:pt idx="223">
                  <c:v>45.651441451384002</c:v>
                </c:pt>
                <c:pt idx="224">
                  <c:v>45.508607382495995</c:v>
                </c:pt>
                <c:pt idx="225">
                  <c:v>45.365134234999999</c:v>
                </c:pt>
                <c:pt idx="226">
                  <c:v>45.221022008896</c:v>
                </c:pt>
                <c:pt idx="227">
                  <c:v>45.076270704183997</c:v>
                </c:pt>
                <c:pt idx="228">
                  <c:v>44.930880320863999</c:v>
                </c:pt>
                <c:pt idx="229">
                  <c:v>44.784850858935997</c:v>
                </c:pt>
                <c:pt idx="230">
                  <c:v>44.638182318399998</c:v>
                </c:pt>
                <c:pt idx="231">
                  <c:v>44.490874699255997</c:v>
                </c:pt>
                <c:pt idx="232">
                  <c:v>44.342928001503999</c:v>
                </c:pt>
                <c:pt idx="233">
                  <c:v>44.194342225143998</c:v>
                </c:pt>
                <c:pt idx="234">
                  <c:v>44.045117370176001</c:v>
                </c:pt>
                <c:pt idx="235">
                  <c:v>43.895253436600001</c:v>
                </c:pt>
                <c:pt idx="236">
                  <c:v>43.744750424415997</c:v>
                </c:pt>
                <c:pt idx="237">
                  <c:v>43.593608333624005</c:v>
                </c:pt>
                <c:pt idx="238">
                  <c:v>43.441827164224001</c:v>
                </c:pt>
                <c:pt idx="239">
                  <c:v>43.289406916216002</c:v>
                </c:pt>
                <c:pt idx="240">
                  <c:v>43.136347589600007</c:v>
                </c:pt>
                <c:pt idx="241">
                  <c:v>42.982649184376001</c:v>
                </c:pt>
                <c:pt idx="242">
                  <c:v>42.828311700544006</c:v>
                </c:pt>
                <c:pt idx="243">
                  <c:v>42.673335138104001</c:v>
                </c:pt>
                <c:pt idx="244">
                  <c:v>42.517719497056007</c:v>
                </c:pt>
                <c:pt idx="245">
                  <c:v>42.361464777400002</c:v>
                </c:pt>
                <c:pt idx="246">
                  <c:v>42.204570979136001</c:v>
                </c:pt>
                <c:pt idx="247">
                  <c:v>42.047038102263997</c:v>
                </c:pt>
                <c:pt idx="248">
                  <c:v>41.888866146783997</c:v>
                </c:pt>
                <c:pt idx="249">
                  <c:v>41.730055112696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2-4367-A2AF-9EC215582C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'Perlin (2)'!$A$1:$A$250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'Perlin (2)'!$D$1:$D$250</c:f>
              <c:numCache>
                <c:formatCode>General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2-4367-A2AF-9EC21558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88656"/>
        <c:axId val="370533840"/>
      </c:lineChart>
      <c:catAx>
        <c:axId val="473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533840"/>
        <c:crosses val="autoZero"/>
        <c:auto val="1"/>
        <c:lblAlgn val="ctr"/>
        <c:lblOffset val="100"/>
        <c:noMultiLvlLbl val="0"/>
      </c:catAx>
      <c:valAx>
        <c:axId val="370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6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Gradient!$A$1:$A$61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Gradient!$B$1:$B$61</c:f>
              <c:numCache>
                <c:formatCode>General</c:formatCode>
                <c:ptCount val="61"/>
                <c:pt idx="0">
                  <c:v>-0.84999999999999987</c:v>
                </c:pt>
                <c:pt idx="1">
                  <c:v>-0.76150000000000007</c:v>
                </c:pt>
                <c:pt idx="2">
                  <c:v>-0.67600000000000016</c:v>
                </c:pt>
                <c:pt idx="3">
                  <c:v>-0.59350000000000014</c:v>
                </c:pt>
                <c:pt idx="4">
                  <c:v>-0.51400000000000001</c:v>
                </c:pt>
                <c:pt idx="5">
                  <c:v>-0.4375</c:v>
                </c:pt>
                <c:pt idx="6">
                  <c:v>-0.3640000000000001</c:v>
                </c:pt>
                <c:pt idx="7">
                  <c:v>-0.29350000000000009</c:v>
                </c:pt>
                <c:pt idx="8">
                  <c:v>-0.22599999999999998</c:v>
                </c:pt>
                <c:pt idx="9">
                  <c:v>-0.16149999999999998</c:v>
                </c:pt>
                <c:pt idx="10">
                  <c:v>-9.9999999999999978E-2</c:v>
                </c:pt>
                <c:pt idx="11">
                  <c:v>-4.1499999999999981E-2</c:v>
                </c:pt>
                <c:pt idx="12">
                  <c:v>1.4000000000000012E-2</c:v>
                </c:pt>
                <c:pt idx="13">
                  <c:v>6.6499999999999948E-2</c:v>
                </c:pt>
                <c:pt idx="14">
                  <c:v>0.11599999999999999</c:v>
                </c:pt>
                <c:pt idx="15">
                  <c:v>0.16250000000000003</c:v>
                </c:pt>
                <c:pt idx="16">
                  <c:v>0.20599999999999996</c:v>
                </c:pt>
                <c:pt idx="17">
                  <c:v>0.2465</c:v>
                </c:pt>
                <c:pt idx="18">
                  <c:v>0.28399999999999997</c:v>
                </c:pt>
                <c:pt idx="19">
                  <c:v>0.31850000000000001</c:v>
                </c:pt>
                <c:pt idx="20">
                  <c:v>0.35</c:v>
                </c:pt>
                <c:pt idx="21">
                  <c:v>0.3785</c:v>
                </c:pt>
                <c:pt idx="22">
                  <c:v>0.40400000000000003</c:v>
                </c:pt>
                <c:pt idx="23">
                  <c:v>0.42649999999999999</c:v>
                </c:pt>
                <c:pt idx="24">
                  <c:v>0.44600000000000001</c:v>
                </c:pt>
                <c:pt idx="25">
                  <c:v>0.46250000000000002</c:v>
                </c:pt>
                <c:pt idx="26">
                  <c:v>0.47599999999999998</c:v>
                </c:pt>
                <c:pt idx="27">
                  <c:v>0.48649999999999999</c:v>
                </c:pt>
                <c:pt idx="28">
                  <c:v>0.49399999999999999</c:v>
                </c:pt>
                <c:pt idx="29">
                  <c:v>0.4985</c:v>
                </c:pt>
                <c:pt idx="30">
                  <c:v>0.5</c:v>
                </c:pt>
                <c:pt idx="31">
                  <c:v>0.4985</c:v>
                </c:pt>
                <c:pt idx="32">
                  <c:v>0.49399999999999999</c:v>
                </c:pt>
                <c:pt idx="33">
                  <c:v>0.48649999999999999</c:v>
                </c:pt>
                <c:pt idx="34">
                  <c:v>0.47599999999999998</c:v>
                </c:pt>
                <c:pt idx="35">
                  <c:v>0.46250000000000002</c:v>
                </c:pt>
                <c:pt idx="36">
                  <c:v>0.44600000000000001</c:v>
                </c:pt>
                <c:pt idx="37">
                  <c:v>0.42649999999999999</c:v>
                </c:pt>
                <c:pt idx="38">
                  <c:v>0.40400000000000003</c:v>
                </c:pt>
                <c:pt idx="39">
                  <c:v>0.3785</c:v>
                </c:pt>
                <c:pt idx="40">
                  <c:v>0.35</c:v>
                </c:pt>
                <c:pt idx="41">
                  <c:v>0.31850000000000001</c:v>
                </c:pt>
                <c:pt idx="42">
                  <c:v>0.28399999999999997</c:v>
                </c:pt>
                <c:pt idx="43">
                  <c:v>0.2465</c:v>
                </c:pt>
                <c:pt idx="44">
                  <c:v>0.20599999999999996</c:v>
                </c:pt>
                <c:pt idx="45">
                  <c:v>0.16250000000000003</c:v>
                </c:pt>
                <c:pt idx="46">
                  <c:v>0.11599999999999999</c:v>
                </c:pt>
                <c:pt idx="47">
                  <c:v>6.6499999999999948E-2</c:v>
                </c:pt>
                <c:pt idx="48">
                  <c:v>1.4000000000000012E-2</c:v>
                </c:pt>
                <c:pt idx="49">
                  <c:v>-4.1499999999999981E-2</c:v>
                </c:pt>
                <c:pt idx="50">
                  <c:v>-9.9999999999999978E-2</c:v>
                </c:pt>
                <c:pt idx="51">
                  <c:v>-0.16149999999999998</c:v>
                </c:pt>
                <c:pt idx="52">
                  <c:v>-0.22599999999999998</c:v>
                </c:pt>
                <c:pt idx="53">
                  <c:v>-0.29350000000000009</c:v>
                </c:pt>
                <c:pt idx="54">
                  <c:v>-0.3640000000000001</c:v>
                </c:pt>
                <c:pt idx="55">
                  <c:v>-0.4375</c:v>
                </c:pt>
                <c:pt idx="56">
                  <c:v>-0.51400000000000001</c:v>
                </c:pt>
                <c:pt idx="57">
                  <c:v>-0.59350000000000014</c:v>
                </c:pt>
                <c:pt idx="58">
                  <c:v>-0.67600000000000016</c:v>
                </c:pt>
                <c:pt idx="59">
                  <c:v>-0.76150000000000007</c:v>
                </c:pt>
                <c:pt idx="60">
                  <c:v>-0.84999999999999987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4C-4B11-808A-68361527B2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Gradient!$A$1:$A$61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Gradient!$C$1:$C$61</c:f>
              <c:numCache>
                <c:formatCode>General</c:formatCode>
                <c:ptCount val="61"/>
                <c:pt idx="0">
                  <c:v>-0.42499999999999993</c:v>
                </c:pt>
                <c:pt idx="1">
                  <c:v>-0.38075000000000003</c:v>
                </c:pt>
                <c:pt idx="2">
                  <c:v>-0.33800000000000008</c:v>
                </c:pt>
                <c:pt idx="3">
                  <c:v>-0.29675000000000007</c:v>
                </c:pt>
                <c:pt idx="4">
                  <c:v>-0.25700000000000001</c:v>
                </c:pt>
                <c:pt idx="5">
                  <c:v>-0.21875</c:v>
                </c:pt>
                <c:pt idx="6">
                  <c:v>-0.18200000000000005</c:v>
                </c:pt>
                <c:pt idx="7">
                  <c:v>-0.14675000000000005</c:v>
                </c:pt>
                <c:pt idx="8">
                  <c:v>-0.11299999999999999</c:v>
                </c:pt>
                <c:pt idx="9">
                  <c:v>-8.0749999999999988E-2</c:v>
                </c:pt>
                <c:pt idx="10">
                  <c:v>-4.9999999999999989E-2</c:v>
                </c:pt>
                <c:pt idx="11">
                  <c:v>-2.0749999999999991E-2</c:v>
                </c:pt>
                <c:pt idx="12">
                  <c:v>7.0000000000000062E-3</c:v>
                </c:pt>
                <c:pt idx="13">
                  <c:v>3.3249999999999974E-2</c:v>
                </c:pt>
                <c:pt idx="14">
                  <c:v>5.7999999999999996E-2</c:v>
                </c:pt>
                <c:pt idx="15">
                  <c:v>8.1250000000000017E-2</c:v>
                </c:pt>
                <c:pt idx="16">
                  <c:v>0.10299999999999998</c:v>
                </c:pt>
                <c:pt idx="17">
                  <c:v>0.12325</c:v>
                </c:pt>
                <c:pt idx="18">
                  <c:v>0.14199999999999999</c:v>
                </c:pt>
                <c:pt idx="19">
                  <c:v>0.15925</c:v>
                </c:pt>
                <c:pt idx="20">
                  <c:v>0.17499999999999999</c:v>
                </c:pt>
                <c:pt idx="21">
                  <c:v>0.18925</c:v>
                </c:pt>
                <c:pt idx="22">
                  <c:v>0.20200000000000001</c:v>
                </c:pt>
                <c:pt idx="23">
                  <c:v>0.21325</c:v>
                </c:pt>
                <c:pt idx="24">
                  <c:v>0.223</c:v>
                </c:pt>
                <c:pt idx="25">
                  <c:v>0.23125000000000001</c:v>
                </c:pt>
                <c:pt idx="26">
                  <c:v>0.23799999999999999</c:v>
                </c:pt>
                <c:pt idx="27">
                  <c:v>0.24324999999999999</c:v>
                </c:pt>
                <c:pt idx="28">
                  <c:v>0.247</c:v>
                </c:pt>
                <c:pt idx="29">
                  <c:v>0.24925</c:v>
                </c:pt>
                <c:pt idx="30">
                  <c:v>0.25</c:v>
                </c:pt>
                <c:pt idx="31">
                  <c:v>0.24925</c:v>
                </c:pt>
                <c:pt idx="32">
                  <c:v>0.247</c:v>
                </c:pt>
                <c:pt idx="33">
                  <c:v>0.24324999999999999</c:v>
                </c:pt>
                <c:pt idx="34">
                  <c:v>0.23799999999999999</c:v>
                </c:pt>
                <c:pt idx="35">
                  <c:v>0.23125000000000001</c:v>
                </c:pt>
                <c:pt idx="36">
                  <c:v>0.223</c:v>
                </c:pt>
                <c:pt idx="37">
                  <c:v>0.21325</c:v>
                </c:pt>
                <c:pt idx="38">
                  <c:v>0.20200000000000001</c:v>
                </c:pt>
                <c:pt idx="39">
                  <c:v>0.18925</c:v>
                </c:pt>
                <c:pt idx="40">
                  <c:v>0.17499999999999999</c:v>
                </c:pt>
                <c:pt idx="41">
                  <c:v>0.15925</c:v>
                </c:pt>
                <c:pt idx="42">
                  <c:v>0.14199999999999999</c:v>
                </c:pt>
                <c:pt idx="43">
                  <c:v>0.12325</c:v>
                </c:pt>
                <c:pt idx="44">
                  <c:v>0.10299999999999998</c:v>
                </c:pt>
                <c:pt idx="45">
                  <c:v>8.1250000000000017E-2</c:v>
                </c:pt>
                <c:pt idx="46">
                  <c:v>5.7999999999999996E-2</c:v>
                </c:pt>
                <c:pt idx="47">
                  <c:v>3.3249999999999974E-2</c:v>
                </c:pt>
                <c:pt idx="48">
                  <c:v>7.0000000000000062E-3</c:v>
                </c:pt>
                <c:pt idx="49">
                  <c:v>-2.0749999999999991E-2</c:v>
                </c:pt>
                <c:pt idx="50">
                  <c:v>-4.9999999999999989E-2</c:v>
                </c:pt>
                <c:pt idx="51">
                  <c:v>-8.0749999999999988E-2</c:v>
                </c:pt>
                <c:pt idx="52">
                  <c:v>-0.11299999999999999</c:v>
                </c:pt>
                <c:pt idx="53">
                  <c:v>-0.14675000000000005</c:v>
                </c:pt>
                <c:pt idx="54">
                  <c:v>-0.18200000000000005</c:v>
                </c:pt>
                <c:pt idx="55">
                  <c:v>-0.21875</c:v>
                </c:pt>
                <c:pt idx="56">
                  <c:v>-0.25700000000000001</c:v>
                </c:pt>
                <c:pt idx="57">
                  <c:v>-0.29675000000000007</c:v>
                </c:pt>
                <c:pt idx="58">
                  <c:v>-0.33800000000000008</c:v>
                </c:pt>
                <c:pt idx="59">
                  <c:v>-0.38075000000000003</c:v>
                </c:pt>
                <c:pt idx="60">
                  <c:v>-0.42499999999999993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4C-4B11-808A-68361527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93519"/>
        <c:axId val="835752303"/>
      </c:scatterChart>
      <c:valAx>
        <c:axId val="9721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752303"/>
        <c:crosses val="autoZero"/>
        <c:crossBetween val="midCat"/>
      </c:valAx>
      <c:valAx>
        <c:axId val="8357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19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(2)'!$A$1:$A$61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'Gradient (2)'!$B$1:$B$61</c:f>
              <c:numCache>
                <c:formatCode>General</c:formatCode>
                <c:ptCount val="61"/>
                <c:pt idx="0">
                  <c:v>63.078409000000001</c:v>
                </c:pt>
                <c:pt idx="1">
                  <c:v>63.138824409999998</c:v>
                </c:pt>
                <c:pt idx="2">
                  <c:v>63.197191840000002</c:v>
                </c:pt>
                <c:pt idx="3">
                  <c:v>63.253511289999999</c:v>
                </c:pt>
                <c:pt idx="4">
                  <c:v>63.307782760000002</c:v>
                </c:pt>
                <c:pt idx="5">
                  <c:v>63.360006249999998</c:v>
                </c:pt>
                <c:pt idx="6">
                  <c:v>63.41018176</c:v>
                </c:pt>
                <c:pt idx="7">
                  <c:v>63.458309290000003</c:v>
                </c:pt>
                <c:pt idx="8">
                  <c:v>63.504388839999997</c:v>
                </c:pt>
                <c:pt idx="9">
                  <c:v>63.548420409999999</c:v>
                </c:pt>
                <c:pt idx="10">
                  <c:v>63.590403999999999</c:v>
                </c:pt>
                <c:pt idx="11">
                  <c:v>63.63033961</c:v>
                </c:pt>
                <c:pt idx="12">
                  <c:v>63.66822724</c:v>
                </c:pt>
                <c:pt idx="13">
                  <c:v>63.70406689</c:v>
                </c:pt>
                <c:pt idx="14">
                  <c:v>63.737858559999999</c:v>
                </c:pt>
                <c:pt idx="15">
                  <c:v>63.769602249999998</c:v>
                </c:pt>
                <c:pt idx="16">
                  <c:v>63.799297959999997</c:v>
                </c:pt>
                <c:pt idx="17">
                  <c:v>63.826945690000002</c:v>
                </c:pt>
                <c:pt idx="18">
                  <c:v>63.85254544</c:v>
                </c:pt>
                <c:pt idx="19">
                  <c:v>63.876097209999998</c:v>
                </c:pt>
                <c:pt idx="20">
                  <c:v>63.897601000000002</c:v>
                </c:pt>
                <c:pt idx="21">
                  <c:v>63.917056809999998</c:v>
                </c:pt>
                <c:pt idx="22">
                  <c:v>63.934464640000002</c:v>
                </c:pt>
                <c:pt idx="23">
                  <c:v>63.949824489999997</c:v>
                </c:pt>
                <c:pt idx="24">
                  <c:v>63.96313636</c:v>
                </c:pt>
                <c:pt idx="25">
                  <c:v>63.974400250000002</c:v>
                </c:pt>
                <c:pt idx="26">
                  <c:v>63.983616159999997</c:v>
                </c:pt>
                <c:pt idx="27">
                  <c:v>63.990784089999998</c:v>
                </c:pt>
                <c:pt idx="28">
                  <c:v>63.995904039999999</c:v>
                </c:pt>
                <c:pt idx="29">
                  <c:v>63.99897601</c:v>
                </c:pt>
                <c:pt idx="30">
                  <c:v>64</c:v>
                </c:pt>
                <c:pt idx="31">
                  <c:v>63.99897601</c:v>
                </c:pt>
                <c:pt idx="32">
                  <c:v>63.995904039999999</c:v>
                </c:pt>
                <c:pt idx="33">
                  <c:v>63.990784089999998</c:v>
                </c:pt>
                <c:pt idx="34">
                  <c:v>63.983616159999997</c:v>
                </c:pt>
                <c:pt idx="35">
                  <c:v>63.974400250000002</c:v>
                </c:pt>
                <c:pt idx="36">
                  <c:v>63.96313636</c:v>
                </c:pt>
                <c:pt idx="37">
                  <c:v>63.949824489999997</c:v>
                </c:pt>
                <c:pt idx="38">
                  <c:v>63.934464640000002</c:v>
                </c:pt>
                <c:pt idx="39">
                  <c:v>63.917056809999998</c:v>
                </c:pt>
                <c:pt idx="40">
                  <c:v>63.897601000000002</c:v>
                </c:pt>
                <c:pt idx="41">
                  <c:v>63.876097209999998</c:v>
                </c:pt>
                <c:pt idx="42">
                  <c:v>63.85254544</c:v>
                </c:pt>
                <c:pt idx="43">
                  <c:v>63.826945690000002</c:v>
                </c:pt>
                <c:pt idx="44">
                  <c:v>63.799297959999997</c:v>
                </c:pt>
                <c:pt idx="45">
                  <c:v>63.769602249999998</c:v>
                </c:pt>
                <c:pt idx="46">
                  <c:v>63.737858559999999</c:v>
                </c:pt>
                <c:pt idx="47">
                  <c:v>63.70406689</c:v>
                </c:pt>
                <c:pt idx="48">
                  <c:v>63.66822724</c:v>
                </c:pt>
                <c:pt idx="49">
                  <c:v>63.63033961</c:v>
                </c:pt>
                <c:pt idx="50">
                  <c:v>63.590403999999999</c:v>
                </c:pt>
                <c:pt idx="51">
                  <c:v>63.548420409999999</c:v>
                </c:pt>
                <c:pt idx="52">
                  <c:v>63.504388839999997</c:v>
                </c:pt>
                <c:pt idx="53">
                  <c:v>63.458309290000003</c:v>
                </c:pt>
                <c:pt idx="54">
                  <c:v>63.41018176</c:v>
                </c:pt>
                <c:pt idx="55">
                  <c:v>63.360006249999998</c:v>
                </c:pt>
                <c:pt idx="56">
                  <c:v>63.307782760000002</c:v>
                </c:pt>
                <c:pt idx="57">
                  <c:v>63.253511289999999</c:v>
                </c:pt>
                <c:pt idx="58">
                  <c:v>63.197191840000002</c:v>
                </c:pt>
                <c:pt idx="59">
                  <c:v>63.138824409999998</c:v>
                </c:pt>
                <c:pt idx="60">
                  <c:v>63.078409000000001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B-4AF2-94EE-F6AE34C4D8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(2)'!$A$1:$A$61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'Gradient (2)'!$C$1:$C$61</c:f>
              <c:numCache>
                <c:formatCode>General</c:formatCode>
                <c:ptCount val="61"/>
                <c:pt idx="0">
                  <c:v>31.5392045</c:v>
                </c:pt>
                <c:pt idx="1">
                  <c:v>31.569412204999999</c:v>
                </c:pt>
                <c:pt idx="2">
                  <c:v>31.598595920000001</c:v>
                </c:pt>
                <c:pt idx="3">
                  <c:v>31.626755644999999</c:v>
                </c:pt>
                <c:pt idx="4">
                  <c:v>31.653891380000001</c:v>
                </c:pt>
                <c:pt idx="5">
                  <c:v>31.680003124999999</c:v>
                </c:pt>
                <c:pt idx="6">
                  <c:v>31.70509088</c:v>
                </c:pt>
                <c:pt idx="7">
                  <c:v>31.729154645000001</c:v>
                </c:pt>
                <c:pt idx="8">
                  <c:v>31.752194419999999</c:v>
                </c:pt>
                <c:pt idx="9">
                  <c:v>31.774210204999999</c:v>
                </c:pt>
                <c:pt idx="10">
                  <c:v>31.795202</c:v>
                </c:pt>
                <c:pt idx="11">
                  <c:v>31.815169805</c:v>
                </c:pt>
                <c:pt idx="12">
                  <c:v>31.83411362</c:v>
                </c:pt>
                <c:pt idx="13">
                  <c:v>31.852033445</c:v>
                </c:pt>
                <c:pt idx="14">
                  <c:v>31.86892928</c:v>
                </c:pt>
                <c:pt idx="15">
                  <c:v>31.884801124999999</c:v>
                </c:pt>
                <c:pt idx="16">
                  <c:v>31.899648979999998</c:v>
                </c:pt>
                <c:pt idx="17">
                  <c:v>31.913472845000001</c:v>
                </c:pt>
                <c:pt idx="18">
                  <c:v>31.92627272</c:v>
                </c:pt>
                <c:pt idx="19">
                  <c:v>31.938048604999999</c:v>
                </c:pt>
                <c:pt idx="20">
                  <c:v>31.948800500000001</c:v>
                </c:pt>
                <c:pt idx="21">
                  <c:v>31.958528404999999</c:v>
                </c:pt>
                <c:pt idx="22">
                  <c:v>31.967232320000001</c:v>
                </c:pt>
                <c:pt idx="23">
                  <c:v>31.974912244999999</c:v>
                </c:pt>
                <c:pt idx="24">
                  <c:v>31.98156818</c:v>
                </c:pt>
                <c:pt idx="25">
                  <c:v>31.987200125000001</c:v>
                </c:pt>
                <c:pt idx="26">
                  <c:v>31.991808079999998</c:v>
                </c:pt>
                <c:pt idx="27">
                  <c:v>31.995392044999999</c:v>
                </c:pt>
                <c:pt idx="28">
                  <c:v>31.99795202</c:v>
                </c:pt>
                <c:pt idx="29">
                  <c:v>31.999488005</c:v>
                </c:pt>
                <c:pt idx="30">
                  <c:v>32</c:v>
                </c:pt>
                <c:pt idx="31">
                  <c:v>31.999488005</c:v>
                </c:pt>
                <c:pt idx="32">
                  <c:v>31.99795202</c:v>
                </c:pt>
                <c:pt idx="33">
                  <c:v>31.995392044999999</c:v>
                </c:pt>
                <c:pt idx="34">
                  <c:v>31.991808079999998</c:v>
                </c:pt>
                <c:pt idx="35">
                  <c:v>31.987200125000001</c:v>
                </c:pt>
                <c:pt idx="36">
                  <c:v>31.98156818</c:v>
                </c:pt>
                <c:pt idx="37">
                  <c:v>31.974912244999999</c:v>
                </c:pt>
                <c:pt idx="38">
                  <c:v>31.967232320000001</c:v>
                </c:pt>
                <c:pt idx="39">
                  <c:v>31.958528404999999</c:v>
                </c:pt>
                <c:pt idx="40">
                  <c:v>31.948800500000001</c:v>
                </c:pt>
                <c:pt idx="41">
                  <c:v>31.938048604999999</c:v>
                </c:pt>
                <c:pt idx="42">
                  <c:v>31.92627272</c:v>
                </c:pt>
                <c:pt idx="43">
                  <c:v>31.913472845000001</c:v>
                </c:pt>
                <c:pt idx="44">
                  <c:v>31.899648979999998</c:v>
                </c:pt>
                <c:pt idx="45">
                  <c:v>31.884801124999999</c:v>
                </c:pt>
                <c:pt idx="46">
                  <c:v>31.86892928</c:v>
                </c:pt>
                <c:pt idx="47">
                  <c:v>31.852033445</c:v>
                </c:pt>
                <c:pt idx="48">
                  <c:v>31.83411362</c:v>
                </c:pt>
                <c:pt idx="49">
                  <c:v>31.815169805</c:v>
                </c:pt>
                <c:pt idx="50">
                  <c:v>31.795202</c:v>
                </c:pt>
                <c:pt idx="51">
                  <c:v>31.774210204999999</c:v>
                </c:pt>
                <c:pt idx="52">
                  <c:v>31.752194419999999</c:v>
                </c:pt>
                <c:pt idx="53">
                  <c:v>31.729154645000001</c:v>
                </c:pt>
                <c:pt idx="54">
                  <c:v>31.70509088</c:v>
                </c:pt>
                <c:pt idx="55">
                  <c:v>31.680003124999999</c:v>
                </c:pt>
                <c:pt idx="56">
                  <c:v>31.653891380000001</c:v>
                </c:pt>
                <c:pt idx="57">
                  <c:v>31.626755644999999</c:v>
                </c:pt>
                <c:pt idx="58">
                  <c:v>31.598595920000001</c:v>
                </c:pt>
                <c:pt idx="59">
                  <c:v>31.569412204999999</c:v>
                </c:pt>
                <c:pt idx="60">
                  <c:v>31.5392045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B-4AF2-94EE-F6AE34C4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93519"/>
        <c:axId val="835752303"/>
      </c:scatterChart>
      <c:valAx>
        <c:axId val="9721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752303"/>
        <c:crosses val="autoZero"/>
        <c:crossBetween val="midCat"/>
      </c:valAx>
      <c:valAx>
        <c:axId val="8357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19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A(d)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GRAMMAIRE_FINAL!$A$1:$A$319</c:f>
              <c:numCache>
                <c:formatCode>General</c:formatCode>
                <c:ptCount val="319"/>
                <c:pt idx="0">
                  <c:v>159</c:v>
                </c:pt>
                <c:pt idx="1">
                  <c:v>158</c:v>
                </c:pt>
                <c:pt idx="2">
                  <c:v>157</c:v>
                </c:pt>
                <c:pt idx="3">
                  <c:v>156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151</c:v>
                </c:pt>
                <c:pt idx="9">
                  <c:v>150</c:v>
                </c:pt>
                <c:pt idx="10">
                  <c:v>149</c:v>
                </c:pt>
                <c:pt idx="11">
                  <c:v>148</c:v>
                </c:pt>
                <c:pt idx="12">
                  <c:v>147</c:v>
                </c:pt>
                <c:pt idx="13">
                  <c:v>146</c:v>
                </c:pt>
                <c:pt idx="14">
                  <c:v>145</c:v>
                </c:pt>
                <c:pt idx="15">
                  <c:v>144</c:v>
                </c:pt>
                <c:pt idx="16">
                  <c:v>143</c:v>
                </c:pt>
                <c:pt idx="17">
                  <c:v>142</c:v>
                </c:pt>
                <c:pt idx="18">
                  <c:v>141</c:v>
                </c:pt>
                <c:pt idx="19">
                  <c:v>140</c:v>
                </c:pt>
                <c:pt idx="20">
                  <c:v>139</c:v>
                </c:pt>
                <c:pt idx="21">
                  <c:v>138</c:v>
                </c:pt>
                <c:pt idx="22">
                  <c:v>137</c:v>
                </c:pt>
                <c:pt idx="23">
                  <c:v>136</c:v>
                </c:pt>
                <c:pt idx="24">
                  <c:v>135</c:v>
                </c:pt>
                <c:pt idx="25">
                  <c:v>134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123</c:v>
                </c:pt>
                <c:pt idx="37">
                  <c:v>122</c:v>
                </c:pt>
                <c:pt idx="38">
                  <c:v>121</c:v>
                </c:pt>
                <c:pt idx="39">
                  <c:v>120</c:v>
                </c:pt>
                <c:pt idx="40">
                  <c:v>119</c:v>
                </c:pt>
                <c:pt idx="41">
                  <c:v>118</c:v>
                </c:pt>
                <c:pt idx="42">
                  <c:v>117</c:v>
                </c:pt>
                <c:pt idx="43">
                  <c:v>116</c:v>
                </c:pt>
                <c:pt idx="44">
                  <c:v>115</c:v>
                </c:pt>
                <c:pt idx="45">
                  <c:v>114</c:v>
                </c:pt>
                <c:pt idx="46">
                  <c:v>113</c:v>
                </c:pt>
                <c:pt idx="47">
                  <c:v>112</c:v>
                </c:pt>
                <c:pt idx="48">
                  <c:v>111</c:v>
                </c:pt>
                <c:pt idx="49">
                  <c:v>110</c:v>
                </c:pt>
                <c:pt idx="50">
                  <c:v>109</c:v>
                </c:pt>
                <c:pt idx="51">
                  <c:v>108</c:v>
                </c:pt>
                <c:pt idx="52">
                  <c:v>107</c:v>
                </c:pt>
                <c:pt idx="53">
                  <c:v>106</c:v>
                </c:pt>
                <c:pt idx="54">
                  <c:v>105</c:v>
                </c:pt>
                <c:pt idx="55">
                  <c:v>104</c:v>
                </c:pt>
                <c:pt idx="56">
                  <c:v>103</c:v>
                </c:pt>
                <c:pt idx="57">
                  <c:v>102</c:v>
                </c:pt>
                <c:pt idx="58">
                  <c:v>101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4">
                  <c:v>95</c:v>
                </c:pt>
                <c:pt idx="65">
                  <c:v>94</c:v>
                </c:pt>
                <c:pt idx="66">
                  <c:v>93</c:v>
                </c:pt>
                <c:pt idx="67">
                  <c:v>92</c:v>
                </c:pt>
                <c:pt idx="68">
                  <c:v>91</c:v>
                </c:pt>
                <c:pt idx="69">
                  <c:v>90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86</c:v>
                </c:pt>
                <c:pt idx="74">
                  <c:v>85</c:v>
                </c:pt>
                <c:pt idx="75">
                  <c:v>84</c:v>
                </c:pt>
                <c:pt idx="76">
                  <c:v>83</c:v>
                </c:pt>
                <c:pt idx="77">
                  <c:v>82</c:v>
                </c:pt>
                <c:pt idx="78">
                  <c:v>81</c:v>
                </c:pt>
                <c:pt idx="79">
                  <c:v>80</c:v>
                </c:pt>
                <c:pt idx="80">
                  <c:v>79</c:v>
                </c:pt>
                <c:pt idx="81">
                  <c:v>78</c:v>
                </c:pt>
                <c:pt idx="82">
                  <c:v>77</c:v>
                </c:pt>
                <c:pt idx="83">
                  <c:v>76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72</c:v>
                </c:pt>
                <c:pt idx="88">
                  <c:v>71</c:v>
                </c:pt>
                <c:pt idx="89">
                  <c:v>70</c:v>
                </c:pt>
                <c:pt idx="90">
                  <c:v>69</c:v>
                </c:pt>
                <c:pt idx="91">
                  <c:v>68</c:v>
                </c:pt>
                <c:pt idx="92">
                  <c:v>67</c:v>
                </c:pt>
                <c:pt idx="93">
                  <c:v>66</c:v>
                </c:pt>
                <c:pt idx="94">
                  <c:v>65</c:v>
                </c:pt>
                <c:pt idx="95">
                  <c:v>64</c:v>
                </c:pt>
                <c:pt idx="96">
                  <c:v>63</c:v>
                </c:pt>
                <c:pt idx="97">
                  <c:v>62</c:v>
                </c:pt>
                <c:pt idx="98">
                  <c:v>61</c:v>
                </c:pt>
                <c:pt idx="99">
                  <c:v>60</c:v>
                </c:pt>
                <c:pt idx="100">
                  <c:v>59</c:v>
                </c:pt>
                <c:pt idx="101">
                  <c:v>58</c:v>
                </c:pt>
                <c:pt idx="102">
                  <c:v>57</c:v>
                </c:pt>
                <c:pt idx="103">
                  <c:v>56</c:v>
                </c:pt>
                <c:pt idx="104">
                  <c:v>55</c:v>
                </c:pt>
                <c:pt idx="105">
                  <c:v>54</c:v>
                </c:pt>
                <c:pt idx="106">
                  <c:v>53</c:v>
                </c:pt>
                <c:pt idx="107">
                  <c:v>52</c:v>
                </c:pt>
                <c:pt idx="108">
                  <c:v>51</c:v>
                </c:pt>
                <c:pt idx="109">
                  <c:v>50</c:v>
                </c:pt>
                <c:pt idx="110">
                  <c:v>49</c:v>
                </c:pt>
                <c:pt idx="111">
                  <c:v>48</c:v>
                </c:pt>
                <c:pt idx="112">
                  <c:v>47</c:v>
                </c:pt>
                <c:pt idx="113">
                  <c:v>46</c:v>
                </c:pt>
                <c:pt idx="114">
                  <c:v>45</c:v>
                </c:pt>
                <c:pt idx="115">
                  <c:v>44</c:v>
                </c:pt>
                <c:pt idx="116">
                  <c:v>43</c:v>
                </c:pt>
                <c:pt idx="117">
                  <c:v>42</c:v>
                </c:pt>
                <c:pt idx="118">
                  <c:v>41</c:v>
                </c:pt>
                <c:pt idx="119">
                  <c:v>40</c:v>
                </c:pt>
                <c:pt idx="120">
                  <c:v>39</c:v>
                </c:pt>
                <c:pt idx="121">
                  <c:v>38</c:v>
                </c:pt>
                <c:pt idx="122">
                  <c:v>37</c:v>
                </c:pt>
                <c:pt idx="123">
                  <c:v>36</c:v>
                </c:pt>
                <c:pt idx="124">
                  <c:v>35</c:v>
                </c:pt>
                <c:pt idx="125">
                  <c:v>34</c:v>
                </c:pt>
                <c:pt idx="126">
                  <c:v>33</c:v>
                </c:pt>
                <c:pt idx="127">
                  <c:v>32</c:v>
                </c:pt>
                <c:pt idx="128">
                  <c:v>31</c:v>
                </c:pt>
                <c:pt idx="129">
                  <c:v>30</c:v>
                </c:pt>
                <c:pt idx="130">
                  <c:v>29</c:v>
                </c:pt>
                <c:pt idx="131">
                  <c:v>28</c:v>
                </c:pt>
                <c:pt idx="132">
                  <c:v>27</c:v>
                </c:pt>
                <c:pt idx="133">
                  <c:v>26</c:v>
                </c:pt>
                <c:pt idx="134">
                  <c:v>25</c:v>
                </c:pt>
                <c:pt idx="135">
                  <c:v>24</c:v>
                </c:pt>
                <c:pt idx="136">
                  <c:v>23</c:v>
                </c:pt>
                <c:pt idx="137">
                  <c:v>22</c:v>
                </c:pt>
                <c:pt idx="138">
                  <c:v>21</c:v>
                </c:pt>
                <c:pt idx="139">
                  <c:v>20</c:v>
                </c:pt>
                <c:pt idx="140">
                  <c:v>19</c:v>
                </c:pt>
                <c:pt idx="141">
                  <c:v>18</c:v>
                </c:pt>
                <c:pt idx="142">
                  <c:v>17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-1</c:v>
                </c:pt>
                <c:pt idx="161">
                  <c:v>-2</c:v>
                </c:pt>
                <c:pt idx="162">
                  <c:v>-3</c:v>
                </c:pt>
                <c:pt idx="163">
                  <c:v>-4</c:v>
                </c:pt>
                <c:pt idx="164">
                  <c:v>-5</c:v>
                </c:pt>
                <c:pt idx="165">
                  <c:v>-6</c:v>
                </c:pt>
                <c:pt idx="166">
                  <c:v>-7</c:v>
                </c:pt>
                <c:pt idx="167">
                  <c:v>-8</c:v>
                </c:pt>
                <c:pt idx="168">
                  <c:v>-9</c:v>
                </c:pt>
                <c:pt idx="169">
                  <c:v>-10</c:v>
                </c:pt>
                <c:pt idx="170">
                  <c:v>-11</c:v>
                </c:pt>
                <c:pt idx="171">
                  <c:v>-12</c:v>
                </c:pt>
                <c:pt idx="172">
                  <c:v>-13</c:v>
                </c:pt>
                <c:pt idx="173">
                  <c:v>-14</c:v>
                </c:pt>
                <c:pt idx="174">
                  <c:v>-15</c:v>
                </c:pt>
                <c:pt idx="175">
                  <c:v>-16</c:v>
                </c:pt>
                <c:pt idx="176">
                  <c:v>-17</c:v>
                </c:pt>
                <c:pt idx="177">
                  <c:v>-18</c:v>
                </c:pt>
                <c:pt idx="178">
                  <c:v>-19</c:v>
                </c:pt>
                <c:pt idx="179">
                  <c:v>-20</c:v>
                </c:pt>
                <c:pt idx="180">
                  <c:v>-21</c:v>
                </c:pt>
                <c:pt idx="181">
                  <c:v>-22</c:v>
                </c:pt>
                <c:pt idx="182">
                  <c:v>-23</c:v>
                </c:pt>
                <c:pt idx="183">
                  <c:v>-24</c:v>
                </c:pt>
                <c:pt idx="184">
                  <c:v>-25</c:v>
                </c:pt>
                <c:pt idx="185">
                  <c:v>-26</c:v>
                </c:pt>
                <c:pt idx="186">
                  <c:v>-27</c:v>
                </c:pt>
                <c:pt idx="187">
                  <c:v>-28</c:v>
                </c:pt>
                <c:pt idx="188">
                  <c:v>-29</c:v>
                </c:pt>
                <c:pt idx="189">
                  <c:v>-30</c:v>
                </c:pt>
                <c:pt idx="190">
                  <c:v>-31</c:v>
                </c:pt>
                <c:pt idx="191">
                  <c:v>-32</c:v>
                </c:pt>
                <c:pt idx="192">
                  <c:v>-33</c:v>
                </c:pt>
                <c:pt idx="193">
                  <c:v>-34</c:v>
                </c:pt>
                <c:pt idx="194">
                  <c:v>-35</c:v>
                </c:pt>
                <c:pt idx="195">
                  <c:v>-36</c:v>
                </c:pt>
                <c:pt idx="196">
                  <c:v>-37</c:v>
                </c:pt>
                <c:pt idx="197">
                  <c:v>-38</c:v>
                </c:pt>
                <c:pt idx="198">
                  <c:v>-39</c:v>
                </c:pt>
                <c:pt idx="199">
                  <c:v>-40</c:v>
                </c:pt>
                <c:pt idx="200">
                  <c:v>-41</c:v>
                </c:pt>
                <c:pt idx="201">
                  <c:v>-42</c:v>
                </c:pt>
                <c:pt idx="202">
                  <c:v>-43</c:v>
                </c:pt>
                <c:pt idx="203">
                  <c:v>-44</c:v>
                </c:pt>
                <c:pt idx="204">
                  <c:v>-45</c:v>
                </c:pt>
                <c:pt idx="205">
                  <c:v>-46</c:v>
                </c:pt>
                <c:pt idx="206">
                  <c:v>-47</c:v>
                </c:pt>
                <c:pt idx="207">
                  <c:v>-48</c:v>
                </c:pt>
                <c:pt idx="208">
                  <c:v>-49</c:v>
                </c:pt>
                <c:pt idx="209">
                  <c:v>-50</c:v>
                </c:pt>
                <c:pt idx="210">
                  <c:v>-51</c:v>
                </c:pt>
                <c:pt idx="211">
                  <c:v>-52</c:v>
                </c:pt>
                <c:pt idx="212">
                  <c:v>-53</c:v>
                </c:pt>
                <c:pt idx="213">
                  <c:v>-54</c:v>
                </c:pt>
                <c:pt idx="214">
                  <c:v>-55</c:v>
                </c:pt>
                <c:pt idx="215">
                  <c:v>-56</c:v>
                </c:pt>
                <c:pt idx="216">
                  <c:v>-57</c:v>
                </c:pt>
                <c:pt idx="217">
                  <c:v>-58</c:v>
                </c:pt>
                <c:pt idx="218">
                  <c:v>-59</c:v>
                </c:pt>
                <c:pt idx="219">
                  <c:v>-60</c:v>
                </c:pt>
                <c:pt idx="220">
                  <c:v>-61</c:v>
                </c:pt>
                <c:pt idx="221">
                  <c:v>-62</c:v>
                </c:pt>
                <c:pt idx="222">
                  <c:v>-63</c:v>
                </c:pt>
                <c:pt idx="223">
                  <c:v>-64</c:v>
                </c:pt>
                <c:pt idx="224">
                  <c:v>-65</c:v>
                </c:pt>
                <c:pt idx="225">
                  <c:v>-66</c:v>
                </c:pt>
                <c:pt idx="226">
                  <c:v>-67</c:v>
                </c:pt>
                <c:pt idx="227">
                  <c:v>-68</c:v>
                </c:pt>
                <c:pt idx="228">
                  <c:v>-69</c:v>
                </c:pt>
                <c:pt idx="229">
                  <c:v>-70</c:v>
                </c:pt>
                <c:pt idx="230">
                  <c:v>-71</c:v>
                </c:pt>
                <c:pt idx="231">
                  <c:v>-72</c:v>
                </c:pt>
                <c:pt idx="232">
                  <c:v>-73</c:v>
                </c:pt>
                <c:pt idx="233">
                  <c:v>-74</c:v>
                </c:pt>
                <c:pt idx="234">
                  <c:v>-75</c:v>
                </c:pt>
                <c:pt idx="235">
                  <c:v>-76</c:v>
                </c:pt>
                <c:pt idx="236">
                  <c:v>-77</c:v>
                </c:pt>
                <c:pt idx="237">
                  <c:v>-78</c:v>
                </c:pt>
                <c:pt idx="238">
                  <c:v>-79</c:v>
                </c:pt>
                <c:pt idx="239">
                  <c:v>-80</c:v>
                </c:pt>
                <c:pt idx="240">
                  <c:v>-81</c:v>
                </c:pt>
                <c:pt idx="241">
                  <c:v>-82</c:v>
                </c:pt>
                <c:pt idx="242">
                  <c:v>-83</c:v>
                </c:pt>
                <c:pt idx="243">
                  <c:v>-84</c:v>
                </c:pt>
                <c:pt idx="244">
                  <c:v>-85</c:v>
                </c:pt>
                <c:pt idx="245">
                  <c:v>-86</c:v>
                </c:pt>
                <c:pt idx="246">
                  <c:v>-87</c:v>
                </c:pt>
                <c:pt idx="247">
                  <c:v>-88</c:v>
                </c:pt>
                <c:pt idx="248">
                  <c:v>-89</c:v>
                </c:pt>
                <c:pt idx="249">
                  <c:v>-90</c:v>
                </c:pt>
                <c:pt idx="250">
                  <c:v>-91</c:v>
                </c:pt>
                <c:pt idx="251">
                  <c:v>-92</c:v>
                </c:pt>
                <c:pt idx="252">
                  <c:v>-93</c:v>
                </c:pt>
                <c:pt idx="253">
                  <c:v>-94</c:v>
                </c:pt>
                <c:pt idx="254">
                  <c:v>-95</c:v>
                </c:pt>
                <c:pt idx="255">
                  <c:v>-96</c:v>
                </c:pt>
                <c:pt idx="256">
                  <c:v>-97</c:v>
                </c:pt>
                <c:pt idx="257">
                  <c:v>-98</c:v>
                </c:pt>
                <c:pt idx="258">
                  <c:v>-99</c:v>
                </c:pt>
                <c:pt idx="259">
                  <c:v>-100</c:v>
                </c:pt>
                <c:pt idx="260">
                  <c:v>-101</c:v>
                </c:pt>
                <c:pt idx="261">
                  <c:v>-102</c:v>
                </c:pt>
                <c:pt idx="262">
                  <c:v>-103</c:v>
                </c:pt>
                <c:pt idx="263">
                  <c:v>-104</c:v>
                </c:pt>
                <c:pt idx="264">
                  <c:v>-105</c:v>
                </c:pt>
                <c:pt idx="265">
                  <c:v>-106</c:v>
                </c:pt>
                <c:pt idx="266">
                  <c:v>-107</c:v>
                </c:pt>
                <c:pt idx="267">
                  <c:v>-108</c:v>
                </c:pt>
                <c:pt idx="268">
                  <c:v>-109</c:v>
                </c:pt>
                <c:pt idx="269">
                  <c:v>-110</c:v>
                </c:pt>
                <c:pt idx="270">
                  <c:v>-111</c:v>
                </c:pt>
                <c:pt idx="271">
                  <c:v>-112</c:v>
                </c:pt>
                <c:pt idx="272">
                  <c:v>-113</c:v>
                </c:pt>
                <c:pt idx="273">
                  <c:v>-114</c:v>
                </c:pt>
                <c:pt idx="274">
                  <c:v>-115</c:v>
                </c:pt>
                <c:pt idx="275">
                  <c:v>-116</c:v>
                </c:pt>
                <c:pt idx="276">
                  <c:v>-117</c:v>
                </c:pt>
                <c:pt idx="277">
                  <c:v>-118</c:v>
                </c:pt>
                <c:pt idx="278">
                  <c:v>-119</c:v>
                </c:pt>
                <c:pt idx="279">
                  <c:v>-120</c:v>
                </c:pt>
                <c:pt idx="280">
                  <c:v>-121</c:v>
                </c:pt>
                <c:pt idx="281">
                  <c:v>-122</c:v>
                </c:pt>
                <c:pt idx="282">
                  <c:v>-123</c:v>
                </c:pt>
                <c:pt idx="283">
                  <c:v>-124</c:v>
                </c:pt>
                <c:pt idx="284">
                  <c:v>-125</c:v>
                </c:pt>
                <c:pt idx="285">
                  <c:v>-126</c:v>
                </c:pt>
                <c:pt idx="286">
                  <c:v>-127</c:v>
                </c:pt>
                <c:pt idx="287">
                  <c:v>-128</c:v>
                </c:pt>
                <c:pt idx="288">
                  <c:v>-129</c:v>
                </c:pt>
                <c:pt idx="289">
                  <c:v>-130</c:v>
                </c:pt>
                <c:pt idx="290">
                  <c:v>-131</c:v>
                </c:pt>
                <c:pt idx="291">
                  <c:v>-132</c:v>
                </c:pt>
                <c:pt idx="292">
                  <c:v>-133</c:v>
                </c:pt>
                <c:pt idx="293">
                  <c:v>-134</c:v>
                </c:pt>
                <c:pt idx="294">
                  <c:v>-135</c:v>
                </c:pt>
                <c:pt idx="295">
                  <c:v>-136</c:v>
                </c:pt>
                <c:pt idx="296">
                  <c:v>-137</c:v>
                </c:pt>
                <c:pt idx="297">
                  <c:v>-138</c:v>
                </c:pt>
                <c:pt idx="298">
                  <c:v>-139</c:v>
                </c:pt>
                <c:pt idx="299">
                  <c:v>-140</c:v>
                </c:pt>
                <c:pt idx="300">
                  <c:v>-141</c:v>
                </c:pt>
                <c:pt idx="301">
                  <c:v>-142</c:v>
                </c:pt>
                <c:pt idx="302">
                  <c:v>-143</c:v>
                </c:pt>
                <c:pt idx="303">
                  <c:v>-144</c:v>
                </c:pt>
                <c:pt idx="304">
                  <c:v>-145</c:v>
                </c:pt>
                <c:pt idx="305">
                  <c:v>-146</c:v>
                </c:pt>
                <c:pt idx="306">
                  <c:v>-147</c:v>
                </c:pt>
                <c:pt idx="307">
                  <c:v>-148</c:v>
                </c:pt>
                <c:pt idx="308">
                  <c:v>-149</c:v>
                </c:pt>
                <c:pt idx="309">
                  <c:v>-150</c:v>
                </c:pt>
                <c:pt idx="310">
                  <c:v>-151</c:v>
                </c:pt>
                <c:pt idx="311">
                  <c:v>-152</c:v>
                </c:pt>
                <c:pt idx="312">
                  <c:v>-153</c:v>
                </c:pt>
                <c:pt idx="313">
                  <c:v>-154</c:v>
                </c:pt>
                <c:pt idx="314">
                  <c:v>-155</c:v>
                </c:pt>
                <c:pt idx="315">
                  <c:v>-156</c:v>
                </c:pt>
                <c:pt idx="316">
                  <c:v>-157</c:v>
                </c:pt>
                <c:pt idx="317">
                  <c:v>-158</c:v>
                </c:pt>
                <c:pt idx="318">
                  <c:v>-159</c:v>
                </c:pt>
              </c:numCache>
            </c:numRef>
          </c:xVal>
          <c:yVal>
            <c:numRef>
              <c:f>GRAMMAIRE_FINAL!$B$1:$B$319</c:f>
              <c:numCache>
                <c:formatCode>General</c:formatCode>
                <c:ptCount val="319"/>
                <c:pt idx="153">
                  <c:v>2.64</c:v>
                </c:pt>
                <c:pt idx="154">
                  <c:v>2.75</c:v>
                </c:pt>
                <c:pt idx="155">
                  <c:v>2.84</c:v>
                </c:pt>
                <c:pt idx="156">
                  <c:v>2.91</c:v>
                </c:pt>
                <c:pt idx="157">
                  <c:v>2.96</c:v>
                </c:pt>
                <c:pt idx="158">
                  <c:v>2.99</c:v>
                </c:pt>
                <c:pt idx="159">
                  <c:v>3</c:v>
                </c:pt>
                <c:pt idx="160">
                  <c:v>2.99</c:v>
                </c:pt>
                <c:pt idx="161">
                  <c:v>2.96</c:v>
                </c:pt>
                <c:pt idx="162">
                  <c:v>2.91</c:v>
                </c:pt>
                <c:pt idx="163">
                  <c:v>2.84</c:v>
                </c:pt>
                <c:pt idx="164">
                  <c:v>2.75</c:v>
                </c:pt>
                <c:pt idx="165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1-4A8B-AB1E-B584F1008DA0}"/>
            </c:ext>
          </c:extLst>
        </c:ser>
        <c:ser>
          <c:idx val="1"/>
          <c:order val="1"/>
          <c:tx>
            <c:v>B(d)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GRAMMAIRE_FINAL!$A$1:$A$319</c:f>
              <c:numCache>
                <c:formatCode>General</c:formatCode>
                <c:ptCount val="319"/>
                <c:pt idx="0">
                  <c:v>159</c:v>
                </c:pt>
                <c:pt idx="1">
                  <c:v>158</c:v>
                </c:pt>
                <c:pt idx="2">
                  <c:v>157</c:v>
                </c:pt>
                <c:pt idx="3">
                  <c:v>156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151</c:v>
                </c:pt>
                <c:pt idx="9">
                  <c:v>150</c:v>
                </c:pt>
                <c:pt idx="10">
                  <c:v>149</c:v>
                </c:pt>
                <c:pt idx="11">
                  <c:v>148</c:v>
                </c:pt>
                <c:pt idx="12">
                  <c:v>147</c:v>
                </c:pt>
                <c:pt idx="13">
                  <c:v>146</c:v>
                </c:pt>
                <c:pt idx="14">
                  <c:v>145</c:v>
                </c:pt>
                <c:pt idx="15">
                  <c:v>144</c:v>
                </c:pt>
                <c:pt idx="16">
                  <c:v>143</c:v>
                </c:pt>
                <c:pt idx="17">
                  <c:v>142</c:v>
                </c:pt>
                <c:pt idx="18">
                  <c:v>141</c:v>
                </c:pt>
                <c:pt idx="19">
                  <c:v>140</c:v>
                </c:pt>
                <c:pt idx="20">
                  <c:v>139</c:v>
                </c:pt>
                <c:pt idx="21">
                  <c:v>138</c:v>
                </c:pt>
                <c:pt idx="22">
                  <c:v>137</c:v>
                </c:pt>
                <c:pt idx="23">
                  <c:v>136</c:v>
                </c:pt>
                <c:pt idx="24">
                  <c:v>135</c:v>
                </c:pt>
                <c:pt idx="25">
                  <c:v>134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123</c:v>
                </c:pt>
                <c:pt idx="37">
                  <c:v>122</c:v>
                </c:pt>
                <c:pt idx="38">
                  <c:v>121</c:v>
                </c:pt>
                <c:pt idx="39">
                  <c:v>120</c:v>
                </c:pt>
                <c:pt idx="40">
                  <c:v>119</c:v>
                </c:pt>
                <c:pt idx="41">
                  <c:v>118</c:v>
                </c:pt>
                <c:pt idx="42">
                  <c:v>117</c:v>
                </c:pt>
                <c:pt idx="43">
                  <c:v>116</c:v>
                </c:pt>
                <c:pt idx="44">
                  <c:v>115</c:v>
                </c:pt>
                <c:pt idx="45">
                  <c:v>114</c:v>
                </c:pt>
                <c:pt idx="46">
                  <c:v>113</c:v>
                </c:pt>
                <c:pt idx="47">
                  <c:v>112</c:v>
                </c:pt>
                <c:pt idx="48">
                  <c:v>111</c:v>
                </c:pt>
                <c:pt idx="49">
                  <c:v>110</c:v>
                </c:pt>
                <c:pt idx="50">
                  <c:v>109</c:v>
                </c:pt>
                <c:pt idx="51">
                  <c:v>108</c:v>
                </c:pt>
                <c:pt idx="52">
                  <c:v>107</c:v>
                </c:pt>
                <c:pt idx="53">
                  <c:v>106</c:v>
                </c:pt>
                <c:pt idx="54">
                  <c:v>105</c:v>
                </c:pt>
                <c:pt idx="55">
                  <c:v>104</c:v>
                </c:pt>
                <c:pt idx="56">
                  <c:v>103</c:v>
                </c:pt>
                <c:pt idx="57">
                  <c:v>102</c:v>
                </c:pt>
                <c:pt idx="58">
                  <c:v>101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4">
                  <c:v>95</c:v>
                </c:pt>
                <c:pt idx="65">
                  <c:v>94</c:v>
                </c:pt>
                <c:pt idx="66">
                  <c:v>93</c:v>
                </c:pt>
                <c:pt idx="67">
                  <c:v>92</c:v>
                </c:pt>
                <c:pt idx="68">
                  <c:v>91</c:v>
                </c:pt>
                <c:pt idx="69">
                  <c:v>90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86</c:v>
                </c:pt>
                <c:pt idx="74">
                  <c:v>85</c:v>
                </c:pt>
                <c:pt idx="75">
                  <c:v>84</c:v>
                </c:pt>
                <c:pt idx="76">
                  <c:v>83</c:v>
                </c:pt>
                <c:pt idx="77">
                  <c:v>82</c:v>
                </c:pt>
                <c:pt idx="78">
                  <c:v>81</c:v>
                </c:pt>
                <c:pt idx="79">
                  <c:v>80</c:v>
                </c:pt>
                <c:pt idx="80">
                  <c:v>79</c:v>
                </c:pt>
                <c:pt idx="81">
                  <c:v>78</c:v>
                </c:pt>
                <c:pt idx="82">
                  <c:v>77</c:v>
                </c:pt>
                <c:pt idx="83">
                  <c:v>76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72</c:v>
                </c:pt>
                <c:pt idx="88">
                  <c:v>71</c:v>
                </c:pt>
                <c:pt idx="89">
                  <c:v>70</c:v>
                </c:pt>
                <c:pt idx="90">
                  <c:v>69</c:v>
                </c:pt>
                <c:pt idx="91">
                  <c:v>68</c:v>
                </c:pt>
                <c:pt idx="92">
                  <c:v>67</c:v>
                </c:pt>
                <c:pt idx="93">
                  <c:v>66</c:v>
                </c:pt>
                <c:pt idx="94">
                  <c:v>65</c:v>
                </c:pt>
                <c:pt idx="95">
                  <c:v>64</c:v>
                </c:pt>
                <c:pt idx="96">
                  <c:v>63</c:v>
                </c:pt>
                <c:pt idx="97">
                  <c:v>62</c:v>
                </c:pt>
                <c:pt idx="98">
                  <c:v>61</c:v>
                </c:pt>
                <c:pt idx="99">
                  <c:v>60</c:v>
                </c:pt>
                <c:pt idx="100">
                  <c:v>59</c:v>
                </c:pt>
                <c:pt idx="101">
                  <c:v>58</c:v>
                </c:pt>
                <c:pt idx="102">
                  <c:v>57</c:v>
                </c:pt>
                <c:pt idx="103">
                  <c:v>56</c:v>
                </c:pt>
                <c:pt idx="104">
                  <c:v>55</c:v>
                </c:pt>
                <c:pt idx="105">
                  <c:v>54</c:v>
                </c:pt>
                <c:pt idx="106">
                  <c:v>53</c:v>
                </c:pt>
                <c:pt idx="107">
                  <c:v>52</c:v>
                </c:pt>
                <c:pt idx="108">
                  <c:v>51</c:v>
                </c:pt>
                <c:pt idx="109">
                  <c:v>50</c:v>
                </c:pt>
                <c:pt idx="110">
                  <c:v>49</c:v>
                </c:pt>
                <c:pt idx="111">
                  <c:v>48</c:v>
                </c:pt>
                <c:pt idx="112">
                  <c:v>47</c:v>
                </c:pt>
                <c:pt idx="113">
                  <c:v>46</c:v>
                </c:pt>
                <c:pt idx="114">
                  <c:v>45</c:v>
                </c:pt>
                <c:pt idx="115">
                  <c:v>44</c:v>
                </c:pt>
                <c:pt idx="116">
                  <c:v>43</c:v>
                </c:pt>
                <c:pt idx="117">
                  <c:v>42</c:v>
                </c:pt>
                <c:pt idx="118">
                  <c:v>41</c:v>
                </c:pt>
                <c:pt idx="119">
                  <c:v>40</c:v>
                </c:pt>
                <c:pt idx="120">
                  <c:v>39</c:v>
                </c:pt>
                <c:pt idx="121">
                  <c:v>38</c:v>
                </c:pt>
                <c:pt idx="122">
                  <c:v>37</c:v>
                </c:pt>
                <c:pt idx="123">
                  <c:v>36</c:v>
                </c:pt>
                <c:pt idx="124">
                  <c:v>35</c:v>
                </c:pt>
                <c:pt idx="125">
                  <c:v>34</c:v>
                </c:pt>
                <c:pt idx="126">
                  <c:v>33</c:v>
                </c:pt>
                <c:pt idx="127">
                  <c:v>32</c:v>
                </c:pt>
                <c:pt idx="128">
                  <c:v>31</c:v>
                </c:pt>
                <c:pt idx="129">
                  <c:v>30</c:v>
                </c:pt>
                <c:pt idx="130">
                  <c:v>29</c:v>
                </c:pt>
                <c:pt idx="131">
                  <c:v>28</c:v>
                </c:pt>
                <c:pt idx="132">
                  <c:v>27</c:v>
                </c:pt>
                <c:pt idx="133">
                  <c:v>26</c:v>
                </c:pt>
                <c:pt idx="134">
                  <c:v>25</c:v>
                </c:pt>
                <c:pt idx="135">
                  <c:v>24</c:v>
                </c:pt>
                <c:pt idx="136">
                  <c:v>23</c:v>
                </c:pt>
                <c:pt idx="137">
                  <c:v>22</c:v>
                </c:pt>
                <c:pt idx="138">
                  <c:v>21</c:v>
                </c:pt>
                <c:pt idx="139">
                  <c:v>20</c:v>
                </c:pt>
                <c:pt idx="140">
                  <c:v>19</c:v>
                </c:pt>
                <c:pt idx="141">
                  <c:v>18</c:v>
                </c:pt>
                <c:pt idx="142">
                  <c:v>17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-1</c:v>
                </c:pt>
                <c:pt idx="161">
                  <c:v>-2</c:v>
                </c:pt>
                <c:pt idx="162">
                  <c:v>-3</c:v>
                </c:pt>
                <c:pt idx="163">
                  <c:v>-4</c:v>
                </c:pt>
                <c:pt idx="164">
                  <c:v>-5</c:v>
                </c:pt>
                <c:pt idx="165">
                  <c:v>-6</c:v>
                </c:pt>
                <c:pt idx="166">
                  <c:v>-7</c:v>
                </c:pt>
                <c:pt idx="167">
                  <c:v>-8</c:v>
                </c:pt>
                <c:pt idx="168">
                  <c:v>-9</c:v>
                </c:pt>
                <c:pt idx="169">
                  <c:v>-10</c:v>
                </c:pt>
                <c:pt idx="170">
                  <c:v>-11</c:v>
                </c:pt>
                <c:pt idx="171">
                  <c:v>-12</c:v>
                </c:pt>
                <c:pt idx="172">
                  <c:v>-13</c:v>
                </c:pt>
                <c:pt idx="173">
                  <c:v>-14</c:v>
                </c:pt>
                <c:pt idx="174">
                  <c:v>-15</c:v>
                </c:pt>
                <c:pt idx="175">
                  <c:v>-16</c:v>
                </c:pt>
                <c:pt idx="176">
                  <c:v>-17</c:v>
                </c:pt>
                <c:pt idx="177">
                  <c:v>-18</c:v>
                </c:pt>
                <c:pt idx="178">
                  <c:v>-19</c:v>
                </c:pt>
                <c:pt idx="179">
                  <c:v>-20</c:v>
                </c:pt>
                <c:pt idx="180">
                  <c:v>-21</c:v>
                </c:pt>
                <c:pt idx="181">
                  <c:v>-22</c:v>
                </c:pt>
                <c:pt idx="182">
                  <c:v>-23</c:v>
                </c:pt>
                <c:pt idx="183">
                  <c:v>-24</c:v>
                </c:pt>
                <c:pt idx="184">
                  <c:v>-25</c:v>
                </c:pt>
                <c:pt idx="185">
                  <c:v>-26</c:v>
                </c:pt>
                <c:pt idx="186">
                  <c:v>-27</c:v>
                </c:pt>
                <c:pt idx="187">
                  <c:v>-28</c:v>
                </c:pt>
                <c:pt idx="188">
                  <c:v>-29</c:v>
                </c:pt>
                <c:pt idx="189">
                  <c:v>-30</c:v>
                </c:pt>
                <c:pt idx="190">
                  <c:v>-31</c:v>
                </c:pt>
                <c:pt idx="191">
                  <c:v>-32</c:v>
                </c:pt>
                <c:pt idx="192">
                  <c:v>-33</c:v>
                </c:pt>
                <c:pt idx="193">
                  <c:v>-34</c:v>
                </c:pt>
                <c:pt idx="194">
                  <c:v>-35</c:v>
                </c:pt>
                <c:pt idx="195">
                  <c:v>-36</c:v>
                </c:pt>
                <c:pt idx="196">
                  <c:v>-37</c:v>
                </c:pt>
                <c:pt idx="197">
                  <c:v>-38</c:v>
                </c:pt>
                <c:pt idx="198">
                  <c:v>-39</c:v>
                </c:pt>
                <c:pt idx="199">
                  <c:v>-40</c:v>
                </c:pt>
                <c:pt idx="200">
                  <c:v>-41</c:v>
                </c:pt>
                <c:pt idx="201">
                  <c:v>-42</c:v>
                </c:pt>
                <c:pt idx="202">
                  <c:v>-43</c:v>
                </c:pt>
                <c:pt idx="203">
                  <c:v>-44</c:v>
                </c:pt>
                <c:pt idx="204">
                  <c:v>-45</c:v>
                </c:pt>
                <c:pt idx="205">
                  <c:v>-46</c:v>
                </c:pt>
                <c:pt idx="206">
                  <c:v>-47</c:v>
                </c:pt>
                <c:pt idx="207">
                  <c:v>-48</c:v>
                </c:pt>
                <c:pt idx="208">
                  <c:v>-49</c:v>
                </c:pt>
                <c:pt idx="209">
                  <c:v>-50</c:v>
                </c:pt>
                <c:pt idx="210">
                  <c:v>-51</c:v>
                </c:pt>
                <c:pt idx="211">
                  <c:v>-52</c:v>
                </c:pt>
                <c:pt idx="212">
                  <c:v>-53</c:v>
                </c:pt>
                <c:pt idx="213">
                  <c:v>-54</c:v>
                </c:pt>
                <c:pt idx="214">
                  <c:v>-55</c:v>
                </c:pt>
                <c:pt idx="215">
                  <c:v>-56</c:v>
                </c:pt>
                <c:pt idx="216">
                  <c:v>-57</c:v>
                </c:pt>
                <c:pt idx="217">
                  <c:v>-58</c:v>
                </c:pt>
                <c:pt idx="218">
                  <c:v>-59</c:v>
                </c:pt>
                <c:pt idx="219">
                  <c:v>-60</c:v>
                </c:pt>
                <c:pt idx="220">
                  <c:v>-61</c:v>
                </c:pt>
                <c:pt idx="221">
                  <c:v>-62</c:v>
                </c:pt>
                <c:pt idx="222">
                  <c:v>-63</c:v>
                </c:pt>
                <c:pt idx="223">
                  <c:v>-64</c:v>
                </c:pt>
                <c:pt idx="224">
                  <c:v>-65</c:v>
                </c:pt>
                <c:pt idx="225">
                  <c:v>-66</c:v>
                </c:pt>
                <c:pt idx="226">
                  <c:v>-67</c:v>
                </c:pt>
                <c:pt idx="227">
                  <c:v>-68</c:v>
                </c:pt>
                <c:pt idx="228">
                  <c:v>-69</c:v>
                </c:pt>
                <c:pt idx="229">
                  <c:v>-70</c:v>
                </c:pt>
                <c:pt idx="230">
                  <c:v>-71</c:v>
                </c:pt>
                <c:pt idx="231">
                  <c:v>-72</c:v>
                </c:pt>
                <c:pt idx="232">
                  <c:v>-73</c:v>
                </c:pt>
                <c:pt idx="233">
                  <c:v>-74</c:v>
                </c:pt>
                <c:pt idx="234">
                  <c:v>-75</c:v>
                </c:pt>
                <c:pt idx="235">
                  <c:v>-76</c:v>
                </c:pt>
                <c:pt idx="236">
                  <c:v>-77</c:v>
                </c:pt>
                <c:pt idx="237">
                  <c:v>-78</c:v>
                </c:pt>
                <c:pt idx="238">
                  <c:v>-79</c:v>
                </c:pt>
                <c:pt idx="239">
                  <c:v>-80</c:v>
                </c:pt>
                <c:pt idx="240">
                  <c:v>-81</c:v>
                </c:pt>
                <c:pt idx="241">
                  <c:v>-82</c:v>
                </c:pt>
                <c:pt idx="242">
                  <c:v>-83</c:v>
                </c:pt>
                <c:pt idx="243">
                  <c:v>-84</c:v>
                </c:pt>
                <c:pt idx="244">
                  <c:v>-85</c:v>
                </c:pt>
                <c:pt idx="245">
                  <c:v>-86</c:v>
                </c:pt>
                <c:pt idx="246">
                  <c:v>-87</c:v>
                </c:pt>
                <c:pt idx="247">
                  <c:v>-88</c:v>
                </c:pt>
                <c:pt idx="248">
                  <c:v>-89</c:v>
                </c:pt>
                <c:pt idx="249">
                  <c:v>-90</c:v>
                </c:pt>
                <c:pt idx="250">
                  <c:v>-91</c:v>
                </c:pt>
                <c:pt idx="251">
                  <c:v>-92</c:v>
                </c:pt>
                <c:pt idx="252">
                  <c:v>-93</c:v>
                </c:pt>
                <c:pt idx="253">
                  <c:v>-94</c:v>
                </c:pt>
                <c:pt idx="254">
                  <c:v>-95</c:v>
                </c:pt>
                <c:pt idx="255">
                  <c:v>-96</c:v>
                </c:pt>
                <c:pt idx="256">
                  <c:v>-97</c:v>
                </c:pt>
                <c:pt idx="257">
                  <c:v>-98</c:v>
                </c:pt>
                <c:pt idx="258">
                  <c:v>-99</c:v>
                </c:pt>
                <c:pt idx="259">
                  <c:v>-100</c:v>
                </c:pt>
                <c:pt idx="260">
                  <c:v>-101</c:v>
                </c:pt>
                <c:pt idx="261">
                  <c:v>-102</c:v>
                </c:pt>
                <c:pt idx="262">
                  <c:v>-103</c:v>
                </c:pt>
                <c:pt idx="263">
                  <c:v>-104</c:v>
                </c:pt>
                <c:pt idx="264">
                  <c:v>-105</c:v>
                </c:pt>
                <c:pt idx="265">
                  <c:v>-106</c:v>
                </c:pt>
                <c:pt idx="266">
                  <c:v>-107</c:v>
                </c:pt>
                <c:pt idx="267">
                  <c:v>-108</c:v>
                </c:pt>
                <c:pt idx="268">
                  <c:v>-109</c:v>
                </c:pt>
                <c:pt idx="269">
                  <c:v>-110</c:v>
                </c:pt>
                <c:pt idx="270">
                  <c:v>-111</c:v>
                </c:pt>
                <c:pt idx="271">
                  <c:v>-112</c:v>
                </c:pt>
                <c:pt idx="272">
                  <c:v>-113</c:v>
                </c:pt>
                <c:pt idx="273">
                  <c:v>-114</c:v>
                </c:pt>
                <c:pt idx="274">
                  <c:v>-115</c:v>
                </c:pt>
                <c:pt idx="275">
                  <c:v>-116</c:v>
                </c:pt>
                <c:pt idx="276">
                  <c:v>-117</c:v>
                </c:pt>
                <c:pt idx="277">
                  <c:v>-118</c:v>
                </c:pt>
                <c:pt idx="278">
                  <c:v>-119</c:v>
                </c:pt>
                <c:pt idx="279">
                  <c:v>-120</c:v>
                </c:pt>
                <c:pt idx="280">
                  <c:v>-121</c:v>
                </c:pt>
                <c:pt idx="281">
                  <c:v>-122</c:v>
                </c:pt>
                <c:pt idx="282">
                  <c:v>-123</c:v>
                </c:pt>
                <c:pt idx="283">
                  <c:v>-124</c:v>
                </c:pt>
                <c:pt idx="284">
                  <c:v>-125</c:v>
                </c:pt>
                <c:pt idx="285">
                  <c:v>-126</c:v>
                </c:pt>
                <c:pt idx="286">
                  <c:v>-127</c:v>
                </c:pt>
                <c:pt idx="287">
                  <c:v>-128</c:v>
                </c:pt>
                <c:pt idx="288">
                  <c:v>-129</c:v>
                </c:pt>
                <c:pt idx="289">
                  <c:v>-130</c:v>
                </c:pt>
                <c:pt idx="290">
                  <c:v>-131</c:v>
                </c:pt>
                <c:pt idx="291">
                  <c:v>-132</c:v>
                </c:pt>
                <c:pt idx="292">
                  <c:v>-133</c:v>
                </c:pt>
                <c:pt idx="293">
                  <c:v>-134</c:v>
                </c:pt>
                <c:pt idx="294">
                  <c:v>-135</c:v>
                </c:pt>
                <c:pt idx="295">
                  <c:v>-136</c:v>
                </c:pt>
                <c:pt idx="296">
                  <c:v>-137</c:v>
                </c:pt>
                <c:pt idx="297">
                  <c:v>-138</c:v>
                </c:pt>
                <c:pt idx="298">
                  <c:v>-139</c:v>
                </c:pt>
                <c:pt idx="299">
                  <c:v>-140</c:v>
                </c:pt>
                <c:pt idx="300">
                  <c:v>-141</c:v>
                </c:pt>
                <c:pt idx="301">
                  <c:v>-142</c:v>
                </c:pt>
                <c:pt idx="302">
                  <c:v>-143</c:v>
                </c:pt>
                <c:pt idx="303">
                  <c:v>-144</c:v>
                </c:pt>
                <c:pt idx="304">
                  <c:v>-145</c:v>
                </c:pt>
                <c:pt idx="305">
                  <c:v>-146</c:v>
                </c:pt>
                <c:pt idx="306">
                  <c:v>-147</c:v>
                </c:pt>
                <c:pt idx="307">
                  <c:v>-148</c:v>
                </c:pt>
                <c:pt idx="308">
                  <c:v>-149</c:v>
                </c:pt>
                <c:pt idx="309">
                  <c:v>-150</c:v>
                </c:pt>
                <c:pt idx="310">
                  <c:v>-151</c:v>
                </c:pt>
                <c:pt idx="311">
                  <c:v>-152</c:v>
                </c:pt>
                <c:pt idx="312">
                  <c:v>-153</c:v>
                </c:pt>
                <c:pt idx="313">
                  <c:v>-154</c:v>
                </c:pt>
                <c:pt idx="314">
                  <c:v>-155</c:v>
                </c:pt>
                <c:pt idx="315">
                  <c:v>-156</c:v>
                </c:pt>
                <c:pt idx="316">
                  <c:v>-157</c:v>
                </c:pt>
                <c:pt idx="317">
                  <c:v>-158</c:v>
                </c:pt>
                <c:pt idx="318">
                  <c:v>-159</c:v>
                </c:pt>
              </c:numCache>
            </c:numRef>
          </c:xVal>
          <c:yVal>
            <c:numRef>
              <c:f>GRAMMAIRE_FINAL!$C$1:$C$319</c:f>
              <c:numCache>
                <c:formatCode>General</c:formatCode>
                <c:ptCount val="319"/>
                <c:pt idx="139">
                  <c:v>1.9</c:v>
                </c:pt>
                <c:pt idx="140">
                  <c:v>1.9584999999999999</c:v>
                </c:pt>
                <c:pt idx="141">
                  <c:v>2.0140000000000002</c:v>
                </c:pt>
                <c:pt idx="142">
                  <c:v>2.0665</c:v>
                </c:pt>
                <c:pt idx="143">
                  <c:v>2.1160000000000001</c:v>
                </c:pt>
                <c:pt idx="144">
                  <c:v>2.1625000000000001</c:v>
                </c:pt>
                <c:pt idx="145">
                  <c:v>2.206</c:v>
                </c:pt>
                <c:pt idx="146">
                  <c:v>2.2465000000000002</c:v>
                </c:pt>
                <c:pt idx="147">
                  <c:v>2.2839999999999998</c:v>
                </c:pt>
                <c:pt idx="148">
                  <c:v>2.3185000000000002</c:v>
                </c:pt>
                <c:pt idx="149">
                  <c:v>2.35</c:v>
                </c:pt>
                <c:pt idx="150">
                  <c:v>2.3784999999999998</c:v>
                </c:pt>
                <c:pt idx="151">
                  <c:v>2.4039999999999999</c:v>
                </c:pt>
                <c:pt idx="152">
                  <c:v>2.4264999999999999</c:v>
                </c:pt>
                <c:pt idx="166">
                  <c:v>2.4264999999999999</c:v>
                </c:pt>
                <c:pt idx="167">
                  <c:v>2.4039999999999999</c:v>
                </c:pt>
                <c:pt idx="168">
                  <c:v>2.3784999999999998</c:v>
                </c:pt>
                <c:pt idx="169">
                  <c:v>2.35</c:v>
                </c:pt>
                <c:pt idx="170">
                  <c:v>2.3185000000000002</c:v>
                </c:pt>
                <c:pt idx="171">
                  <c:v>2.2839999999999998</c:v>
                </c:pt>
                <c:pt idx="172">
                  <c:v>2.2465000000000002</c:v>
                </c:pt>
                <c:pt idx="173">
                  <c:v>2.206</c:v>
                </c:pt>
                <c:pt idx="174">
                  <c:v>2.1625000000000001</c:v>
                </c:pt>
                <c:pt idx="175">
                  <c:v>2.1160000000000001</c:v>
                </c:pt>
                <c:pt idx="176">
                  <c:v>2.0665</c:v>
                </c:pt>
                <c:pt idx="177">
                  <c:v>2.0140000000000002</c:v>
                </c:pt>
                <c:pt idx="178">
                  <c:v>1.9584999999999999</c:v>
                </c:pt>
                <c:pt idx="17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1-4A8B-AB1E-B584F1008DA0}"/>
            </c:ext>
          </c:extLst>
        </c:ser>
        <c:ser>
          <c:idx val="2"/>
          <c:order val="2"/>
          <c:tx>
            <c:v>C(d)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GRAMMAIRE_FINAL!$A$1:$A$319</c:f>
              <c:numCache>
                <c:formatCode>General</c:formatCode>
                <c:ptCount val="319"/>
                <c:pt idx="0">
                  <c:v>159</c:v>
                </c:pt>
                <c:pt idx="1">
                  <c:v>158</c:v>
                </c:pt>
                <c:pt idx="2">
                  <c:v>157</c:v>
                </c:pt>
                <c:pt idx="3">
                  <c:v>156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151</c:v>
                </c:pt>
                <c:pt idx="9">
                  <c:v>150</c:v>
                </c:pt>
                <c:pt idx="10">
                  <c:v>149</c:v>
                </c:pt>
                <c:pt idx="11">
                  <c:v>148</c:v>
                </c:pt>
                <c:pt idx="12">
                  <c:v>147</c:v>
                </c:pt>
                <c:pt idx="13">
                  <c:v>146</c:v>
                </c:pt>
                <c:pt idx="14">
                  <c:v>145</c:v>
                </c:pt>
                <c:pt idx="15">
                  <c:v>144</c:v>
                </c:pt>
                <c:pt idx="16">
                  <c:v>143</c:v>
                </c:pt>
                <c:pt idx="17">
                  <c:v>142</c:v>
                </c:pt>
                <c:pt idx="18">
                  <c:v>141</c:v>
                </c:pt>
                <c:pt idx="19">
                  <c:v>140</c:v>
                </c:pt>
                <c:pt idx="20">
                  <c:v>139</c:v>
                </c:pt>
                <c:pt idx="21">
                  <c:v>138</c:v>
                </c:pt>
                <c:pt idx="22">
                  <c:v>137</c:v>
                </c:pt>
                <c:pt idx="23">
                  <c:v>136</c:v>
                </c:pt>
                <c:pt idx="24">
                  <c:v>135</c:v>
                </c:pt>
                <c:pt idx="25">
                  <c:v>134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123</c:v>
                </c:pt>
                <c:pt idx="37">
                  <c:v>122</c:v>
                </c:pt>
                <c:pt idx="38">
                  <c:v>121</c:v>
                </c:pt>
                <c:pt idx="39">
                  <c:v>120</c:v>
                </c:pt>
                <c:pt idx="40">
                  <c:v>119</c:v>
                </c:pt>
                <c:pt idx="41">
                  <c:v>118</c:v>
                </c:pt>
                <c:pt idx="42">
                  <c:v>117</c:v>
                </c:pt>
                <c:pt idx="43">
                  <c:v>116</c:v>
                </c:pt>
                <c:pt idx="44">
                  <c:v>115</c:v>
                </c:pt>
                <c:pt idx="45">
                  <c:v>114</c:v>
                </c:pt>
                <c:pt idx="46">
                  <c:v>113</c:v>
                </c:pt>
                <c:pt idx="47">
                  <c:v>112</c:v>
                </c:pt>
                <c:pt idx="48">
                  <c:v>111</c:v>
                </c:pt>
                <c:pt idx="49">
                  <c:v>110</c:v>
                </c:pt>
                <c:pt idx="50">
                  <c:v>109</c:v>
                </c:pt>
                <c:pt idx="51">
                  <c:v>108</c:v>
                </c:pt>
                <c:pt idx="52">
                  <c:v>107</c:v>
                </c:pt>
                <c:pt idx="53">
                  <c:v>106</c:v>
                </c:pt>
                <c:pt idx="54">
                  <c:v>105</c:v>
                </c:pt>
                <c:pt idx="55">
                  <c:v>104</c:v>
                </c:pt>
                <c:pt idx="56">
                  <c:v>103</c:v>
                </c:pt>
                <c:pt idx="57">
                  <c:v>102</c:v>
                </c:pt>
                <c:pt idx="58">
                  <c:v>101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4">
                  <c:v>95</c:v>
                </c:pt>
                <c:pt idx="65">
                  <c:v>94</c:v>
                </c:pt>
                <c:pt idx="66">
                  <c:v>93</c:v>
                </c:pt>
                <c:pt idx="67">
                  <c:v>92</c:v>
                </c:pt>
                <c:pt idx="68">
                  <c:v>91</c:v>
                </c:pt>
                <c:pt idx="69">
                  <c:v>90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86</c:v>
                </c:pt>
                <c:pt idx="74">
                  <c:v>85</c:v>
                </c:pt>
                <c:pt idx="75">
                  <c:v>84</c:v>
                </c:pt>
                <c:pt idx="76">
                  <c:v>83</c:v>
                </c:pt>
                <c:pt idx="77">
                  <c:v>82</c:v>
                </c:pt>
                <c:pt idx="78">
                  <c:v>81</c:v>
                </c:pt>
                <c:pt idx="79">
                  <c:v>80</c:v>
                </c:pt>
                <c:pt idx="80">
                  <c:v>79</c:v>
                </c:pt>
                <c:pt idx="81">
                  <c:v>78</c:v>
                </c:pt>
                <c:pt idx="82">
                  <c:v>77</c:v>
                </c:pt>
                <c:pt idx="83">
                  <c:v>76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72</c:v>
                </c:pt>
                <c:pt idx="88">
                  <c:v>71</c:v>
                </c:pt>
                <c:pt idx="89">
                  <c:v>70</c:v>
                </c:pt>
                <c:pt idx="90">
                  <c:v>69</c:v>
                </c:pt>
                <c:pt idx="91">
                  <c:v>68</c:v>
                </c:pt>
                <c:pt idx="92">
                  <c:v>67</c:v>
                </c:pt>
                <c:pt idx="93">
                  <c:v>66</c:v>
                </c:pt>
                <c:pt idx="94">
                  <c:v>65</c:v>
                </c:pt>
                <c:pt idx="95">
                  <c:v>64</c:v>
                </c:pt>
                <c:pt idx="96">
                  <c:v>63</c:v>
                </c:pt>
                <c:pt idx="97">
                  <c:v>62</c:v>
                </c:pt>
                <c:pt idx="98">
                  <c:v>61</c:v>
                </c:pt>
                <c:pt idx="99">
                  <c:v>60</c:v>
                </c:pt>
                <c:pt idx="100">
                  <c:v>59</c:v>
                </c:pt>
                <c:pt idx="101">
                  <c:v>58</c:v>
                </c:pt>
                <c:pt idx="102">
                  <c:v>57</c:v>
                </c:pt>
                <c:pt idx="103">
                  <c:v>56</c:v>
                </c:pt>
                <c:pt idx="104">
                  <c:v>55</c:v>
                </c:pt>
                <c:pt idx="105">
                  <c:v>54</c:v>
                </c:pt>
                <c:pt idx="106">
                  <c:v>53</c:v>
                </c:pt>
                <c:pt idx="107">
                  <c:v>52</c:v>
                </c:pt>
                <c:pt idx="108">
                  <c:v>51</c:v>
                </c:pt>
                <c:pt idx="109">
                  <c:v>50</c:v>
                </c:pt>
                <c:pt idx="110">
                  <c:v>49</c:v>
                </c:pt>
                <c:pt idx="111">
                  <c:v>48</c:v>
                </c:pt>
                <c:pt idx="112">
                  <c:v>47</c:v>
                </c:pt>
                <c:pt idx="113">
                  <c:v>46</c:v>
                </c:pt>
                <c:pt idx="114">
                  <c:v>45</c:v>
                </c:pt>
                <c:pt idx="115">
                  <c:v>44</c:v>
                </c:pt>
                <c:pt idx="116">
                  <c:v>43</c:v>
                </c:pt>
                <c:pt idx="117">
                  <c:v>42</c:v>
                </c:pt>
                <c:pt idx="118">
                  <c:v>41</c:v>
                </c:pt>
                <c:pt idx="119">
                  <c:v>40</c:v>
                </c:pt>
                <c:pt idx="120">
                  <c:v>39</c:v>
                </c:pt>
                <c:pt idx="121">
                  <c:v>38</c:v>
                </c:pt>
                <c:pt idx="122">
                  <c:v>37</c:v>
                </c:pt>
                <c:pt idx="123">
                  <c:v>36</c:v>
                </c:pt>
                <c:pt idx="124">
                  <c:v>35</c:v>
                </c:pt>
                <c:pt idx="125">
                  <c:v>34</c:v>
                </c:pt>
                <c:pt idx="126">
                  <c:v>33</c:v>
                </c:pt>
                <c:pt idx="127">
                  <c:v>32</c:v>
                </c:pt>
                <c:pt idx="128">
                  <c:v>31</c:v>
                </c:pt>
                <c:pt idx="129">
                  <c:v>30</c:v>
                </c:pt>
                <c:pt idx="130">
                  <c:v>29</c:v>
                </c:pt>
                <c:pt idx="131">
                  <c:v>28</c:v>
                </c:pt>
                <c:pt idx="132">
                  <c:v>27</c:v>
                </c:pt>
                <c:pt idx="133">
                  <c:v>26</c:v>
                </c:pt>
                <c:pt idx="134">
                  <c:v>25</c:v>
                </c:pt>
                <c:pt idx="135">
                  <c:v>24</c:v>
                </c:pt>
                <c:pt idx="136">
                  <c:v>23</c:v>
                </c:pt>
                <c:pt idx="137">
                  <c:v>22</c:v>
                </c:pt>
                <c:pt idx="138">
                  <c:v>21</c:v>
                </c:pt>
                <c:pt idx="139">
                  <c:v>20</c:v>
                </c:pt>
                <c:pt idx="140">
                  <c:v>19</c:v>
                </c:pt>
                <c:pt idx="141">
                  <c:v>18</c:v>
                </c:pt>
                <c:pt idx="142">
                  <c:v>17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-1</c:v>
                </c:pt>
                <c:pt idx="161">
                  <c:v>-2</c:v>
                </c:pt>
                <c:pt idx="162">
                  <c:v>-3</c:v>
                </c:pt>
                <c:pt idx="163">
                  <c:v>-4</c:v>
                </c:pt>
                <c:pt idx="164">
                  <c:v>-5</c:v>
                </c:pt>
                <c:pt idx="165">
                  <c:v>-6</c:v>
                </c:pt>
                <c:pt idx="166">
                  <c:v>-7</c:v>
                </c:pt>
                <c:pt idx="167">
                  <c:v>-8</c:v>
                </c:pt>
                <c:pt idx="168">
                  <c:v>-9</c:v>
                </c:pt>
                <c:pt idx="169">
                  <c:v>-10</c:v>
                </c:pt>
                <c:pt idx="170">
                  <c:v>-11</c:v>
                </c:pt>
                <c:pt idx="171">
                  <c:v>-12</c:v>
                </c:pt>
                <c:pt idx="172">
                  <c:v>-13</c:v>
                </c:pt>
                <c:pt idx="173">
                  <c:v>-14</c:v>
                </c:pt>
                <c:pt idx="174">
                  <c:v>-15</c:v>
                </c:pt>
                <c:pt idx="175">
                  <c:v>-16</c:v>
                </c:pt>
                <c:pt idx="176">
                  <c:v>-17</c:v>
                </c:pt>
                <c:pt idx="177">
                  <c:v>-18</c:v>
                </c:pt>
                <c:pt idx="178">
                  <c:v>-19</c:v>
                </c:pt>
                <c:pt idx="179">
                  <c:v>-20</c:v>
                </c:pt>
                <c:pt idx="180">
                  <c:v>-21</c:v>
                </c:pt>
                <c:pt idx="181">
                  <c:v>-22</c:v>
                </c:pt>
                <c:pt idx="182">
                  <c:v>-23</c:v>
                </c:pt>
                <c:pt idx="183">
                  <c:v>-24</c:v>
                </c:pt>
                <c:pt idx="184">
                  <c:v>-25</c:v>
                </c:pt>
                <c:pt idx="185">
                  <c:v>-26</c:v>
                </c:pt>
                <c:pt idx="186">
                  <c:v>-27</c:v>
                </c:pt>
                <c:pt idx="187">
                  <c:v>-28</c:v>
                </c:pt>
                <c:pt idx="188">
                  <c:v>-29</c:v>
                </c:pt>
                <c:pt idx="189">
                  <c:v>-30</c:v>
                </c:pt>
                <c:pt idx="190">
                  <c:v>-31</c:v>
                </c:pt>
                <c:pt idx="191">
                  <c:v>-32</c:v>
                </c:pt>
                <c:pt idx="192">
                  <c:v>-33</c:v>
                </c:pt>
                <c:pt idx="193">
                  <c:v>-34</c:v>
                </c:pt>
                <c:pt idx="194">
                  <c:v>-35</c:v>
                </c:pt>
                <c:pt idx="195">
                  <c:v>-36</c:v>
                </c:pt>
                <c:pt idx="196">
                  <c:v>-37</c:v>
                </c:pt>
                <c:pt idx="197">
                  <c:v>-38</c:v>
                </c:pt>
                <c:pt idx="198">
                  <c:v>-39</c:v>
                </c:pt>
                <c:pt idx="199">
                  <c:v>-40</c:v>
                </c:pt>
                <c:pt idx="200">
                  <c:v>-41</c:v>
                </c:pt>
                <c:pt idx="201">
                  <c:v>-42</c:v>
                </c:pt>
                <c:pt idx="202">
                  <c:v>-43</c:v>
                </c:pt>
                <c:pt idx="203">
                  <c:v>-44</c:v>
                </c:pt>
                <c:pt idx="204">
                  <c:v>-45</c:v>
                </c:pt>
                <c:pt idx="205">
                  <c:v>-46</c:v>
                </c:pt>
                <c:pt idx="206">
                  <c:v>-47</c:v>
                </c:pt>
                <c:pt idx="207">
                  <c:v>-48</c:v>
                </c:pt>
                <c:pt idx="208">
                  <c:v>-49</c:v>
                </c:pt>
                <c:pt idx="209">
                  <c:v>-50</c:v>
                </c:pt>
                <c:pt idx="210">
                  <c:v>-51</c:v>
                </c:pt>
                <c:pt idx="211">
                  <c:v>-52</c:v>
                </c:pt>
                <c:pt idx="212">
                  <c:v>-53</c:v>
                </c:pt>
                <c:pt idx="213">
                  <c:v>-54</c:v>
                </c:pt>
                <c:pt idx="214">
                  <c:v>-55</c:v>
                </c:pt>
                <c:pt idx="215">
                  <c:v>-56</c:v>
                </c:pt>
                <c:pt idx="216">
                  <c:v>-57</c:v>
                </c:pt>
                <c:pt idx="217">
                  <c:v>-58</c:v>
                </c:pt>
                <c:pt idx="218">
                  <c:v>-59</c:v>
                </c:pt>
                <c:pt idx="219">
                  <c:v>-60</c:v>
                </c:pt>
                <c:pt idx="220">
                  <c:v>-61</c:v>
                </c:pt>
                <c:pt idx="221">
                  <c:v>-62</c:v>
                </c:pt>
                <c:pt idx="222">
                  <c:v>-63</c:v>
                </c:pt>
                <c:pt idx="223">
                  <c:v>-64</c:v>
                </c:pt>
                <c:pt idx="224">
                  <c:v>-65</c:v>
                </c:pt>
                <c:pt idx="225">
                  <c:v>-66</c:v>
                </c:pt>
                <c:pt idx="226">
                  <c:v>-67</c:v>
                </c:pt>
                <c:pt idx="227">
                  <c:v>-68</c:v>
                </c:pt>
                <c:pt idx="228">
                  <c:v>-69</c:v>
                </c:pt>
                <c:pt idx="229">
                  <c:v>-70</c:v>
                </c:pt>
                <c:pt idx="230">
                  <c:v>-71</c:v>
                </c:pt>
                <c:pt idx="231">
                  <c:v>-72</c:v>
                </c:pt>
                <c:pt idx="232">
                  <c:v>-73</c:v>
                </c:pt>
                <c:pt idx="233">
                  <c:v>-74</c:v>
                </c:pt>
                <c:pt idx="234">
                  <c:v>-75</c:v>
                </c:pt>
                <c:pt idx="235">
                  <c:v>-76</c:v>
                </c:pt>
                <c:pt idx="236">
                  <c:v>-77</c:v>
                </c:pt>
                <c:pt idx="237">
                  <c:v>-78</c:v>
                </c:pt>
                <c:pt idx="238">
                  <c:v>-79</c:v>
                </c:pt>
                <c:pt idx="239">
                  <c:v>-80</c:v>
                </c:pt>
                <c:pt idx="240">
                  <c:v>-81</c:v>
                </c:pt>
                <c:pt idx="241">
                  <c:v>-82</c:v>
                </c:pt>
                <c:pt idx="242">
                  <c:v>-83</c:v>
                </c:pt>
                <c:pt idx="243">
                  <c:v>-84</c:v>
                </c:pt>
                <c:pt idx="244">
                  <c:v>-85</c:v>
                </c:pt>
                <c:pt idx="245">
                  <c:v>-86</c:v>
                </c:pt>
                <c:pt idx="246">
                  <c:v>-87</c:v>
                </c:pt>
                <c:pt idx="247">
                  <c:v>-88</c:v>
                </c:pt>
                <c:pt idx="248">
                  <c:v>-89</c:v>
                </c:pt>
                <c:pt idx="249">
                  <c:v>-90</c:v>
                </c:pt>
                <c:pt idx="250">
                  <c:v>-91</c:v>
                </c:pt>
                <c:pt idx="251">
                  <c:v>-92</c:v>
                </c:pt>
                <c:pt idx="252">
                  <c:v>-93</c:v>
                </c:pt>
                <c:pt idx="253">
                  <c:v>-94</c:v>
                </c:pt>
                <c:pt idx="254">
                  <c:v>-95</c:v>
                </c:pt>
                <c:pt idx="255">
                  <c:v>-96</c:v>
                </c:pt>
                <c:pt idx="256">
                  <c:v>-97</c:v>
                </c:pt>
                <c:pt idx="257">
                  <c:v>-98</c:v>
                </c:pt>
                <c:pt idx="258">
                  <c:v>-99</c:v>
                </c:pt>
                <c:pt idx="259">
                  <c:v>-100</c:v>
                </c:pt>
                <c:pt idx="260">
                  <c:v>-101</c:v>
                </c:pt>
                <c:pt idx="261">
                  <c:v>-102</c:v>
                </c:pt>
                <c:pt idx="262">
                  <c:v>-103</c:v>
                </c:pt>
                <c:pt idx="263">
                  <c:v>-104</c:v>
                </c:pt>
                <c:pt idx="264">
                  <c:v>-105</c:v>
                </c:pt>
                <c:pt idx="265">
                  <c:v>-106</c:v>
                </c:pt>
                <c:pt idx="266">
                  <c:v>-107</c:v>
                </c:pt>
                <c:pt idx="267">
                  <c:v>-108</c:v>
                </c:pt>
                <c:pt idx="268">
                  <c:v>-109</c:v>
                </c:pt>
                <c:pt idx="269">
                  <c:v>-110</c:v>
                </c:pt>
                <c:pt idx="270">
                  <c:v>-111</c:v>
                </c:pt>
                <c:pt idx="271">
                  <c:v>-112</c:v>
                </c:pt>
                <c:pt idx="272">
                  <c:v>-113</c:v>
                </c:pt>
                <c:pt idx="273">
                  <c:v>-114</c:v>
                </c:pt>
                <c:pt idx="274">
                  <c:v>-115</c:v>
                </c:pt>
                <c:pt idx="275">
                  <c:v>-116</c:v>
                </c:pt>
                <c:pt idx="276">
                  <c:v>-117</c:v>
                </c:pt>
                <c:pt idx="277">
                  <c:v>-118</c:v>
                </c:pt>
                <c:pt idx="278">
                  <c:v>-119</c:v>
                </c:pt>
                <c:pt idx="279">
                  <c:v>-120</c:v>
                </c:pt>
                <c:pt idx="280">
                  <c:v>-121</c:v>
                </c:pt>
                <c:pt idx="281">
                  <c:v>-122</c:v>
                </c:pt>
                <c:pt idx="282">
                  <c:v>-123</c:v>
                </c:pt>
                <c:pt idx="283">
                  <c:v>-124</c:v>
                </c:pt>
                <c:pt idx="284">
                  <c:v>-125</c:v>
                </c:pt>
                <c:pt idx="285">
                  <c:v>-126</c:v>
                </c:pt>
                <c:pt idx="286">
                  <c:v>-127</c:v>
                </c:pt>
                <c:pt idx="287">
                  <c:v>-128</c:v>
                </c:pt>
                <c:pt idx="288">
                  <c:v>-129</c:v>
                </c:pt>
                <c:pt idx="289">
                  <c:v>-130</c:v>
                </c:pt>
                <c:pt idx="290">
                  <c:v>-131</c:v>
                </c:pt>
                <c:pt idx="291">
                  <c:v>-132</c:v>
                </c:pt>
                <c:pt idx="292">
                  <c:v>-133</c:v>
                </c:pt>
                <c:pt idx="293">
                  <c:v>-134</c:v>
                </c:pt>
                <c:pt idx="294">
                  <c:v>-135</c:v>
                </c:pt>
                <c:pt idx="295">
                  <c:v>-136</c:v>
                </c:pt>
                <c:pt idx="296">
                  <c:v>-137</c:v>
                </c:pt>
                <c:pt idx="297">
                  <c:v>-138</c:v>
                </c:pt>
                <c:pt idx="298">
                  <c:v>-139</c:v>
                </c:pt>
                <c:pt idx="299">
                  <c:v>-140</c:v>
                </c:pt>
                <c:pt idx="300">
                  <c:v>-141</c:v>
                </c:pt>
                <c:pt idx="301">
                  <c:v>-142</c:v>
                </c:pt>
                <c:pt idx="302">
                  <c:v>-143</c:v>
                </c:pt>
                <c:pt idx="303">
                  <c:v>-144</c:v>
                </c:pt>
                <c:pt idx="304">
                  <c:v>-145</c:v>
                </c:pt>
                <c:pt idx="305">
                  <c:v>-146</c:v>
                </c:pt>
                <c:pt idx="306">
                  <c:v>-147</c:v>
                </c:pt>
                <c:pt idx="307">
                  <c:v>-148</c:v>
                </c:pt>
                <c:pt idx="308">
                  <c:v>-149</c:v>
                </c:pt>
                <c:pt idx="309">
                  <c:v>-150</c:v>
                </c:pt>
                <c:pt idx="310">
                  <c:v>-151</c:v>
                </c:pt>
                <c:pt idx="311">
                  <c:v>-152</c:v>
                </c:pt>
                <c:pt idx="312">
                  <c:v>-153</c:v>
                </c:pt>
                <c:pt idx="313">
                  <c:v>-154</c:v>
                </c:pt>
                <c:pt idx="314">
                  <c:v>-155</c:v>
                </c:pt>
                <c:pt idx="315">
                  <c:v>-156</c:v>
                </c:pt>
                <c:pt idx="316">
                  <c:v>-157</c:v>
                </c:pt>
                <c:pt idx="317">
                  <c:v>-158</c:v>
                </c:pt>
                <c:pt idx="318">
                  <c:v>-159</c:v>
                </c:pt>
              </c:numCache>
            </c:numRef>
          </c:xVal>
          <c:yVal>
            <c:numRef>
              <c:f>GRAMMAIRE_FINAL!$D$1:$D$319</c:f>
              <c:numCache>
                <c:formatCode>General</c:formatCode>
                <c:ptCount val="319"/>
                <c:pt idx="119">
                  <c:v>1.52</c:v>
                </c:pt>
                <c:pt idx="120">
                  <c:v>1.5437000000000001</c:v>
                </c:pt>
                <c:pt idx="121">
                  <c:v>1.5668</c:v>
                </c:pt>
                <c:pt idx="122">
                  <c:v>1.5893000000000002</c:v>
                </c:pt>
                <c:pt idx="123">
                  <c:v>1.6112</c:v>
                </c:pt>
                <c:pt idx="124">
                  <c:v>1.6325000000000001</c:v>
                </c:pt>
                <c:pt idx="125">
                  <c:v>1.6532</c:v>
                </c:pt>
                <c:pt idx="126">
                  <c:v>1.6733</c:v>
                </c:pt>
                <c:pt idx="127">
                  <c:v>1.6928000000000001</c:v>
                </c:pt>
                <c:pt idx="128">
                  <c:v>1.7117</c:v>
                </c:pt>
                <c:pt idx="129">
                  <c:v>1.73</c:v>
                </c:pt>
                <c:pt idx="130">
                  <c:v>1.7477</c:v>
                </c:pt>
                <c:pt idx="131">
                  <c:v>1.7647999999999999</c:v>
                </c:pt>
                <c:pt idx="132">
                  <c:v>1.7813000000000001</c:v>
                </c:pt>
                <c:pt idx="133">
                  <c:v>1.7972000000000001</c:v>
                </c:pt>
                <c:pt idx="134">
                  <c:v>1.8125</c:v>
                </c:pt>
                <c:pt idx="135">
                  <c:v>1.8271999999999999</c:v>
                </c:pt>
                <c:pt idx="136">
                  <c:v>1.8412999999999999</c:v>
                </c:pt>
                <c:pt idx="137">
                  <c:v>1.8548</c:v>
                </c:pt>
                <c:pt idx="138">
                  <c:v>1.8676999999999999</c:v>
                </c:pt>
                <c:pt idx="180">
                  <c:v>1.8676999999999999</c:v>
                </c:pt>
                <c:pt idx="181">
                  <c:v>1.8548</c:v>
                </c:pt>
                <c:pt idx="182">
                  <c:v>1.8412999999999999</c:v>
                </c:pt>
                <c:pt idx="183">
                  <c:v>1.8271999999999999</c:v>
                </c:pt>
                <c:pt idx="184">
                  <c:v>1.8125</c:v>
                </c:pt>
                <c:pt idx="185">
                  <c:v>1.7972000000000001</c:v>
                </c:pt>
                <c:pt idx="186">
                  <c:v>1.7813000000000001</c:v>
                </c:pt>
                <c:pt idx="187">
                  <c:v>1.7647999999999999</c:v>
                </c:pt>
                <c:pt idx="188">
                  <c:v>1.7477</c:v>
                </c:pt>
                <c:pt idx="189">
                  <c:v>1.73</c:v>
                </c:pt>
                <c:pt idx="190">
                  <c:v>1.7117</c:v>
                </c:pt>
                <c:pt idx="191">
                  <c:v>1.6928000000000001</c:v>
                </c:pt>
                <c:pt idx="192">
                  <c:v>1.6733</c:v>
                </c:pt>
                <c:pt idx="193">
                  <c:v>1.6532</c:v>
                </c:pt>
                <c:pt idx="194">
                  <c:v>1.6325000000000001</c:v>
                </c:pt>
                <c:pt idx="195">
                  <c:v>1.6112</c:v>
                </c:pt>
                <c:pt idx="196">
                  <c:v>1.5893000000000002</c:v>
                </c:pt>
                <c:pt idx="197">
                  <c:v>1.5668</c:v>
                </c:pt>
                <c:pt idx="198">
                  <c:v>1.5437000000000001</c:v>
                </c:pt>
                <c:pt idx="199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1-4A8B-AB1E-B584F1008DA0}"/>
            </c:ext>
          </c:extLst>
        </c:ser>
        <c:ser>
          <c:idx val="3"/>
          <c:order val="3"/>
          <c:tx>
            <c:v>D(d)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GRAMMAIRE_FINAL!$A$1:$A$319</c:f>
              <c:numCache>
                <c:formatCode>General</c:formatCode>
                <c:ptCount val="319"/>
                <c:pt idx="0">
                  <c:v>159</c:v>
                </c:pt>
                <c:pt idx="1">
                  <c:v>158</c:v>
                </c:pt>
                <c:pt idx="2">
                  <c:v>157</c:v>
                </c:pt>
                <c:pt idx="3">
                  <c:v>156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151</c:v>
                </c:pt>
                <c:pt idx="9">
                  <c:v>150</c:v>
                </c:pt>
                <c:pt idx="10">
                  <c:v>149</c:v>
                </c:pt>
                <c:pt idx="11">
                  <c:v>148</c:v>
                </c:pt>
                <c:pt idx="12">
                  <c:v>147</c:v>
                </c:pt>
                <c:pt idx="13">
                  <c:v>146</c:v>
                </c:pt>
                <c:pt idx="14">
                  <c:v>145</c:v>
                </c:pt>
                <c:pt idx="15">
                  <c:v>144</c:v>
                </c:pt>
                <c:pt idx="16">
                  <c:v>143</c:v>
                </c:pt>
                <c:pt idx="17">
                  <c:v>142</c:v>
                </c:pt>
                <c:pt idx="18">
                  <c:v>141</c:v>
                </c:pt>
                <c:pt idx="19">
                  <c:v>140</c:v>
                </c:pt>
                <c:pt idx="20">
                  <c:v>139</c:v>
                </c:pt>
                <c:pt idx="21">
                  <c:v>138</c:v>
                </c:pt>
                <c:pt idx="22">
                  <c:v>137</c:v>
                </c:pt>
                <c:pt idx="23">
                  <c:v>136</c:v>
                </c:pt>
                <c:pt idx="24">
                  <c:v>135</c:v>
                </c:pt>
                <c:pt idx="25">
                  <c:v>134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123</c:v>
                </c:pt>
                <c:pt idx="37">
                  <c:v>122</c:v>
                </c:pt>
                <c:pt idx="38">
                  <c:v>121</c:v>
                </c:pt>
                <c:pt idx="39">
                  <c:v>120</c:v>
                </c:pt>
                <c:pt idx="40">
                  <c:v>119</c:v>
                </c:pt>
                <c:pt idx="41">
                  <c:v>118</c:v>
                </c:pt>
                <c:pt idx="42">
                  <c:v>117</c:v>
                </c:pt>
                <c:pt idx="43">
                  <c:v>116</c:v>
                </c:pt>
                <c:pt idx="44">
                  <c:v>115</c:v>
                </c:pt>
                <c:pt idx="45">
                  <c:v>114</c:v>
                </c:pt>
                <c:pt idx="46">
                  <c:v>113</c:v>
                </c:pt>
                <c:pt idx="47">
                  <c:v>112</c:v>
                </c:pt>
                <c:pt idx="48">
                  <c:v>111</c:v>
                </c:pt>
                <c:pt idx="49">
                  <c:v>110</c:v>
                </c:pt>
                <c:pt idx="50">
                  <c:v>109</c:v>
                </c:pt>
                <c:pt idx="51">
                  <c:v>108</c:v>
                </c:pt>
                <c:pt idx="52">
                  <c:v>107</c:v>
                </c:pt>
                <c:pt idx="53">
                  <c:v>106</c:v>
                </c:pt>
                <c:pt idx="54">
                  <c:v>105</c:v>
                </c:pt>
                <c:pt idx="55">
                  <c:v>104</c:v>
                </c:pt>
                <c:pt idx="56">
                  <c:v>103</c:v>
                </c:pt>
                <c:pt idx="57">
                  <c:v>102</c:v>
                </c:pt>
                <c:pt idx="58">
                  <c:v>101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4">
                  <c:v>95</c:v>
                </c:pt>
                <c:pt idx="65">
                  <c:v>94</c:v>
                </c:pt>
                <c:pt idx="66">
                  <c:v>93</c:v>
                </c:pt>
                <c:pt idx="67">
                  <c:v>92</c:v>
                </c:pt>
                <c:pt idx="68">
                  <c:v>91</c:v>
                </c:pt>
                <c:pt idx="69">
                  <c:v>90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86</c:v>
                </c:pt>
                <c:pt idx="74">
                  <c:v>85</c:v>
                </c:pt>
                <c:pt idx="75">
                  <c:v>84</c:v>
                </c:pt>
                <c:pt idx="76">
                  <c:v>83</c:v>
                </c:pt>
                <c:pt idx="77">
                  <c:v>82</c:v>
                </c:pt>
                <c:pt idx="78">
                  <c:v>81</c:v>
                </c:pt>
                <c:pt idx="79">
                  <c:v>80</c:v>
                </c:pt>
                <c:pt idx="80">
                  <c:v>79</c:v>
                </c:pt>
                <c:pt idx="81">
                  <c:v>78</c:v>
                </c:pt>
                <c:pt idx="82">
                  <c:v>77</c:v>
                </c:pt>
                <c:pt idx="83">
                  <c:v>76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72</c:v>
                </c:pt>
                <c:pt idx="88">
                  <c:v>71</c:v>
                </c:pt>
                <c:pt idx="89">
                  <c:v>70</c:v>
                </c:pt>
                <c:pt idx="90">
                  <c:v>69</c:v>
                </c:pt>
                <c:pt idx="91">
                  <c:v>68</c:v>
                </c:pt>
                <c:pt idx="92">
                  <c:v>67</c:v>
                </c:pt>
                <c:pt idx="93">
                  <c:v>66</c:v>
                </c:pt>
                <c:pt idx="94">
                  <c:v>65</c:v>
                </c:pt>
                <c:pt idx="95">
                  <c:v>64</c:v>
                </c:pt>
                <c:pt idx="96">
                  <c:v>63</c:v>
                </c:pt>
                <c:pt idx="97">
                  <c:v>62</c:v>
                </c:pt>
                <c:pt idx="98">
                  <c:v>61</c:v>
                </c:pt>
                <c:pt idx="99">
                  <c:v>60</c:v>
                </c:pt>
                <c:pt idx="100">
                  <c:v>59</c:v>
                </c:pt>
                <c:pt idx="101">
                  <c:v>58</c:v>
                </c:pt>
                <c:pt idx="102">
                  <c:v>57</c:v>
                </c:pt>
                <c:pt idx="103">
                  <c:v>56</c:v>
                </c:pt>
                <c:pt idx="104">
                  <c:v>55</c:v>
                </c:pt>
                <c:pt idx="105">
                  <c:v>54</c:v>
                </c:pt>
                <c:pt idx="106">
                  <c:v>53</c:v>
                </c:pt>
                <c:pt idx="107">
                  <c:v>52</c:v>
                </c:pt>
                <c:pt idx="108">
                  <c:v>51</c:v>
                </c:pt>
                <c:pt idx="109">
                  <c:v>50</c:v>
                </c:pt>
                <c:pt idx="110">
                  <c:v>49</c:v>
                </c:pt>
                <c:pt idx="111">
                  <c:v>48</c:v>
                </c:pt>
                <c:pt idx="112">
                  <c:v>47</c:v>
                </c:pt>
                <c:pt idx="113">
                  <c:v>46</c:v>
                </c:pt>
                <c:pt idx="114">
                  <c:v>45</c:v>
                </c:pt>
                <c:pt idx="115">
                  <c:v>44</c:v>
                </c:pt>
                <c:pt idx="116">
                  <c:v>43</c:v>
                </c:pt>
                <c:pt idx="117">
                  <c:v>42</c:v>
                </c:pt>
                <c:pt idx="118">
                  <c:v>41</c:v>
                </c:pt>
                <c:pt idx="119">
                  <c:v>40</c:v>
                </c:pt>
                <c:pt idx="120">
                  <c:v>39</c:v>
                </c:pt>
                <c:pt idx="121">
                  <c:v>38</c:v>
                </c:pt>
                <c:pt idx="122">
                  <c:v>37</c:v>
                </c:pt>
                <c:pt idx="123">
                  <c:v>36</c:v>
                </c:pt>
                <c:pt idx="124">
                  <c:v>35</c:v>
                </c:pt>
                <c:pt idx="125">
                  <c:v>34</c:v>
                </c:pt>
                <c:pt idx="126">
                  <c:v>33</c:v>
                </c:pt>
                <c:pt idx="127">
                  <c:v>32</c:v>
                </c:pt>
                <c:pt idx="128">
                  <c:v>31</c:v>
                </c:pt>
                <c:pt idx="129">
                  <c:v>30</c:v>
                </c:pt>
                <c:pt idx="130">
                  <c:v>29</c:v>
                </c:pt>
                <c:pt idx="131">
                  <c:v>28</c:v>
                </c:pt>
                <c:pt idx="132">
                  <c:v>27</c:v>
                </c:pt>
                <c:pt idx="133">
                  <c:v>26</c:v>
                </c:pt>
                <c:pt idx="134">
                  <c:v>25</c:v>
                </c:pt>
                <c:pt idx="135">
                  <c:v>24</c:v>
                </c:pt>
                <c:pt idx="136">
                  <c:v>23</c:v>
                </c:pt>
                <c:pt idx="137">
                  <c:v>22</c:v>
                </c:pt>
                <c:pt idx="138">
                  <c:v>21</c:v>
                </c:pt>
                <c:pt idx="139">
                  <c:v>20</c:v>
                </c:pt>
                <c:pt idx="140">
                  <c:v>19</c:v>
                </c:pt>
                <c:pt idx="141">
                  <c:v>18</c:v>
                </c:pt>
                <c:pt idx="142">
                  <c:v>17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-1</c:v>
                </c:pt>
                <c:pt idx="161">
                  <c:v>-2</c:v>
                </c:pt>
                <c:pt idx="162">
                  <c:v>-3</c:v>
                </c:pt>
                <c:pt idx="163">
                  <c:v>-4</c:v>
                </c:pt>
                <c:pt idx="164">
                  <c:v>-5</c:v>
                </c:pt>
                <c:pt idx="165">
                  <c:v>-6</c:v>
                </c:pt>
                <c:pt idx="166">
                  <c:v>-7</c:v>
                </c:pt>
                <c:pt idx="167">
                  <c:v>-8</c:v>
                </c:pt>
                <c:pt idx="168">
                  <c:v>-9</c:v>
                </c:pt>
                <c:pt idx="169">
                  <c:v>-10</c:v>
                </c:pt>
                <c:pt idx="170">
                  <c:v>-11</c:v>
                </c:pt>
                <c:pt idx="171">
                  <c:v>-12</c:v>
                </c:pt>
                <c:pt idx="172">
                  <c:v>-13</c:v>
                </c:pt>
                <c:pt idx="173">
                  <c:v>-14</c:v>
                </c:pt>
                <c:pt idx="174">
                  <c:v>-15</c:v>
                </c:pt>
                <c:pt idx="175">
                  <c:v>-16</c:v>
                </c:pt>
                <c:pt idx="176">
                  <c:v>-17</c:v>
                </c:pt>
                <c:pt idx="177">
                  <c:v>-18</c:v>
                </c:pt>
                <c:pt idx="178">
                  <c:v>-19</c:v>
                </c:pt>
                <c:pt idx="179">
                  <c:v>-20</c:v>
                </c:pt>
                <c:pt idx="180">
                  <c:v>-21</c:v>
                </c:pt>
                <c:pt idx="181">
                  <c:v>-22</c:v>
                </c:pt>
                <c:pt idx="182">
                  <c:v>-23</c:v>
                </c:pt>
                <c:pt idx="183">
                  <c:v>-24</c:v>
                </c:pt>
                <c:pt idx="184">
                  <c:v>-25</c:v>
                </c:pt>
                <c:pt idx="185">
                  <c:v>-26</c:v>
                </c:pt>
                <c:pt idx="186">
                  <c:v>-27</c:v>
                </c:pt>
                <c:pt idx="187">
                  <c:v>-28</c:v>
                </c:pt>
                <c:pt idx="188">
                  <c:v>-29</c:v>
                </c:pt>
                <c:pt idx="189">
                  <c:v>-30</c:v>
                </c:pt>
                <c:pt idx="190">
                  <c:v>-31</c:v>
                </c:pt>
                <c:pt idx="191">
                  <c:v>-32</c:v>
                </c:pt>
                <c:pt idx="192">
                  <c:v>-33</c:v>
                </c:pt>
                <c:pt idx="193">
                  <c:v>-34</c:v>
                </c:pt>
                <c:pt idx="194">
                  <c:v>-35</c:v>
                </c:pt>
                <c:pt idx="195">
                  <c:v>-36</c:v>
                </c:pt>
                <c:pt idx="196">
                  <c:v>-37</c:v>
                </c:pt>
                <c:pt idx="197">
                  <c:v>-38</c:v>
                </c:pt>
                <c:pt idx="198">
                  <c:v>-39</c:v>
                </c:pt>
                <c:pt idx="199">
                  <c:v>-40</c:v>
                </c:pt>
                <c:pt idx="200">
                  <c:v>-41</c:v>
                </c:pt>
                <c:pt idx="201">
                  <c:v>-42</c:v>
                </c:pt>
                <c:pt idx="202">
                  <c:v>-43</c:v>
                </c:pt>
                <c:pt idx="203">
                  <c:v>-44</c:v>
                </c:pt>
                <c:pt idx="204">
                  <c:v>-45</c:v>
                </c:pt>
                <c:pt idx="205">
                  <c:v>-46</c:v>
                </c:pt>
                <c:pt idx="206">
                  <c:v>-47</c:v>
                </c:pt>
                <c:pt idx="207">
                  <c:v>-48</c:v>
                </c:pt>
                <c:pt idx="208">
                  <c:v>-49</c:v>
                </c:pt>
                <c:pt idx="209">
                  <c:v>-50</c:v>
                </c:pt>
                <c:pt idx="210">
                  <c:v>-51</c:v>
                </c:pt>
                <c:pt idx="211">
                  <c:v>-52</c:v>
                </c:pt>
                <c:pt idx="212">
                  <c:v>-53</c:v>
                </c:pt>
                <c:pt idx="213">
                  <c:v>-54</c:v>
                </c:pt>
                <c:pt idx="214">
                  <c:v>-55</c:v>
                </c:pt>
                <c:pt idx="215">
                  <c:v>-56</c:v>
                </c:pt>
                <c:pt idx="216">
                  <c:v>-57</c:v>
                </c:pt>
                <c:pt idx="217">
                  <c:v>-58</c:v>
                </c:pt>
                <c:pt idx="218">
                  <c:v>-59</c:v>
                </c:pt>
                <c:pt idx="219">
                  <c:v>-60</c:v>
                </c:pt>
                <c:pt idx="220">
                  <c:v>-61</c:v>
                </c:pt>
                <c:pt idx="221">
                  <c:v>-62</c:v>
                </c:pt>
                <c:pt idx="222">
                  <c:v>-63</c:v>
                </c:pt>
                <c:pt idx="223">
                  <c:v>-64</c:v>
                </c:pt>
                <c:pt idx="224">
                  <c:v>-65</c:v>
                </c:pt>
                <c:pt idx="225">
                  <c:v>-66</c:v>
                </c:pt>
                <c:pt idx="226">
                  <c:v>-67</c:v>
                </c:pt>
                <c:pt idx="227">
                  <c:v>-68</c:v>
                </c:pt>
                <c:pt idx="228">
                  <c:v>-69</c:v>
                </c:pt>
                <c:pt idx="229">
                  <c:v>-70</c:v>
                </c:pt>
                <c:pt idx="230">
                  <c:v>-71</c:v>
                </c:pt>
                <c:pt idx="231">
                  <c:v>-72</c:v>
                </c:pt>
                <c:pt idx="232">
                  <c:v>-73</c:v>
                </c:pt>
                <c:pt idx="233">
                  <c:v>-74</c:v>
                </c:pt>
                <c:pt idx="234">
                  <c:v>-75</c:v>
                </c:pt>
                <c:pt idx="235">
                  <c:v>-76</c:v>
                </c:pt>
                <c:pt idx="236">
                  <c:v>-77</c:v>
                </c:pt>
                <c:pt idx="237">
                  <c:v>-78</c:v>
                </c:pt>
                <c:pt idx="238">
                  <c:v>-79</c:v>
                </c:pt>
                <c:pt idx="239">
                  <c:v>-80</c:v>
                </c:pt>
                <c:pt idx="240">
                  <c:v>-81</c:v>
                </c:pt>
                <c:pt idx="241">
                  <c:v>-82</c:v>
                </c:pt>
                <c:pt idx="242">
                  <c:v>-83</c:v>
                </c:pt>
                <c:pt idx="243">
                  <c:v>-84</c:v>
                </c:pt>
                <c:pt idx="244">
                  <c:v>-85</c:v>
                </c:pt>
                <c:pt idx="245">
                  <c:v>-86</c:v>
                </c:pt>
                <c:pt idx="246">
                  <c:v>-87</c:v>
                </c:pt>
                <c:pt idx="247">
                  <c:v>-88</c:v>
                </c:pt>
                <c:pt idx="248">
                  <c:v>-89</c:v>
                </c:pt>
                <c:pt idx="249">
                  <c:v>-90</c:v>
                </c:pt>
                <c:pt idx="250">
                  <c:v>-91</c:v>
                </c:pt>
                <c:pt idx="251">
                  <c:v>-92</c:v>
                </c:pt>
                <c:pt idx="252">
                  <c:v>-93</c:v>
                </c:pt>
                <c:pt idx="253">
                  <c:v>-94</c:v>
                </c:pt>
                <c:pt idx="254">
                  <c:v>-95</c:v>
                </c:pt>
                <c:pt idx="255">
                  <c:v>-96</c:v>
                </c:pt>
                <c:pt idx="256">
                  <c:v>-97</c:v>
                </c:pt>
                <c:pt idx="257">
                  <c:v>-98</c:v>
                </c:pt>
                <c:pt idx="258">
                  <c:v>-99</c:v>
                </c:pt>
                <c:pt idx="259">
                  <c:v>-100</c:v>
                </c:pt>
                <c:pt idx="260">
                  <c:v>-101</c:v>
                </c:pt>
                <c:pt idx="261">
                  <c:v>-102</c:v>
                </c:pt>
                <c:pt idx="262">
                  <c:v>-103</c:v>
                </c:pt>
                <c:pt idx="263">
                  <c:v>-104</c:v>
                </c:pt>
                <c:pt idx="264">
                  <c:v>-105</c:v>
                </c:pt>
                <c:pt idx="265">
                  <c:v>-106</c:v>
                </c:pt>
                <c:pt idx="266">
                  <c:v>-107</c:v>
                </c:pt>
                <c:pt idx="267">
                  <c:v>-108</c:v>
                </c:pt>
                <c:pt idx="268">
                  <c:v>-109</c:v>
                </c:pt>
                <c:pt idx="269">
                  <c:v>-110</c:v>
                </c:pt>
                <c:pt idx="270">
                  <c:v>-111</c:v>
                </c:pt>
                <c:pt idx="271">
                  <c:v>-112</c:v>
                </c:pt>
                <c:pt idx="272">
                  <c:v>-113</c:v>
                </c:pt>
                <c:pt idx="273">
                  <c:v>-114</c:v>
                </c:pt>
                <c:pt idx="274">
                  <c:v>-115</c:v>
                </c:pt>
                <c:pt idx="275">
                  <c:v>-116</c:v>
                </c:pt>
                <c:pt idx="276">
                  <c:v>-117</c:v>
                </c:pt>
                <c:pt idx="277">
                  <c:v>-118</c:v>
                </c:pt>
                <c:pt idx="278">
                  <c:v>-119</c:v>
                </c:pt>
                <c:pt idx="279">
                  <c:v>-120</c:v>
                </c:pt>
                <c:pt idx="280">
                  <c:v>-121</c:v>
                </c:pt>
                <c:pt idx="281">
                  <c:v>-122</c:v>
                </c:pt>
                <c:pt idx="282">
                  <c:v>-123</c:v>
                </c:pt>
                <c:pt idx="283">
                  <c:v>-124</c:v>
                </c:pt>
                <c:pt idx="284">
                  <c:v>-125</c:v>
                </c:pt>
                <c:pt idx="285">
                  <c:v>-126</c:v>
                </c:pt>
                <c:pt idx="286">
                  <c:v>-127</c:v>
                </c:pt>
                <c:pt idx="287">
                  <c:v>-128</c:v>
                </c:pt>
                <c:pt idx="288">
                  <c:v>-129</c:v>
                </c:pt>
                <c:pt idx="289">
                  <c:v>-130</c:v>
                </c:pt>
                <c:pt idx="290">
                  <c:v>-131</c:v>
                </c:pt>
                <c:pt idx="291">
                  <c:v>-132</c:v>
                </c:pt>
                <c:pt idx="292">
                  <c:v>-133</c:v>
                </c:pt>
                <c:pt idx="293">
                  <c:v>-134</c:v>
                </c:pt>
                <c:pt idx="294">
                  <c:v>-135</c:v>
                </c:pt>
                <c:pt idx="295">
                  <c:v>-136</c:v>
                </c:pt>
                <c:pt idx="296">
                  <c:v>-137</c:v>
                </c:pt>
                <c:pt idx="297">
                  <c:v>-138</c:v>
                </c:pt>
                <c:pt idx="298">
                  <c:v>-139</c:v>
                </c:pt>
                <c:pt idx="299">
                  <c:v>-140</c:v>
                </c:pt>
                <c:pt idx="300">
                  <c:v>-141</c:v>
                </c:pt>
                <c:pt idx="301">
                  <c:v>-142</c:v>
                </c:pt>
                <c:pt idx="302">
                  <c:v>-143</c:v>
                </c:pt>
                <c:pt idx="303">
                  <c:v>-144</c:v>
                </c:pt>
                <c:pt idx="304">
                  <c:v>-145</c:v>
                </c:pt>
                <c:pt idx="305">
                  <c:v>-146</c:v>
                </c:pt>
                <c:pt idx="306">
                  <c:v>-147</c:v>
                </c:pt>
                <c:pt idx="307">
                  <c:v>-148</c:v>
                </c:pt>
                <c:pt idx="308">
                  <c:v>-149</c:v>
                </c:pt>
                <c:pt idx="309">
                  <c:v>-150</c:v>
                </c:pt>
                <c:pt idx="310">
                  <c:v>-151</c:v>
                </c:pt>
                <c:pt idx="311">
                  <c:v>-152</c:v>
                </c:pt>
                <c:pt idx="312">
                  <c:v>-153</c:v>
                </c:pt>
                <c:pt idx="313">
                  <c:v>-154</c:v>
                </c:pt>
                <c:pt idx="314">
                  <c:v>-155</c:v>
                </c:pt>
                <c:pt idx="315">
                  <c:v>-156</c:v>
                </c:pt>
                <c:pt idx="316">
                  <c:v>-157</c:v>
                </c:pt>
                <c:pt idx="317">
                  <c:v>-158</c:v>
                </c:pt>
                <c:pt idx="318">
                  <c:v>-159</c:v>
                </c:pt>
              </c:numCache>
            </c:numRef>
          </c:xVal>
          <c:yVal>
            <c:numRef>
              <c:f>GRAMMAIRE_FINAL!$E$1:$E$319</c:f>
              <c:numCache>
                <c:formatCode>General</c:formatCode>
                <c:ptCount val="319"/>
                <c:pt idx="0">
                  <c:v>0.23594999999999988</c:v>
                </c:pt>
                <c:pt idx="1">
                  <c:v>0.25180000000000002</c:v>
                </c:pt>
                <c:pt idx="2">
                  <c:v>0.26754999999999995</c:v>
                </c:pt>
                <c:pt idx="3">
                  <c:v>0.2831999999999999</c:v>
                </c:pt>
                <c:pt idx="4">
                  <c:v>0.29874999999999985</c:v>
                </c:pt>
                <c:pt idx="5">
                  <c:v>0.31420000000000003</c:v>
                </c:pt>
                <c:pt idx="6">
                  <c:v>0.32955000000000001</c:v>
                </c:pt>
                <c:pt idx="7">
                  <c:v>0.3448</c:v>
                </c:pt>
                <c:pt idx="8">
                  <c:v>0.35994999999999999</c:v>
                </c:pt>
                <c:pt idx="9">
                  <c:v>0.375</c:v>
                </c:pt>
                <c:pt idx="10">
                  <c:v>0.38995000000000002</c:v>
                </c:pt>
                <c:pt idx="11">
                  <c:v>0.40480000000000005</c:v>
                </c:pt>
                <c:pt idx="12">
                  <c:v>0.41954999999999987</c:v>
                </c:pt>
                <c:pt idx="13">
                  <c:v>0.43419999999999992</c:v>
                </c:pt>
                <c:pt idx="14">
                  <c:v>0.44874999999999998</c:v>
                </c:pt>
                <c:pt idx="15">
                  <c:v>0.46320000000000006</c:v>
                </c:pt>
                <c:pt idx="16">
                  <c:v>0.47754999999999992</c:v>
                </c:pt>
                <c:pt idx="17">
                  <c:v>0.49180000000000001</c:v>
                </c:pt>
                <c:pt idx="18">
                  <c:v>0.5059499999999999</c:v>
                </c:pt>
                <c:pt idx="19">
                  <c:v>0.51999999999999991</c:v>
                </c:pt>
                <c:pt idx="20">
                  <c:v>0.53394999999999992</c:v>
                </c:pt>
                <c:pt idx="21">
                  <c:v>0.54779999999999995</c:v>
                </c:pt>
                <c:pt idx="22">
                  <c:v>0.56154999999999999</c:v>
                </c:pt>
                <c:pt idx="23">
                  <c:v>0.57519999999999993</c:v>
                </c:pt>
                <c:pt idx="24">
                  <c:v>0.58875</c:v>
                </c:pt>
                <c:pt idx="25">
                  <c:v>0.60219999999999996</c:v>
                </c:pt>
                <c:pt idx="26">
                  <c:v>0.61554999999999993</c:v>
                </c:pt>
                <c:pt idx="27">
                  <c:v>0.62879999999999991</c:v>
                </c:pt>
                <c:pt idx="28">
                  <c:v>0.64194999999999991</c:v>
                </c:pt>
                <c:pt idx="29">
                  <c:v>0.65499999999999992</c:v>
                </c:pt>
                <c:pt idx="30">
                  <c:v>0.66794999999999993</c:v>
                </c:pt>
                <c:pt idx="31">
                  <c:v>0.68079999999999996</c:v>
                </c:pt>
                <c:pt idx="32">
                  <c:v>0.69355</c:v>
                </c:pt>
                <c:pt idx="33">
                  <c:v>0.70619999999999994</c:v>
                </c:pt>
                <c:pt idx="34">
                  <c:v>0.71875</c:v>
                </c:pt>
                <c:pt idx="35">
                  <c:v>0.73119999999999996</c:v>
                </c:pt>
                <c:pt idx="36">
                  <c:v>0.74354999999999993</c:v>
                </c:pt>
                <c:pt idx="37">
                  <c:v>0.75579999999999992</c:v>
                </c:pt>
                <c:pt idx="38">
                  <c:v>0.76794999999999991</c:v>
                </c:pt>
                <c:pt idx="39">
                  <c:v>0.77999999999999992</c:v>
                </c:pt>
                <c:pt idx="40">
                  <c:v>0.79194999999999993</c:v>
                </c:pt>
                <c:pt idx="41">
                  <c:v>0.80379999999999996</c:v>
                </c:pt>
                <c:pt idx="42">
                  <c:v>0.81555</c:v>
                </c:pt>
                <c:pt idx="43">
                  <c:v>0.82719999999999994</c:v>
                </c:pt>
                <c:pt idx="44">
                  <c:v>0.83875</c:v>
                </c:pt>
                <c:pt idx="45">
                  <c:v>0.85019999999999996</c:v>
                </c:pt>
                <c:pt idx="46">
                  <c:v>0.86154999999999993</c:v>
                </c:pt>
                <c:pt idx="47">
                  <c:v>0.87280000000000002</c:v>
                </c:pt>
                <c:pt idx="48">
                  <c:v>0.88395000000000001</c:v>
                </c:pt>
                <c:pt idx="49">
                  <c:v>0.89500000000000002</c:v>
                </c:pt>
                <c:pt idx="50">
                  <c:v>0.90594999999999992</c:v>
                </c:pt>
                <c:pt idx="51">
                  <c:v>0.91679999999999995</c:v>
                </c:pt>
                <c:pt idx="52">
                  <c:v>0.92754999999999999</c:v>
                </c:pt>
                <c:pt idx="53">
                  <c:v>0.93819999999999992</c:v>
                </c:pt>
                <c:pt idx="54">
                  <c:v>0.94874999999999998</c:v>
                </c:pt>
                <c:pt idx="55">
                  <c:v>0.95919999999999994</c:v>
                </c:pt>
                <c:pt idx="56">
                  <c:v>0.96955000000000002</c:v>
                </c:pt>
                <c:pt idx="57">
                  <c:v>0.9798</c:v>
                </c:pt>
                <c:pt idx="58">
                  <c:v>0.98995</c:v>
                </c:pt>
                <c:pt idx="59">
                  <c:v>1</c:v>
                </c:pt>
                <c:pt idx="60">
                  <c:v>1.0099499999999999</c:v>
                </c:pt>
                <c:pt idx="61">
                  <c:v>1.0198</c:v>
                </c:pt>
                <c:pt idx="62">
                  <c:v>1.02955</c:v>
                </c:pt>
                <c:pt idx="63">
                  <c:v>1.0391999999999999</c:v>
                </c:pt>
                <c:pt idx="64">
                  <c:v>1.0487500000000001</c:v>
                </c:pt>
                <c:pt idx="65">
                  <c:v>1.0582</c:v>
                </c:pt>
                <c:pt idx="66">
                  <c:v>1.06755</c:v>
                </c:pt>
                <c:pt idx="67">
                  <c:v>1.0768</c:v>
                </c:pt>
                <c:pt idx="68">
                  <c:v>1.08595</c:v>
                </c:pt>
                <c:pt idx="69">
                  <c:v>1.095</c:v>
                </c:pt>
                <c:pt idx="70">
                  <c:v>1.10395</c:v>
                </c:pt>
                <c:pt idx="71">
                  <c:v>1.1128</c:v>
                </c:pt>
                <c:pt idx="72">
                  <c:v>1.12155</c:v>
                </c:pt>
                <c:pt idx="73">
                  <c:v>1.1301999999999999</c:v>
                </c:pt>
                <c:pt idx="74">
                  <c:v>1.1387499999999999</c:v>
                </c:pt>
                <c:pt idx="75">
                  <c:v>1.1472</c:v>
                </c:pt>
                <c:pt idx="76">
                  <c:v>1.1555499999999999</c:v>
                </c:pt>
                <c:pt idx="77">
                  <c:v>1.1637999999999999</c:v>
                </c:pt>
                <c:pt idx="78">
                  <c:v>1.17195</c:v>
                </c:pt>
                <c:pt idx="79">
                  <c:v>1.18</c:v>
                </c:pt>
                <c:pt idx="80">
                  <c:v>1.1879500000000001</c:v>
                </c:pt>
                <c:pt idx="81">
                  <c:v>1.1958</c:v>
                </c:pt>
                <c:pt idx="82">
                  <c:v>1.2035499999999999</c:v>
                </c:pt>
                <c:pt idx="83">
                  <c:v>1.2112000000000001</c:v>
                </c:pt>
                <c:pt idx="84">
                  <c:v>1.21875</c:v>
                </c:pt>
                <c:pt idx="85">
                  <c:v>1.2262</c:v>
                </c:pt>
                <c:pt idx="86">
                  <c:v>1.2335499999999999</c:v>
                </c:pt>
                <c:pt idx="87">
                  <c:v>1.2408000000000001</c:v>
                </c:pt>
                <c:pt idx="88">
                  <c:v>1.2479499999999999</c:v>
                </c:pt>
                <c:pt idx="89">
                  <c:v>1.2549999999999999</c:v>
                </c:pt>
                <c:pt idx="90">
                  <c:v>1.2619499999999999</c:v>
                </c:pt>
                <c:pt idx="91">
                  <c:v>1.2687999999999999</c:v>
                </c:pt>
                <c:pt idx="92">
                  <c:v>1.27555</c:v>
                </c:pt>
                <c:pt idx="93">
                  <c:v>1.2822</c:v>
                </c:pt>
                <c:pt idx="94">
                  <c:v>1.2887500000000001</c:v>
                </c:pt>
                <c:pt idx="95">
                  <c:v>1.2951999999999999</c:v>
                </c:pt>
                <c:pt idx="96">
                  <c:v>1.30155</c:v>
                </c:pt>
                <c:pt idx="97">
                  <c:v>1.3078000000000001</c:v>
                </c:pt>
                <c:pt idx="98">
                  <c:v>1.31395</c:v>
                </c:pt>
                <c:pt idx="99">
                  <c:v>1.32</c:v>
                </c:pt>
                <c:pt idx="100">
                  <c:v>1.32595</c:v>
                </c:pt>
                <c:pt idx="101">
                  <c:v>1.3317999999999999</c:v>
                </c:pt>
                <c:pt idx="102">
                  <c:v>1.33755</c:v>
                </c:pt>
                <c:pt idx="103">
                  <c:v>1.3431999999999999</c:v>
                </c:pt>
                <c:pt idx="104">
                  <c:v>1.3487499999999999</c:v>
                </c:pt>
                <c:pt idx="105">
                  <c:v>1.3542000000000001</c:v>
                </c:pt>
                <c:pt idx="106">
                  <c:v>1.35955</c:v>
                </c:pt>
                <c:pt idx="107">
                  <c:v>1.3648</c:v>
                </c:pt>
                <c:pt idx="108">
                  <c:v>1.36995</c:v>
                </c:pt>
                <c:pt idx="109">
                  <c:v>1.375</c:v>
                </c:pt>
                <c:pt idx="110">
                  <c:v>1.37995</c:v>
                </c:pt>
                <c:pt idx="111">
                  <c:v>1.3848</c:v>
                </c:pt>
                <c:pt idx="112">
                  <c:v>1.3895500000000001</c:v>
                </c:pt>
                <c:pt idx="113">
                  <c:v>1.3942000000000001</c:v>
                </c:pt>
                <c:pt idx="114">
                  <c:v>1.3987499999999999</c:v>
                </c:pt>
                <c:pt idx="115">
                  <c:v>1.4032</c:v>
                </c:pt>
                <c:pt idx="116">
                  <c:v>1.4075500000000001</c:v>
                </c:pt>
                <c:pt idx="117">
                  <c:v>1.4117999999999999</c:v>
                </c:pt>
                <c:pt idx="118">
                  <c:v>1.41595</c:v>
                </c:pt>
                <c:pt idx="200">
                  <c:v>1.41595</c:v>
                </c:pt>
                <c:pt idx="201">
                  <c:v>1.4117999999999999</c:v>
                </c:pt>
                <c:pt idx="202">
                  <c:v>1.4075500000000001</c:v>
                </c:pt>
                <c:pt idx="203">
                  <c:v>1.4032</c:v>
                </c:pt>
                <c:pt idx="204">
                  <c:v>1.3987499999999999</c:v>
                </c:pt>
                <c:pt idx="205">
                  <c:v>1.3942000000000001</c:v>
                </c:pt>
                <c:pt idx="206">
                  <c:v>1.3895500000000001</c:v>
                </c:pt>
                <c:pt idx="207">
                  <c:v>1.3848</c:v>
                </c:pt>
                <c:pt idx="208">
                  <c:v>1.37995</c:v>
                </c:pt>
                <c:pt idx="209">
                  <c:v>1.375</c:v>
                </c:pt>
                <c:pt idx="210">
                  <c:v>1.36995</c:v>
                </c:pt>
                <c:pt idx="211">
                  <c:v>1.3648</c:v>
                </c:pt>
                <c:pt idx="212">
                  <c:v>1.35955</c:v>
                </c:pt>
                <c:pt idx="213">
                  <c:v>1.3542000000000001</c:v>
                </c:pt>
                <c:pt idx="214">
                  <c:v>1.3487499999999999</c:v>
                </c:pt>
                <c:pt idx="215">
                  <c:v>1.3431999999999999</c:v>
                </c:pt>
                <c:pt idx="216">
                  <c:v>1.33755</c:v>
                </c:pt>
                <c:pt idx="217">
                  <c:v>1.3317999999999999</c:v>
                </c:pt>
                <c:pt idx="218">
                  <c:v>1.32595</c:v>
                </c:pt>
                <c:pt idx="219">
                  <c:v>1.32</c:v>
                </c:pt>
                <c:pt idx="220">
                  <c:v>1.31395</c:v>
                </c:pt>
                <c:pt idx="221">
                  <c:v>1.3078000000000001</c:v>
                </c:pt>
                <c:pt idx="222">
                  <c:v>1.30155</c:v>
                </c:pt>
                <c:pt idx="223">
                  <c:v>1.2951999999999999</c:v>
                </c:pt>
                <c:pt idx="224">
                  <c:v>1.2887500000000001</c:v>
                </c:pt>
                <c:pt idx="225">
                  <c:v>1.2822</c:v>
                </c:pt>
                <c:pt idx="226">
                  <c:v>1.27555</c:v>
                </c:pt>
                <c:pt idx="227">
                  <c:v>1.2687999999999999</c:v>
                </c:pt>
                <c:pt idx="228">
                  <c:v>1.2619499999999999</c:v>
                </c:pt>
                <c:pt idx="229">
                  <c:v>1.2549999999999999</c:v>
                </c:pt>
                <c:pt idx="230">
                  <c:v>1.2479499999999999</c:v>
                </c:pt>
                <c:pt idx="231">
                  <c:v>1.2408000000000001</c:v>
                </c:pt>
                <c:pt idx="232">
                  <c:v>1.2335499999999999</c:v>
                </c:pt>
                <c:pt idx="233">
                  <c:v>1.2262</c:v>
                </c:pt>
                <c:pt idx="234">
                  <c:v>1.21875</c:v>
                </c:pt>
                <c:pt idx="235">
                  <c:v>1.2112000000000001</c:v>
                </c:pt>
                <c:pt idx="236">
                  <c:v>1.2035499999999999</c:v>
                </c:pt>
                <c:pt idx="237">
                  <c:v>1.1958</c:v>
                </c:pt>
                <c:pt idx="238">
                  <c:v>1.1879500000000001</c:v>
                </c:pt>
                <c:pt idx="239">
                  <c:v>1.18</c:v>
                </c:pt>
                <c:pt idx="240">
                  <c:v>1.17195</c:v>
                </c:pt>
                <c:pt idx="241">
                  <c:v>1.1637999999999999</c:v>
                </c:pt>
                <c:pt idx="242">
                  <c:v>1.1555499999999999</c:v>
                </c:pt>
                <c:pt idx="243">
                  <c:v>1.1472</c:v>
                </c:pt>
                <c:pt idx="244">
                  <c:v>1.1387499999999999</c:v>
                </c:pt>
                <c:pt idx="245">
                  <c:v>1.1301999999999999</c:v>
                </c:pt>
                <c:pt idx="246">
                  <c:v>1.12155</c:v>
                </c:pt>
                <c:pt idx="247">
                  <c:v>1.1128</c:v>
                </c:pt>
                <c:pt idx="248">
                  <c:v>1.10395</c:v>
                </c:pt>
                <c:pt idx="249">
                  <c:v>1.095</c:v>
                </c:pt>
                <c:pt idx="250">
                  <c:v>1.08595</c:v>
                </c:pt>
                <c:pt idx="251">
                  <c:v>1.0768</c:v>
                </c:pt>
                <c:pt idx="252">
                  <c:v>1.06755</c:v>
                </c:pt>
                <c:pt idx="253">
                  <c:v>1.0582</c:v>
                </c:pt>
                <c:pt idx="254">
                  <c:v>1.0487500000000001</c:v>
                </c:pt>
                <c:pt idx="255">
                  <c:v>1.0391999999999999</c:v>
                </c:pt>
                <c:pt idx="256">
                  <c:v>1.02955</c:v>
                </c:pt>
                <c:pt idx="257">
                  <c:v>1.0198</c:v>
                </c:pt>
                <c:pt idx="258">
                  <c:v>1.0099499999999999</c:v>
                </c:pt>
                <c:pt idx="259">
                  <c:v>1</c:v>
                </c:pt>
                <c:pt idx="260">
                  <c:v>0.98995</c:v>
                </c:pt>
                <c:pt idx="261">
                  <c:v>0.9798</c:v>
                </c:pt>
                <c:pt idx="262">
                  <c:v>0.96955000000000002</c:v>
                </c:pt>
                <c:pt idx="263">
                  <c:v>0.95919999999999994</c:v>
                </c:pt>
                <c:pt idx="264">
                  <c:v>0.94874999999999998</c:v>
                </c:pt>
                <c:pt idx="265">
                  <c:v>0.93819999999999992</c:v>
                </c:pt>
                <c:pt idx="266">
                  <c:v>0.92754999999999999</c:v>
                </c:pt>
                <c:pt idx="267">
                  <c:v>0.91679999999999995</c:v>
                </c:pt>
                <c:pt idx="268">
                  <c:v>0.90594999999999992</c:v>
                </c:pt>
                <c:pt idx="269">
                  <c:v>0.89500000000000002</c:v>
                </c:pt>
                <c:pt idx="270">
                  <c:v>0.88395000000000001</c:v>
                </c:pt>
                <c:pt idx="271">
                  <c:v>0.87280000000000002</c:v>
                </c:pt>
                <c:pt idx="272">
                  <c:v>0.86154999999999993</c:v>
                </c:pt>
                <c:pt idx="273">
                  <c:v>0.85019999999999996</c:v>
                </c:pt>
                <c:pt idx="274">
                  <c:v>0.83875</c:v>
                </c:pt>
                <c:pt idx="275">
                  <c:v>0.82719999999999994</c:v>
                </c:pt>
                <c:pt idx="276">
                  <c:v>0.81555</c:v>
                </c:pt>
                <c:pt idx="277">
                  <c:v>0.80379999999999996</c:v>
                </c:pt>
                <c:pt idx="278">
                  <c:v>0.79194999999999993</c:v>
                </c:pt>
                <c:pt idx="279">
                  <c:v>0.77999999999999992</c:v>
                </c:pt>
                <c:pt idx="280">
                  <c:v>0.76794999999999991</c:v>
                </c:pt>
                <c:pt idx="281">
                  <c:v>0.75579999999999992</c:v>
                </c:pt>
                <c:pt idx="282">
                  <c:v>0.74354999999999993</c:v>
                </c:pt>
                <c:pt idx="283">
                  <c:v>0.73119999999999996</c:v>
                </c:pt>
                <c:pt idx="284">
                  <c:v>0.71875</c:v>
                </c:pt>
                <c:pt idx="285">
                  <c:v>0.70619999999999994</c:v>
                </c:pt>
                <c:pt idx="286">
                  <c:v>0.69355</c:v>
                </c:pt>
                <c:pt idx="287">
                  <c:v>0.68079999999999996</c:v>
                </c:pt>
                <c:pt idx="288">
                  <c:v>0.66794999999999993</c:v>
                </c:pt>
                <c:pt idx="289">
                  <c:v>0.65499999999999992</c:v>
                </c:pt>
                <c:pt idx="290">
                  <c:v>0.64194999999999991</c:v>
                </c:pt>
                <c:pt idx="291">
                  <c:v>0.62879999999999991</c:v>
                </c:pt>
                <c:pt idx="292">
                  <c:v>0.61554999999999993</c:v>
                </c:pt>
                <c:pt idx="293">
                  <c:v>0.60219999999999996</c:v>
                </c:pt>
                <c:pt idx="294">
                  <c:v>0.58875</c:v>
                </c:pt>
                <c:pt idx="295">
                  <c:v>0.57519999999999993</c:v>
                </c:pt>
                <c:pt idx="296">
                  <c:v>0.56154999999999999</c:v>
                </c:pt>
                <c:pt idx="297">
                  <c:v>0.54779999999999995</c:v>
                </c:pt>
                <c:pt idx="298">
                  <c:v>0.53394999999999992</c:v>
                </c:pt>
                <c:pt idx="299">
                  <c:v>0.51999999999999991</c:v>
                </c:pt>
                <c:pt idx="300">
                  <c:v>0.5059499999999999</c:v>
                </c:pt>
                <c:pt idx="301">
                  <c:v>0.49180000000000001</c:v>
                </c:pt>
                <c:pt idx="302">
                  <c:v>0.47754999999999992</c:v>
                </c:pt>
                <c:pt idx="303">
                  <c:v>0.46320000000000006</c:v>
                </c:pt>
                <c:pt idx="304">
                  <c:v>0.44874999999999998</c:v>
                </c:pt>
                <c:pt idx="305">
                  <c:v>0.43419999999999992</c:v>
                </c:pt>
                <c:pt idx="306">
                  <c:v>0.41954999999999987</c:v>
                </c:pt>
                <c:pt idx="307">
                  <c:v>0.40480000000000005</c:v>
                </c:pt>
                <c:pt idx="308">
                  <c:v>0.38995000000000002</c:v>
                </c:pt>
                <c:pt idx="309">
                  <c:v>0.375</c:v>
                </c:pt>
                <c:pt idx="310">
                  <c:v>0.35994999999999999</c:v>
                </c:pt>
                <c:pt idx="311">
                  <c:v>0.3448</c:v>
                </c:pt>
                <c:pt idx="312">
                  <c:v>0.32955000000000001</c:v>
                </c:pt>
                <c:pt idx="313">
                  <c:v>0.31420000000000003</c:v>
                </c:pt>
                <c:pt idx="314">
                  <c:v>0.29874999999999985</c:v>
                </c:pt>
                <c:pt idx="315">
                  <c:v>0.2831999999999999</c:v>
                </c:pt>
                <c:pt idx="316">
                  <c:v>0.26754999999999995</c:v>
                </c:pt>
                <c:pt idx="317">
                  <c:v>0.25180000000000002</c:v>
                </c:pt>
                <c:pt idx="318">
                  <c:v>0.23594999999999988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E1-4A8B-AB1E-B584F100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09856"/>
        <c:axId val="1566634176"/>
      </c:scatterChart>
      <c:valAx>
        <c:axId val="16412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634176"/>
        <c:crosses val="autoZero"/>
        <c:crossBetween val="midCat"/>
        <c:majorUnit val="10"/>
      </c:valAx>
      <c:valAx>
        <c:axId val="1566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20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Grammaire_old!$B$3:$B$163</c:f>
              <c:numCache>
                <c:formatCode>General</c:formatCode>
                <c:ptCount val="161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</c:numCache>
            </c:numRef>
          </c:xVal>
          <c:yVal>
            <c:numRef>
              <c:f>Grammaire_old!$C$3:$C$163</c:f>
              <c:numCache>
                <c:formatCode>General</c:formatCode>
                <c:ptCount val="161"/>
                <c:pt idx="71">
                  <c:v>-5.0611302618846761</c:v>
                </c:pt>
                <c:pt idx="72">
                  <c:v>-1.7455000338086126</c:v>
                </c:pt>
                <c:pt idx="73">
                  <c:v>1.4039022543433042</c:v>
                </c:pt>
                <c:pt idx="74">
                  <c:v>3.5601702866503668</c:v>
                </c:pt>
                <c:pt idx="75">
                  <c:v>4.5336621854632266</c:v>
                </c:pt>
                <c:pt idx="76">
                  <c:v>4.9463563791363878</c:v>
                </c:pt>
                <c:pt idx="77">
                  <c:v>5.6600075033995552</c:v>
                </c:pt>
                <c:pt idx="78">
                  <c:v>6.9838531634528573</c:v>
                </c:pt>
                <c:pt idx="79">
                  <c:v>8.3903023058681399</c:v>
                </c:pt>
                <c:pt idx="80">
                  <c:v>9</c:v>
                </c:pt>
                <c:pt idx="81">
                  <c:v>8.3903023058681399</c:v>
                </c:pt>
                <c:pt idx="82">
                  <c:v>6.9838531634528573</c:v>
                </c:pt>
                <c:pt idx="83">
                  <c:v>5.6600075033995552</c:v>
                </c:pt>
                <c:pt idx="84">
                  <c:v>4.9463563791363878</c:v>
                </c:pt>
                <c:pt idx="85">
                  <c:v>4.5336621854632266</c:v>
                </c:pt>
                <c:pt idx="86">
                  <c:v>3.5601702866503668</c:v>
                </c:pt>
                <c:pt idx="87">
                  <c:v>1.4039022543433042</c:v>
                </c:pt>
                <c:pt idx="88">
                  <c:v>-1.7455000338086126</c:v>
                </c:pt>
                <c:pt idx="89">
                  <c:v>-5.0611302618846761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A-464D-B9DB-3ABB32B516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Grammaire_old!$B$3:$B$163</c:f>
              <c:numCache>
                <c:formatCode>General</c:formatCode>
                <c:ptCount val="161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</c:numCache>
            </c:numRef>
          </c:xVal>
          <c:yVal>
            <c:numRef>
              <c:f>Grammaire_old!$D$3:$D$163</c:f>
              <c:numCache>
                <c:formatCode>General</c:formatCode>
                <c:ptCount val="161"/>
                <c:pt idx="71">
                  <c:v>-4.8611302618846759</c:v>
                </c:pt>
                <c:pt idx="72">
                  <c:v>-1.5232778115863903</c:v>
                </c:pt>
                <c:pt idx="73">
                  <c:v>1.6539022543433042</c:v>
                </c:pt>
                <c:pt idx="74">
                  <c:v>3.8458845723646524</c:v>
                </c:pt>
                <c:pt idx="75">
                  <c:v>4.8669955187965597</c:v>
                </c:pt>
                <c:pt idx="76">
                  <c:v>5.3463563791363882</c:v>
                </c:pt>
                <c:pt idx="77">
                  <c:v>6.1600075033995552</c:v>
                </c:pt>
                <c:pt idx="78">
                  <c:v>7.6505198301195243</c:v>
                </c:pt>
                <c:pt idx="79">
                  <c:v>9.3903023058681399</c:v>
                </c:pt>
                <c:pt idx="80">
                  <c:v>11</c:v>
                </c:pt>
                <c:pt idx="81">
                  <c:v>9.3903023058681399</c:v>
                </c:pt>
                <c:pt idx="82">
                  <c:v>7.6505198301195243</c:v>
                </c:pt>
                <c:pt idx="83">
                  <c:v>6.1600075033995552</c:v>
                </c:pt>
                <c:pt idx="84">
                  <c:v>5.3463563791363882</c:v>
                </c:pt>
                <c:pt idx="85">
                  <c:v>4.8669955187965597</c:v>
                </c:pt>
                <c:pt idx="86">
                  <c:v>3.8458845723646524</c:v>
                </c:pt>
                <c:pt idx="87">
                  <c:v>1.6539022543433042</c:v>
                </c:pt>
                <c:pt idx="88">
                  <c:v>-1.5232778115863903</c:v>
                </c:pt>
                <c:pt idx="89">
                  <c:v>-4.8611302618846759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A-464D-B9DB-3ABB32B516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Grammaire_old!$B$3:$B$163</c:f>
              <c:numCache>
                <c:formatCode>General</c:formatCode>
                <c:ptCount val="161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</c:numCache>
            </c:numRef>
          </c:xVal>
          <c:yVal>
            <c:numRef>
              <c:f>Grammaire_old!$E$3:$E$163</c:f>
              <c:numCache>
                <c:formatCode>General</c:formatCode>
                <c:ptCount val="161"/>
                <c:pt idx="40">
                  <c:v>0.60000000000000009</c:v>
                </c:pt>
                <c:pt idx="41">
                  <c:v>0.71850000000000014</c:v>
                </c:pt>
                <c:pt idx="42">
                  <c:v>0.83400000000000007</c:v>
                </c:pt>
                <c:pt idx="43">
                  <c:v>0.9464999999999999</c:v>
                </c:pt>
                <c:pt idx="44">
                  <c:v>1.056</c:v>
                </c:pt>
                <c:pt idx="45">
                  <c:v>1.1624999999999999</c:v>
                </c:pt>
                <c:pt idx="46">
                  <c:v>1.266</c:v>
                </c:pt>
                <c:pt idx="47">
                  <c:v>1.3665</c:v>
                </c:pt>
                <c:pt idx="48">
                  <c:v>1.464</c:v>
                </c:pt>
                <c:pt idx="49">
                  <c:v>1.5585</c:v>
                </c:pt>
                <c:pt idx="50">
                  <c:v>1.65</c:v>
                </c:pt>
                <c:pt idx="51">
                  <c:v>1.7384999999999999</c:v>
                </c:pt>
                <c:pt idx="52">
                  <c:v>1.8240000000000001</c:v>
                </c:pt>
                <c:pt idx="53">
                  <c:v>1.9065000000000001</c:v>
                </c:pt>
                <c:pt idx="54">
                  <c:v>1.986</c:v>
                </c:pt>
                <c:pt idx="55">
                  <c:v>2.0625</c:v>
                </c:pt>
                <c:pt idx="56">
                  <c:v>2.1360000000000001</c:v>
                </c:pt>
                <c:pt idx="57">
                  <c:v>2.2065000000000001</c:v>
                </c:pt>
                <c:pt idx="58">
                  <c:v>2.274</c:v>
                </c:pt>
                <c:pt idx="59">
                  <c:v>2.3384999999999998</c:v>
                </c:pt>
                <c:pt idx="60">
                  <c:v>2.4</c:v>
                </c:pt>
                <c:pt idx="61">
                  <c:v>2.4584999999999999</c:v>
                </c:pt>
                <c:pt idx="62">
                  <c:v>2.5140000000000002</c:v>
                </c:pt>
                <c:pt idx="63">
                  <c:v>2.5665</c:v>
                </c:pt>
                <c:pt idx="64">
                  <c:v>2.6160000000000001</c:v>
                </c:pt>
                <c:pt idx="65">
                  <c:v>2.6625000000000001</c:v>
                </c:pt>
                <c:pt idx="66">
                  <c:v>2.706</c:v>
                </c:pt>
                <c:pt idx="67">
                  <c:v>2.7465000000000002</c:v>
                </c:pt>
                <c:pt idx="68">
                  <c:v>2.7839999999999998</c:v>
                </c:pt>
                <c:pt idx="69">
                  <c:v>2.8185000000000002</c:v>
                </c:pt>
                <c:pt idx="70">
                  <c:v>2.85</c:v>
                </c:pt>
                <c:pt idx="71">
                  <c:v>2.8784999999999998</c:v>
                </c:pt>
                <c:pt idx="72">
                  <c:v>2.9039999999999999</c:v>
                </c:pt>
                <c:pt idx="73">
                  <c:v>2.9264999999999999</c:v>
                </c:pt>
                <c:pt idx="74">
                  <c:v>2.9460000000000002</c:v>
                </c:pt>
                <c:pt idx="75">
                  <c:v>2.9624999999999999</c:v>
                </c:pt>
                <c:pt idx="76">
                  <c:v>2.976</c:v>
                </c:pt>
                <c:pt idx="77">
                  <c:v>2.9864999999999999</c:v>
                </c:pt>
                <c:pt idx="78">
                  <c:v>2.9940000000000002</c:v>
                </c:pt>
                <c:pt idx="79">
                  <c:v>2.9984999999999999</c:v>
                </c:pt>
                <c:pt idx="80">
                  <c:v>3</c:v>
                </c:pt>
                <c:pt idx="81">
                  <c:v>2.9984999999999999</c:v>
                </c:pt>
                <c:pt idx="82">
                  <c:v>2.9940000000000002</c:v>
                </c:pt>
                <c:pt idx="83">
                  <c:v>2.9864999999999999</c:v>
                </c:pt>
                <c:pt idx="84">
                  <c:v>2.976</c:v>
                </c:pt>
                <c:pt idx="85">
                  <c:v>2.9624999999999999</c:v>
                </c:pt>
                <c:pt idx="86">
                  <c:v>2.9460000000000002</c:v>
                </c:pt>
                <c:pt idx="87">
                  <c:v>2.9264999999999999</c:v>
                </c:pt>
                <c:pt idx="88">
                  <c:v>2.9039999999999999</c:v>
                </c:pt>
                <c:pt idx="89">
                  <c:v>2.8784999999999998</c:v>
                </c:pt>
                <c:pt idx="90">
                  <c:v>2.85</c:v>
                </c:pt>
                <c:pt idx="91">
                  <c:v>2.8185000000000002</c:v>
                </c:pt>
                <c:pt idx="92">
                  <c:v>2.7839999999999998</c:v>
                </c:pt>
                <c:pt idx="93">
                  <c:v>2.7465000000000002</c:v>
                </c:pt>
                <c:pt idx="94">
                  <c:v>2.706</c:v>
                </c:pt>
                <c:pt idx="95">
                  <c:v>2.6625000000000001</c:v>
                </c:pt>
                <c:pt idx="96">
                  <c:v>2.6160000000000001</c:v>
                </c:pt>
                <c:pt idx="97">
                  <c:v>2.5665</c:v>
                </c:pt>
                <c:pt idx="98">
                  <c:v>2.5140000000000002</c:v>
                </c:pt>
                <c:pt idx="99">
                  <c:v>2.4584999999999999</c:v>
                </c:pt>
                <c:pt idx="100">
                  <c:v>2.4</c:v>
                </c:pt>
                <c:pt idx="101">
                  <c:v>2.3384999999999998</c:v>
                </c:pt>
                <c:pt idx="102">
                  <c:v>2.274</c:v>
                </c:pt>
                <c:pt idx="103">
                  <c:v>2.2065000000000001</c:v>
                </c:pt>
                <c:pt idx="104">
                  <c:v>2.1360000000000001</c:v>
                </c:pt>
                <c:pt idx="105">
                  <c:v>2.0625</c:v>
                </c:pt>
                <c:pt idx="106">
                  <c:v>1.986</c:v>
                </c:pt>
                <c:pt idx="107">
                  <c:v>1.9065000000000001</c:v>
                </c:pt>
                <c:pt idx="108">
                  <c:v>1.8240000000000001</c:v>
                </c:pt>
                <c:pt idx="109">
                  <c:v>1.7384999999999999</c:v>
                </c:pt>
                <c:pt idx="110">
                  <c:v>1.65</c:v>
                </c:pt>
                <c:pt idx="111">
                  <c:v>1.5585</c:v>
                </c:pt>
                <c:pt idx="112">
                  <c:v>1.464</c:v>
                </c:pt>
                <c:pt idx="113">
                  <c:v>1.3665</c:v>
                </c:pt>
                <c:pt idx="114">
                  <c:v>1.266</c:v>
                </c:pt>
                <c:pt idx="115">
                  <c:v>1.1624999999999999</c:v>
                </c:pt>
                <c:pt idx="116">
                  <c:v>1.056</c:v>
                </c:pt>
                <c:pt idx="117">
                  <c:v>0.9464999999999999</c:v>
                </c:pt>
                <c:pt idx="118">
                  <c:v>0.83400000000000007</c:v>
                </c:pt>
                <c:pt idx="119">
                  <c:v>0.71850000000000014</c:v>
                </c:pt>
                <c:pt idx="120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A-464D-B9DB-3ABB32B516A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Grammaire_old!$B$3:$B$163</c:f>
              <c:numCache>
                <c:formatCode>General</c:formatCode>
                <c:ptCount val="161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</c:numCache>
            </c:numRef>
          </c:xVal>
          <c:yVal>
            <c:numRef>
              <c:f>Grammaire_old!$F$3:$F$163</c:f>
              <c:numCache>
                <c:formatCode>General</c:formatCode>
                <c:ptCount val="161"/>
                <c:pt idx="0">
                  <c:v>8.0000000000000293E-2</c:v>
                </c:pt>
                <c:pt idx="1">
                  <c:v>0.12770000000000015</c:v>
                </c:pt>
                <c:pt idx="2">
                  <c:v>0.17480000000000029</c:v>
                </c:pt>
                <c:pt idx="3">
                  <c:v>0.22130000000000005</c:v>
                </c:pt>
                <c:pt idx="4">
                  <c:v>0.2672000000000001</c:v>
                </c:pt>
                <c:pt idx="5">
                  <c:v>0.3125</c:v>
                </c:pt>
                <c:pt idx="6">
                  <c:v>0.35720000000000018</c:v>
                </c:pt>
                <c:pt idx="7">
                  <c:v>0.40129999999999999</c:v>
                </c:pt>
                <c:pt idx="8">
                  <c:v>0.44480000000000008</c:v>
                </c:pt>
                <c:pt idx="9">
                  <c:v>0.48770000000000002</c:v>
                </c:pt>
                <c:pt idx="10">
                  <c:v>0.53000000000000025</c:v>
                </c:pt>
                <c:pt idx="11">
                  <c:v>0.5717000000000001</c:v>
                </c:pt>
                <c:pt idx="12">
                  <c:v>0.61280000000000023</c:v>
                </c:pt>
                <c:pt idx="13">
                  <c:v>0.65329999999999999</c:v>
                </c:pt>
                <c:pt idx="14">
                  <c:v>0.69320000000000004</c:v>
                </c:pt>
                <c:pt idx="15">
                  <c:v>0.73249999999999993</c:v>
                </c:pt>
                <c:pt idx="16">
                  <c:v>0.77120000000000011</c:v>
                </c:pt>
                <c:pt idx="17">
                  <c:v>0.80930000000000013</c:v>
                </c:pt>
                <c:pt idx="18">
                  <c:v>0.8468</c:v>
                </c:pt>
                <c:pt idx="19">
                  <c:v>0.88370000000000015</c:v>
                </c:pt>
                <c:pt idx="20">
                  <c:v>0.92000000000000015</c:v>
                </c:pt>
                <c:pt idx="21">
                  <c:v>0.95570000000000022</c:v>
                </c:pt>
                <c:pt idx="22">
                  <c:v>0.99080000000000013</c:v>
                </c:pt>
                <c:pt idx="23">
                  <c:v>1.0253000000000001</c:v>
                </c:pt>
                <c:pt idx="24">
                  <c:v>1.0592000000000001</c:v>
                </c:pt>
                <c:pt idx="25">
                  <c:v>1.0925000000000002</c:v>
                </c:pt>
                <c:pt idx="26">
                  <c:v>1.1252</c:v>
                </c:pt>
                <c:pt idx="27">
                  <c:v>1.1573000000000002</c:v>
                </c:pt>
                <c:pt idx="28">
                  <c:v>1.1888000000000001</c:v>
                </c:pt>
                <c:pt idx="29">
                  <c:v>1.2197</c:v>
                </c:pt>
                <c:pt idx="30">
                  <c:v>1.25</c:v>
                </c:pt>
                <c:pt idx="31">
                  <c:v>1.2797000000000001</c:v>
                </c:pt>
                <c:pt idx="32">
                  <c:v>1.3088</c:v>
                </c:pt>
                <c:pt idx="33">
                  <c:v>1.3372999999999999</c:v>
                </c:pt>
                <c:pt idx="34">
                  <c:v>1.3652000000000002</c:v>
                </c:pt>
                <c:pt idx="35">
                  <c:v>1.3925000000000001</c:v>
                </c:pt>
                <c:pt idx="36">
                  <c:v>1.4192</c:v>
                </c:pt>
                <c:pt idx="37">
                  <c:v>1.4453</c:v>
                </c:pt>
                <c:pt idx="38">
                  <c:v>1.4708000000000001</c:v>
                </c:pt>
                <c:pt idx="39">
                  <c:v>1.4957</c:v>
                </c:pt>
                <c:pt idx="40">
                  <c:v>1.52</c:v>
                </c:pt>
                <c:pt idx="41">
                  <c:v>1.5437000000000001</c:v>
                </c:pt>
                <c:pt idx="42">
                  <c:v>1.5668</c:v>
                </c:pt>
                <c:pt idx="43">
                  <c:v>1.5893000000000002</c:v>
                </c:pt>
                <c:pt idx="44">
                  <c:v>1.6112</c:v>
                </c:pt>
                <c:pt idx="45">
                  <c:v>1.6325000000000001</c:v>
                </c:pt>
                <c:pt idx="46">
                  <c:v>1.6532</c:v>
                </c:pt>
                <c:pt idx="47">
                  <c:v>1.6733</c:v>
                </c:pt>
                <c:pt idx="48">
                  <c:v>1.6928000000000001</c:v>
                </c:pt>
                <c:pt idx="49">
                  <c:v>1.7117</c:v>
                </c:pt>
                <c:pt idx="50">
                  <c:v>1.73</c:v>
                </c:pt>
                <c:pt idx="51">
                  <c:v>1.7477</c:v>
                </c:pt>
                <c:pt idx="52">
                  <c:v>1.7647999999999999</c:v>
                </c:pt>
                <c:pt idx="53">
                  <c:v>1.7813000000000001</c:v>
                </c:pt>
                <c:pt idx="54">
                  <c:v>1.7972000000000001</c:v>
                </c:pt>
                <c:pt idx="55">
                  <c:v>1.8125</c:v>
                </c:pt>
                <c:pt idx="56">
                  <c:v>1.8271999999999999</c:v>
                </c:pt>
                <c:pt idx="57">
                  <c:v>1.8412999999999999</c:v>
                </c:pt>
                <c:pt idx="58">
                  <c:v>1.8548</c:v>
                </c:pt>
                <c:pt idx="59">
                  <c:v>1.8677000000000001</c:v>
                </c:pt>
                <c:pt idx="60">
                  <c:v>1.8800000000000001</c:v>
                </c:pt>
                <c:pt idx="61">
                  <c:v>1.8916999999999999</c:v>
                </c:pt>
                <c:pt idx="62">
                  <c:v>1.9028</c:v>
                </c:pt>
                <c:pt idx="63">
                  <c:v>1.9133</c:v>
                </c:pt>
                <c:pt idx="64">
                  <c:v>1.9232</c:v>
                </c:pt>
                <c:pt idx="65">
                  <c:v>1.9325000000000001</c:v>
                </c:pt>
                <c:pt idx="66">
                  <c:v>1.9412</c:v>
                </c:pt>
                <c:pt idx="67">
                  <c:v>1.9493</c:v>
                </c:pt>
                <c:pt idx="68">
                  <c:v>1.9568000000000001</c:v>
                </c:pt>
                <c:pt idx="69">
                  <c:v>1.9637</c:v>
                </c:pt>
                <c:pt idx="70">
                  <c:v>1.97</c:v>
                </c:pt>
                <c:pt idx="71">
                  <c:v>1.9757</c:v>
                </c:pt>
                <c:pt idx="72">
                  <c:v>1.9807999999999999</c:v>
                </c:pt>
                <c:pt idx="73">
                  <c:v>1.9853000000000001</c:v>
                </c:pt>
                <c:pt idx="74">
                  <c:v>1.9892000000000001</c:v>
                </c:pt>
                <c:pt idx="75">
                  <c:v>1.9924999999999999</c:v>
                </c:pt>
                <c:pt idx="76">
                  <c:v>1.9952000000000001</c:v>
                </c:pt>
                <c:pt idx="77">
                  <c:v>1.9973000000000001</c:v>
                </c:pt>
                <c:pt idx="78">
                  <c:v>1.9987999999999999</c:v>
                </c:pt>
                <c:pt idx="79">
                  <c:v>1.9997</c:v>
                </c:pt>
                <c:pt idx="80">
                  <c:v>2</c:v>
                </c:pt>
                <c:pt idx="81">
                  <c:v>1.9997</c:v>
                </c:pt>
                <c:pt idx="82">
                  <c:v>1.9987999999999999</c:v>
                </c:pt>
                <c:pt idx="83">
                  <c:v>1.9973000000000001</c:v>
                </c:pt>
                <c:pt idx="84">
                  <c:v>1.9952000000000001</c:v>
                </c:pt>
                <c:pt idx="85">
                  <c:v>1.9924999999999999</c:v>
                </c:pt>
                <c:pt idx="86">
                  <c:v>1.9892000000000001</c:v>
                </c:pt>
                <c:pt idx="87">
                  <c:v>1.9853000000000001</c:v>
                </c:pt>
                <c:pt idx="88">
                  <c:v>1.9807999999999999</c:v>
                </c:pt>
                <c:pt idx="89">
                  <c:v>1.9757</c:v>
                </c:pt>
                <c:pt idx="90">
                  <c:v>1.97</c:v>
                </c:pt>
                <c:pt idx="91">
                  <c:v>1.9637</c:v>
                </c:pt>
                <c:pt idx="92">
                  <c:v>1.9568000000000001</c:v>
                </c:pt>
                <c:pt idx="93">
                  <c:v>1.9493</c:v>
                </c:pt>
                <c:pt idx="94">
                  <c:v>1.9412</c:v>
                </c:pt>
                <c:pt idx="95">
                  <c:v>1.9325000000000001</c:v>
                </c:pt>
                <c:pt idx="96">
                  <c:v>1.9232</c:v>
                </c:pt>
                <c:pt idx="97">
                  <c:v>1.9133</c:v>
                </c:pt>
                <c:pt idx="98">
                  <c:v>1.9028</c:v>
                </c:pt>
                <c:pt idx="99">
                  <c:v>1.8916999999999999</c:v>
                </c:pt>
                <c:pt idx="100">
                  <c:v>1.8800000000000001</c:v>
                </c:pt>
                <c:pt idx="101">
                  <c:v>1.8677000000000001</c:v>
                </c:pt>
                <c:pt idx="102">
                  <c:v>1.8548</c:v>
                </c:pt>
                <c:pt idx="103">
                  <c:v>1.8412999999999999</c:v>
                </c:pt>
                <c:pt idx="104">
                  <c:v>1.8271999999999999</c:v>
                </c:pt>
                <c:pt idx="105">
                  <c:v>1.8125</c:v>
                </c:pt>
                <c:pt idx="106">
                  <c:v>1.7972000000000001</c:v>
                </c:pt>
                <c:pt idx="107">
                  <c:v>1.7813000000000001</c:v>
                </c:pt>
                <c:pt idx="108">
                  <c:v>1.7647999999999999</c:v>
                </c:pt>
                <c:pt idx="109">
                  <c:v>1.7477</c:v>
                </c:pt>
                <c:pt idx="110">
                  <c:v>1.73</c:v>
                </c:pt>
                <c:pt idx="111">
                  <c:v>1.7117</c:v>
                </c:pt>
                <c:pt idx="112">
                  <c:v>1.6928000000000001</c:v>
                </c:pt>
                <c:pt idx="113">
                  <c:v>1.6733</c:v>
                </c:pt>
                <c:pt idx="114">
                  <c:v>1.6532</c:v>
                </c:pt>
                <c:pt idx="115">
                  <c:v>1.6325000000000001</c:v>
                </c:pt>
                <c:pt idx="116">
                  <c:v>1.6112</c:v>
                </c:pt>
                <c:pt idx="117">
                  <c:v>1.5893000000000002</c:v>
                </c:pt>
                <c:pt idx="118">
                  <c:v>1.5668</c:v>
                </c:pt>
                <c:pt idx="119">
                  <c:v>1.5437000000000001</c:v>
                </c:pt>
                <c:pt idx="120">
                  <c:v>1.52</c:v>
                </c:pt>
                <c:pt idx="121">
                  <c:v>1.4957</c:v>
                </c:pt>
                <c:pt idx="122">
                  <c:v>1.4708000000000001</c:v>
                </c:pt>
                <c:pt idx="123">
                  <c:v>1.4453</c:v>
                </c:pt>
                <c:pt idx="124">
                  <c:v>1.4192</c:v>
                </c:pt>
                <c:pt idx="125">
                  <c:v>1.3925000000000001</c:v>
                </c:pt>
                <c:pt idx="126">
                  <c:v>1.3652000000000002</c:v>
                </c:pt>
                <c:pt idx="127">
                  <c:v>1.3372999999999999</c:v>
                </c:pt>
                <c:pt idx="128">
                  <c:v>1.3088</c:v>
                </c:pt>
                <c:pt idx="129">
                  <c:v>1.2797000000000001</c:v>
                </c:pt>
                <c:pt idx="130">
                  <c:v>1.25</c:v>
                </c:pt>
                <c:pt idx="131">
                  <c:v>1.2197</c:v>
                </c:pt>
                <c:pt idx="132">
                  <c:v>1.1888000000000001</c:v>
                </c:pt>
                <c:pt idx="133">
                  <c:v>1.1573000000000002</c:v>
                </c:pt>
                <c:pt idx="134">
                  <c:v>1.1252</c:v>
                </c:pt>
                <c:pt idx="135">
                  <c:v>1.0925000000000002</c:v>
                </c:pt>
                <c:pt idx="136">
                  <c:v>1.0592000000000001</c:v>
                </c:pt>
                <c:pt idx="137">
                  <c:v>1.0253000000000001</c:v>
                </c:pt>
                <c:pt idx="138">
                  <c:v>0.99080000000000013</c:v>
                </c:pt>
                <c:pt idx="139">
                  <c:v>0.95570000000000022</c:v>
                </c:pt>
                <c:pt idx="140">
                  <c:v>0.92000000000000015</c:v>
                </c:pt>
                <c:pt idx="141">
                  <c:v>0.88370000000000015</c:v>
                </c:pt>
                <c:pt idx="142">
                  <c:v>0.8468</c:v>
                </c:pt>
                <c:pt idx="143">
                  <c:v>0.80930000000000013</c:v>
                </c:pt>
                <c:pt idx="144">
                  <c:v>0.77120000000000011</c:v>
                </c:pt>
                <c:pt idx="145">
                  <c:v>0.73249999999999993</c:v>
                </c:pt>
                <c:pt idx="146">
                  <c:v>0.69320000000000004</c:v>
                </c:pt>
                <c:pt idx="147">
                  <c:v>0.65329999999999999</c:v>
                </c:pt>
                <c:pt idx="148">
                  <c:v>0.61280000000000023</c:v>
                </c:pt>
                <c:pt idx="149">
                  <c:v>0.5717000000000001</c:v>
                </c:pt>
                <c:pt idx="150">
                  <c:v>0.53000000000000025</c:v>
                </c:pt>
                <c:pt idx="151">
                  <c:v>0.48770000000000002</c:v>
                </c:pt>
                <c:pt idx="152">
                  <c:v>0.44480000000000008</c:v>
                </c:pt>
                <c:pt idx="153">
                  <c:v>0.40129999999999999</c:v>
                </c:pt>
                <c:pt idx="154">
                  <c:v>0.35720000000000018</c:v>
                </c:pt>
                <c:pt idx="155">
                  <c:v>0.3125</c:v>
                </c:pt>
                <c:pt idx="156">
                  <c:v>0.2672000000000001</c:v>
                </c:pt>
                <c:pt idx="157">
                  <c:v>0.22130000000000005</c:v>
                </c:pt>
                <c:pt idx="158">
                  <c:v>0.17480000000000029</c:v>
                </c:pt>
                <c:pt idx="159">
                  <c:v>0.12770000000000015</c:v>
                </c:pt>
                <c:pt idx="160">
                  <c:v>8.0000000000000293E-2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4C0-9AF7-65D1E854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93055"/>
        <c:axId val="1273759823"/>
      </c:scatterChart>
      <c:valAx>
        <c:axId val="13799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3759823"/>
        <c:crosses val="autoZero"/>
        <c:crossBetween val="midCat"/>
      </c:valAx>
      <c:valAx>
        <c:axId val="12737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99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'Grammaire (2)_old'!$B$10:$B$90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'Grammaire (2)_old'!$C$10:$C$90</c:f>
              <c:numCache>
                <c:formatCode>General</c:formatCode>
                <c:ptCount val="81"/>
                <c:pt idx="31">
                  <c:v>-5.0111302618846771</c:v>
                </c:pt>
                <c:pt idx="32">
                  <c:v>-2.5455000338086142</c:v>
                </c:pt>
                <c:pt idx="33">
                  <c:v>-0.14609774565669564</c:v>
                </c:pt>
                <c:pt idx="34">
                  <c:v>1.3601702866503653</c:v>
                </c:pt>
                <c:pt idx="35">
                  <c:v>1.7836621854632262</c:v>
                </c:pt>
                <c:pt idx="36">
                  <c:v>1.7463563791363881</c:v>
                </c:pt>
                <c:pt idx="37">
                  <c:v>2.1100075033995545</c:v>
                </c:pt>
                <c:pt idx="38">
                  <c:v>3.1838531634528575</c:v>
                </c:pt>
                <c:pt idx="39">
                  <c:v>4.4403023058681397</c:v>
                </c:pt>
                <c:pt idx="40">
                  <c:v>5</c:v>
                </c:pt>
                <c:pt idx="41">
                  <c:v>4.4403023058681397</c:v>
                </c:pt>
                <c:pt idx="42">
                  <c:v>3.1838531634528575</c:v>
                </c:pt>
                <c:pt idx="43">
                  <c:v>2.1100075033995545</c:v>
                </c:pt>
                <c:pt idx="44">
                  <c:v>1.7463563791363881</c:v>
                </c:pt>
                <c:pt idx="45">
                  <c:v>1.7836621854632262</c:v>
                </c:pt>
                <c:pt idx="46">
                  <c:v>1.3601702866503653</c:v>
                </c:pt>
                <c:pt idx="47">
                  <c:v>-0.14609774565669564</c:v>
                </c:pt>
                <c:pt idx="48">
                  <c:v>-2.5455000338086142</c:v>
                </c:pt>
                <c:pt idx="49">
                  <c:v>-5.0111302618846771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6-4E2C-91D4-4370CA18DA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'Grammaire (2)_old'!$B$10:$B$90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'Grammaire (2)_old'!$D$10:$D$90</c:f>
              <c:numCache>
                <c:formatCode>General</c:formatCode>
                <c:ptCount val="81"/>
                <c:pt idx="31">
                  <c:v>-4.811130261884677</c:v>
                </c:pt>
                <c:pt idx="32">
                  <c:v>-2.3232778115863919</c:v>
                </c:pt>
                <c:pt idx="33">
                  <c:v>0.10390225434330436</c:v>
                </c:pt>
                <c:pt idx="34">
                  <c:v>1.6458845723646509</c:v>
                </c:pt>
                <c:pt idx="35">
                  <c:v>2.1169955187965597</c:v>
                </c:pt>
                <c:pt idx="36">
                  <c:v>2.146356379136388</c:v>
                </c:pt>
                <c:pt idx="37">
                  <c:v>2.6100075033995545</c:v>
                </c:pt>
                <c:pt idx="38">
                  <c:v>3.850519830119524</c:v>
                </c:pt>
                <c:pt idx="39">
                  <c:v>5.4403023058681397</c:v>
                </c:pt>
                <c:pt idx="40">
                  <c:v>7</c:v>
                </c:pt>
                <c:pt idx="41">
                  <c:v>5.4403023058681397</c:v>
                </c:pt>
                <c:pt idx="42">
                  <c:v>3.850519830119524</c:v>
                </c:pt>
                <c:pt idx="43">
                  <c:v>2.6100075033995545</c:v>
                </c:pt>
                <c:pt idx="44">
                  <c:v>2.146356379136388</c:v>
                </c:pt>
                <c:pt idx="45">
                  <c:v>2.1169955187965597</c:v>
                </c:pt>
                <c:pt idx="46">
                  <c:v>1.6458845723646509</c:v>
                </c:pt>
                <c:pt idx="47">
                  <c:v>0.10390225434330436</c:v>
                </c:pt>
                <c:pt idx="48">
                  <c:v>-2.3232778115863919</c:v>
                </c:pt>
                <c:pt idx="49">
                  <c:v>-4.811130261884677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6-4E2C-91D4-4370CA18DA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'Grammaire (2)_old'!$B$10:$B$90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'Grammaire (2)_old'!$F$10:$F$90</c:f>
              <c:numCache>
                <c:formatCode>General</c:formatCode>
                <c:ptCount val="81"/>
                <c:pt idx="31">
                  <c:v>-2.9706302618846769</c:v>
                </c:pt>
                <c:pt idx="32">
                  <c:v>-0.5135000338086142</c:v>
                </c:pt>
                <c:pt idx="33">
                  <c:v>1.8784022543433045</c:v>
                </c:pt>
                <c:pt idx="34">
                  <c:v>3.3781702866503651</c:v>
                </c:pt>
                <c:pt idx="35">
                  <c:v>3.7961621854632264</c:v>
                </c:pt>
                <c:pt idx="36">
                  <c:v>3.7543563791363881</c:v>
                </c:pt>
                <c:pt idx="37">
                  <c:v>4.1145075033995546</c:v>
                </c:pt>
                <c:pt idx="38">
                  <c:v>5.1858531634528573</c:v>
                </c:pt>
                <c:pt idx="39">
                  <c:v>6.4408023058681394</c:v>
                </c:pt>
                <c:pt idx="40">
                  <c:v>7</c:v>
                </c:pt>
                <c:pt idx="41">
                  <c:v>6.4408023058681394</c:v>
                </c:pt>
                <c:pt idx="42">
                  <c:v>5.1858531634528573</c:v>
                </c:pt>
                <c:pt idx="43">
                  <c:v>4.1145075033995546</c:v>
                </c:pt>
                <c:pt idx="44">
                  <c:v>3.7543563791363881</c:v>
                </c:pt>
                <c:pt idx="45">
                  <c:v>3.7961621854632264</c:v>
                </c:pt>
                <c:pt idx="46">
                  <c:v>3.3781702866503651</c:v>
                </c:pt>
                <c:pt idx="47">
                  <c:v>1.8784022543433045</c:v>
                </c:pt>
                <c:pt idx="48">
                  <c:v>-0.5135000338086142</c:v>
                </c:pt>
                <c:pt idx="49">
                  <c:v>-2.9706302618846769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6-4E2C-91D4-4370CA18DAE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'Grammaire (2)_old'!$B$10:$B$90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'Grammaire (2)_old'!$G$10:$G$90</c:f>
              <c:numCache>
                <c:formatCode>General</c:formatCode>
                <c:ptCount val="81"/>
                <c:pt idx="0">
                  <c:v>0.60000000000000009</c:v>
                </c:pt>
                <c:pt idx="1">
                  <c:v>0.71850000000000014</c:v>
                </c:pt>
                <c:pt idx="2">
                  <c:v>0.83400000000000007</c:v>
                </c:pt>
                <c:pt idx="3">
                  <c:v>0.9464999999999999</c:v>
                </c:pt>
                <c:pt idx="4">
                  <c:v>1.056</c:v>
                </c:pt>
                <c:pt idx="5">
                  <c:v>1.1624999999999999</c:v>
                </c:pt>
                <c:pt idx="6">
                  <c:v>1.266</c:v>
                </c:pt>
                <c:pt idx="7">
                  <c:v>1.3665</c:v>
                </c:pt>
                <c:pt idx="8">
                  <c:v>1.464</c:v>
                </c:pt>
                <c:pt idx="9">
                  <c:v>1.5585</c:v>
                </c:pt>
                <c:pt idx="10">
                  <c:v>1.65</c:v>
                </c:pt>
                <c:pt idx="11">
                  <c:v>1.7384999999999999</c:v>
                </c:pt>
                <c:pt idx="12">
                  <c:v>1.8240000000000001</c:v>
                </c:pt>
                <c:pt idx="13">
                  <c:v>1.9065000000000001</c:v>
                </c:pt>
                <c:pt idx="14">
                  <c:v>1.986</c:v>
                </c:pt>
                <c:pt idx="15">
                  <c:v>2.0625</c:v>
                </c:pt>
                <c:pt idx="16">
                  <c:v>2.1360000000000001</c:v>
                </c:pt>
                <c:pt idx="17">
                  <c:v>2.2065000000000001</c:v>
                </c:pt>
                <c:pt idx="18">
                  <c:v>2.274</c:v>
                </c:pt>
                <c:pt idx="19">
                  <c:v>2.3384999999999998</c:v>
                </c:pt>
                <c:pt idx="20">
                  <c:v>2.4</c:v>
                </c:pt>
                <c:pt idx="21">
                  <c:v>2.4584999999999999</c:v>
                </c:pt>
                <c:pt idx="22">
                  <c:v>2.5140000000000002</c:v>
                </c:pt>
                <c:pt idx="23">
                  <c:v>2.5665</c:v>
                </c:pt>
                <c:pt idx="24">
                  <c:v>2.6160000000000001</c:v>
                </c:pt>
                <c:pt idx="25">
                  <c:v>2.6625000000000001</c:v>
                </c:pt>
                <c:pt idx="26">
                  <c:v>2.706</c:v>
                </c:pt>
                <c:pt idx="27">
                  <c:v>2.7465000000000002</c:v>
                </c:pt>
                <c:pt idx="28">
                  <c:v>2.7839999999999998</c:v>
                </c:pt>
                <c:pt idx="29">
                  <c:v>2.8185000000000002</c:v>
                </c:pt>
                <c:pt idx="30">
                  <c:v>2.85</c:v>
                </c:pt>
                <c:pt idx="31">
                  <c:v>2.8784999999999998</c:v>
                </c:pt>
                <c:pt idx="32">
                  <c:v>2.9039999999999999</c:v>
                </c:pt>
                <c:pt idx="33">
                  <c:v>2.9264999999999999</c:v>
                </c:pt>
                <c:pt idx="34">
                  <c:v>2.9460000000000002</c:v>
                </c:pt>
                <c:pt idx="35">
                  <c:v>2.9624999999999999</c:v>
                </c:pt>
                <c:pt idx="36">
                  <c:v>2.976</c:v>
                </c:pt>
                <c:pt idx="37">
                  <c:v>2.9864999999999999</c:v>
                </c:pt>
                <c:pt idx="38">
                  <c:v>2.9940000000000002</c:v>
                </c:pt>
                <c:pt idx="39">
                  <c:v>2.9984999999999999</c:v>
                </c:pt>
                <c:pt idx="40">
                  <c:v>3</c:v>
                </c:pt>
                <c:pt idx="41">
                  <c:v>2.9984999999999999</c:v>
                </c:pt>
                <c:pt idx="42">
                  <c:v>2.9940000000000002</c:v>
                </c:pt>
                <c:pt idx="43">
                  <c:v>2.9864999999999999</c:v>
                </c:pt>
                <c:pt idx="44">
                  <c:v>2.976</c:v>
                </c:pt>
                <c:pt idx="45">
                  <c:v>2.9624999999999999</c:v>
                </c:pt>
                <c:pt idx="46">
                  <c:v>2.9460000000000002</c:v>
                </c:pt>
                <c:pt idx="47">
                  <c:v>2.9264999999999999</c:v>
                </c:pt>
                <c:pt idx="48">
                  <c:v>2.9039999999999999</c:v>
                </c:pt>
                <c:pt idx="49">
                  <c:v>2.8784999999999998</c:v>
                </c:pt>
                <c:pt idx="50">
                  <c:v>2.85</c:v>
                </c:pt>
                <c:pt idx="51">
                  <c:v>2.8185000000000002</c:v>
                </c:pt>
                <c:pt idx="52">
                  <c:v>2.7839999999999998</c:v>
                </c:pt>
                <c:pt idx="53">
                  <c:v>2.7465000000000002</c:v>
                </c:pt>
                <c:pt idx="54">
                  <c:v>2.706</c:v>
                </c:pt>
                <c:pt idx="55">
                  <c:v>2.6625000000000001</c:v>
                </c:pt>
                <c:pt idx="56">
                  <c:v>2.6160000000000001</c:v>
                </c:pt>
                <c:pt idx="57">
                  <c:v>2.5665</c:v>
                </c:pt>
                <c:pt idx="58">
                  <c:v>2.5140000000000002</c:v>
                </c:pt>
                <c:pt idx="59">
                  <c:v>2.4584999999999999</c:v>
                </c:pt>
                <c:pt idx="60">
                  <c:v>2.4</c:v>
                </c:pt>
                <c:pt idx="61">
                  <c:v>2.3384999999999998</c:v>
                </c:pt>
                <c:pt idx="62">
                  <c:v>2.274</c:v>
                </c:pt>
                <c:pt idx="63">
                  <c:v>2.2065000000000001</c:v>
                </c:pt>
                <c:pt idx="64">
                  <c:v>2.1360000000000001</c:v>
                </c:pt>
                <c:pt idx="65">
                  <c:v>2.0625</c:v>
                </c:pt>
                <c:pt idx="66">
                  <c:v>1.986</c:v>
                </c:pt>
                <c:pt idx="67">
                  <c:v>1.9065000000000001</c:v>
                </c:pt>
                <c:pt idx="68">
                  <c:v>1.8240000000000001</c:v>
                </c:pt>
                <c:pt idx="69">
                  <c:v>1.7384999999999999</c:v>
                </c:pt>
                <c:pt idx="70">
                  <c:v>1.65</c:v>
                </c:pt>
                <c:pt idx="71">
                  <c:v>1.5585</c:v>
                </c:pt>
                <c:pt idx="72">
                  <c:v>1.464</c:v>
                </c:pt>
                <c:pt idx="73">
                  <c:v>1.3665</c:v>
                </c:pt>
                <c:pt idx="74">
                  <c:v>1.266</c:v>
                </c:pt>
                <c:pt idx="75">
                  <c:v>1.1624999999999999</c:v>
                </c:pt>
                <c:pt idx="76">
                  <c:v>1.056</c:v>
                </c:pt>
                <c:pt idx="77">
                  <c:v>0.9464999999999999</c:v>
                </c:pt>
                <c:pt idx="78">
                  <c:v>0.83400000000000007</c:v>
                </c:pt>
                <c:pt idx="79">
                  <c:v>0.71850000000000014</c:v>
                </c:pt>
                <c:pt idx="80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D6-4E2C-91D4-4370CA18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93055"/>
        <c:axId val="1273759823"/>
      </c:scatterChart>
      <c:valAx>
        <c:axId val="13799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3759823"/>
        <c:crosses val="autoZero"/>
        <c:crossBetween val="midCat"/>
      </c:valAx>
      <c:valAx>
        <c:axId val="12737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99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Cellular_automaton!$F$2:$F$16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Cellular_automaton!$G$2:$G$16</c:f>
              <c:numCache>
                <c:formatCode>General</c:formatCode>
                <c:ptCount val="15"/>
                <c:pt idx="0">
                  <c:v>-14.570000000000007</c:v>
                </c:pt>
                <c:pt idx="1">
                  <c:v>-2.480000000000004</c:v>
                </c:pt>
                <c:pt idx="2">
                  <c:v>7.75</c:v>
                </c:pt>
                <c:pt idx="3">
                  <c:v>16.119999999999997</c:v>
                </c:pt>
                <c:pt idx="4">
                  <c:v>22.63</c:v>
                </c:pt>
                <c:pt idx="5">
                  <c:v>27.28</c:v>
                </c:pt>
                <c:pt idx="6">
                  <c:v>30.07</c:v>
                </c:pt>
                <c:pt idx="7">
                  <c:v>31</c:v>
                </c:pt>
                <c:pt idx="8">
                  <c:v>30.07</c:v>
                </c:pt>
                <c:pt idx="9">
                  <c:v>27.28</c:v>
                </c:pt>
                <c:pt idx="10">
                  <c:v>22.63</c:v>
                </c:pt>
                <c:pt idx="11">
                  <c:v>16.119999999999997</c:v>
                </c:pt>
                <c:pt idx="12">
                  <c:v>7.75</c:v>
                </c:pt>
                <c:pt idx="13">
                  <c:v>-2.480000000000004</c:v>
                </c:pt>
                <c:pt idx="14">
                  <c:v>-14.570000000000007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4-4182-8F27-C9B08D5D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13232"/>
        <c:axId val="1243365984"/>
      </c:scatterChart>
      <c:valAx>
        <c:axId val="8564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365984"/>
        <c:crosses val="autoZero"/>
        <c:crossBetween val="midCat"/>
      </c:valAx>
      <c:valAx>
        <c:axId val="1243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64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73A357C-10AA-4B57-898D-B2B3E346C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180975</xdr:rowOff>
    </xdr:from>
    <xdr:to>
      <xdr:col>22</xdr:col>
      <xdr:colOff>95250</xdr:colOff>
      <xdr:row>33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426F26-C221-4E22-B5AF-E3EDB9C34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19050</xdr:rowOff>
    </xdr:from>
    <xdr:to>
      <xdr:col>8</xdr:col>
      <xdr:colOff>752475</xdr:colOff>
      <xdr:row>25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D7891C-3D50-4D9A-9743-F33BE656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233361</xdr:colOff>
      <xdr:row>25</xdr:row>
      <xdr:rowOff>138111</xdr:rowOff>
    </xdr:from>
    <xdr:to>
      <xdr:col>8</xdr:col>
      <xdr:colOff>733424</xdr:colOff>
      <xdr:row>52</xdr:row>
      <xdr:rowOff>142874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1B112E7-A26D-45C6-9065-2280987B5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4B8B4DA-CABF-4502-9934-A714C1E2F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5BB50C-3252-4D9D-9592-A0D2F0F34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185737</xdr:rowOff>
    </xdr:from>
    <xdr:to>
      <xdr:col>17</xdr:col>
      <xdr:colOff>171450</xdr:colOff>
      <xdr:row>32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2785BB-7006-4E07-87FC-07C28A954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185737</xdr:rowOff>
    </xdr:from>
    <xdr:to>
      <xdr:col>17</xdr:col>
      <xdr:colOff>171450</xdr:colOff>
      <xdr:row>32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3B298F-3177-4EB0-AF84-07EF5FE83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23</xdr:col>
      <xdr:colOff>638174</xdr:colOff>
      <xdr:row>25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B13D57D-8B1C-4457-8845-BB7978522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62118</xdr:colOff>
      <xdr:row>5</xdr:row>
      <xdr:rowOff>173935</xdr:rowOff>
    </xdr:from>
    <xdr:to>
      <xdr:col>21</xdr:col>
      <xdr:colOff>149086</xdr:colOff>
      <xdr:row>35</xdr:row>
      <xdr:rowOff>21535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CFA809-E018-4062-92DD-CCE12F72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86966</xdr:colOff>
      <xdr:row>5</xdr:row>
      <xdr:rowOff>115957</xdr:rowOff>
    </xdr:from>
    <xdr:to>
      <xdr:col>21</xdr:col>
      <xdr:colOff>604630</xdr:colOff>
      <xdr:row>34</xdr:row>
      <xdr:rowOff>154057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07FF39-408D-4FAE-8F80-DA24216B5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11</xdr:row>
      <xdr:rowOff>176212</xdr:rowOff>
    </xdr:from>
    <xdr:to>
      <xdr:col>8</xdr:col>
      <xdr:colOff>523875</xdr:colOff>
      <xdr:row>26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465ACA-E929-4860-AAD0-5867BD247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3411-B1EF-4E3F-94E8-857E9EAF1B5D}">
  <dimension ref="A1:M250"/>
  <sheetViews>
    <sheetView workbookViewId="0">
      <selection activeCell="J22" sqref="J22"/>
    </sheetView>
  </sheetViews>
  <sheetFormatPr baseColWidth="10" defaultRowHeight="15" x14ac:dyDescent="0.25"/>
  <cols>
    <col min="12" max="12" width="12.7109375" bestFit="1" customWidth="1"/>
  </cols>
  <sheetData>
    <row r="1" spans="1:13" x14ac:dyDescent="0.25">
      <c r="A1">
        <v>0</v>
      </c>
      <c r="B1">
        <f t="shared" ref="B1:B64" si="0">(Val_A*A1*A1)+(Val_B*A1)+Val_C</f>
        <v>5.4379999999999998E-2</v>
      </c>
      <c r="C1">
        <f>B1/2</f>
        <v>2.7189999999999999E-2</v>
      </c>
    </row>
    <row r="2" spans="1:13" x14ac:dyDescent="0.25">
      <c r="A2">
        <v>1</v>
      </c>
      <c r="B2">
        <f t="shared" si="0"/>
        <v>5.4378897439999997E-2</v>
      </c>
      <c r="C2">
        <f t="shared" ref="C2:C65" si="1">B2/2</f>
        <v>2.7189448719999999E-2</v>
      </c>
      <c r="K2" s="1">
        <v>0.5</v>
      </c>
      <c r="L2">
        <v>-1.453E-2</v>
      </c>
      <c r="M2">
        <v>-1.453E-2</v>
      </c>
    </row>
    <row r="3" spans="1:13" x14ac:dyDescent="0.25">
      <c r="A3">
        <v>2</v>
      </c>
      <c r="B3">
        <f t="shared" si="0"/>
        <v>5.4375589759999995E-2</v>
      </c>
      <c r="C3">
        <f t="shared" si="1"/>
        <v>2.7187794879999998E-2</v>
      </c>
      <c r="K3" s="1">
        <v>0.7</v>
      </c>
      <c r="L3">
        <v>5.4379999999999998E-2</v>
      </c>
      <c r="M3">
        <v>5.4379999999999998E-2</v>
      </c>
    </row>
    <row r="4" spans="1:13" x14ac:dyDescent="0.25">
      <c r="A4">
        <v>3</v>
      </c>
      <c r="B4">
        <f t="shared" si="0"/>
        <v>5.4370076959999999E-2</v>
      </c>
      <c r="C4">
        <f t="shared" si="1"/>
        <v>2.718503848E-2</v>
      </c>
      <c r="K4" t="s">
        <v>1</v>
      </c>
      <c r="L4">
        <v>0</v>
      </c>
    </row>
    <row r="5" spans="1:13" x14ac:dyDescent="0.25">
      <c r="A5">
        <v>4</v>
      </c>
      <c r="B5">
        <f t="shared" si="0"/>
        <v>5.4362359039999995E-2</v>
      </c>
      <c r="C5">
        <f t="shared" si="1"/>
        <v>2.7181179519999998E-2</v>
      </c>
      <c r="K5" t="s">
        <v>4</v>
      </c>
      <c r="L5">
        <v>250</v>
      </c>
    </row>
    <row r="6" spans="1:13" x14ac:dyDescent="0.25">
      <c r="A6">
        <v>5</v>
      </c>
      <c r="B6">
        <f t="shared" si="0"/>
        <v>5.4352435999999997E-2</v>
      </c>
      <c r="C6">
        <f t="shared" si="1"/>
        <v>2.7176217999999999E-2</v>
      </c>
      <c r="K6" t="s">
        <v>3</v>
      </c>
      <c r="L6">
        <f>(perc_50-perc_70)/(abs_max*abs_max)</f>
        <v>-1.10256E-6</v>
      </c>
    </row>
    <row r="7" spans="1:13" x14ac:dyDescent="0.25">
      <c r="A7">
        <v>6</v>
      </c>
      <c r="B7">
        <f t="shared" si="0"/>
        <v>5.4340307839999998E-2</v>
      </c>
      <c r="C7">
        <f t="shared" si="1"/>
        <v>2.7170153919999999E-2</v>
      </c>
      <c r="K7" t="s">
        <v>2</v>
      </c>
      <c r="L7">
        <f>0</f>
        <v>0</v>
      </c>
    </row>
    <row r="8" spans="1:13" x14ac:dyDescent="0.25">
      <c r="A8">
        <v>7</v>
      </c>
      <c r="B8">
        <f t="shared" si="0"/>
        <v>5.4325974559999997E-2</v>
      </c>
      <c r="C8">
        <f t="shared" si="1"/>
        <v>2.7162987279999998E-2</v>
      </c>
      <c r="K8" t="s">
        <v>0</v>
      </c>
      <c r="L8">
        <f>perc_70</f>
        <v>5.4379999999999998E-2</v>
      </c>
    </row>
    <row r="9" spans="1:13" x14ac:dyDescent="0.25">
      <c r="A9">
        <v>8</v>
      </c>
      <c r="B9">
        <f t="shared" si="0"/>
        <v>5.4309436159999995E-2</v>
      </c>
      <c r="C9">
        <f t="shared" si="1"/>
        <v>2.7154718079999998E-2</v>
      </c>
    </row>
    <row r="10" spans="1:13" x14ac:dyDescent="0.25">
      <c r="A10">
        <v>9</v>
      </c>
      <c r="B10">
        <f t="shared" si="0"/>
        <v>5.4290692639999999E-2</v>
      </c>
      <c r="C10">
        <f t="shared" si="1"/>
        <v>2.7145346319999999E-2</v>
      </c>
    </row>
    <row r="11" spans="1:13" x14ac:dyDescent="0.25">
      <c r="A11">
        <v>10</v>
      </c>
      <c r="B11">
        <f t="shared" si="0"/>
        <v>5.4269743999999995E-2</v>
      </c>
      <c r="C11">
        <f t="shared" si="1"/>
        <v>2.7134871999999997E-2</v>
      </c>
    </row>
    <row r="12" spans="1:13" x14ac:dyDescent="0.25">
      <c r="A12">
        <v>11</v>
      </c>
      <c r="B12">
        <f t="shared" si="0"/>
        <v>5.4246590239999996E-2</v>
      </c>
      <c r="C12">
        <f t="shared" si="1"/>
        <v>2.7123295119999998E-2</v>
      </c>
    </row>
    <row r="13" spans="1:13" x14ac:dyDescent="0.25">
      <c r="A13">
        <v>12</v>
      </c>
      <c r="B13">
        <f t="shared" si="0"/>
        <v>5.4221231359999997E-2</v>
      </c>
      <c r="C13">
        <f t="shared" si="1"/>
        <v>2.7110615679999998E-2</v>
      </c>
    </row>
    <row r="14" spans="1:13" x14ac:dyDescent="0.25">
      <c r="A14">
        <v>13</v>
      </c>
      <c r="B14">
        <f t="shared" si="0"/>
        <v>5.4193667359999996E-2</v>
      </c>
      <c r="C14">
        <f t="shared" si="1"/>
        <v>2.7096833679999998E-2</v>
      </c>
    </row>
    <row r="15" spans="1:13" x14ac:dyDescent="0.25">
      <c r="A15">
        <v>14</v>
      </c>
      <c r="B15">
        <f t="shared" si="0"/>
        <v>5.4163898240000001E-2</v>
      </c>
      <c r="C15">
        <f t="shared" si="1"/>
        <v>2.7081949120000001E-2</v>
      </c>
    </row>
    <row r="16" spans="1:13" x14ac:dyDescent="0.25">
      <c r="A16">
        <v>15</v>
      </c>
      <c r="B16">
        <f t="shared" si="0"/>
        <v>5.4131923999999998E-2</v>
      </c>
      <c r="C16">
        <f t="shared" si="1"/>
        <v>2.7065961999999999E-2</v>
      </c>
    </row>
    <row r="17" spans="1:3" x14ac:dyDescent="0.25">
      <c r="A17">
        <v>16</v>
      </c>
      <c r="B17">
        <f t="shared" si="0"/>
        <v>5.4097744640000001E-2</v>
      </c>
      <c r="C17">
        <f t="shared" si="1"/>
        <v>2.704887232E-2</v>
      </c>
    </row>
    <row r="18" spans="1:3" x14ac:dyDescent="0.25">
      <c r="A18">
        <v>17</v>
      </c>
      <c r="B18">
        <f t="shared" si="0"/>
        <v>5.4061360159999995E-2</v>
      </c>
      <c r="C18">
        <f t="shared" si="1"/>
        <v>2.7030680079999998E-2</v>
      </c>
    </row>
    <row r="19" spans="1:3" x14ac:dyDescent="0.25">
      <c r="A19">
        <v>18</v>
      </c>
      <c r="B19">
        <f t="shared" si="0"/>
        <v>5.4022770559999995E-2</v>
      </c>
      <c r="C19">
        <f t="shared" si="1"/>
        <v>2.7011385279999998E-2</v>
      </c>
    </row>
    <row r="20" spans="1:3" x14ac:dyDescent="0.25">
      <c r="A20">
        <v>19</v>
      </c>
      <c r="B20">
        <f t="shared" si="0"/>
        <v>5.3981975839999995E-2</v>
      </c>
      <c r="C20">
        <f t="shared" si="1"/>
        <v>2.6990987919999997E-2</v>
      </c>
    </row>
    <row r="21" spans="1:3" x14ac:dyDescent="0.25">
      <c r="A21">
        <v>20</v>
      </c>
      <c r="B21">
        <f t="shared" si="0"/>
        <v>5.3938976E-2</v>
      </c>
      <c r="C21">
        <f t="shared" si="1"/>
        <v>2.6969488E-2</v>
      </c>
    </row>
    <row r="22" spans="1:3" x14ac:dyDescent="0.25">
      <c r="A22">
        <v>21</v>
      </c>
      <c r="B22">
        <f t="shared" si="0"/>
        <v>5.3893771039999996E-2</v>
      </c>
      <c r="C22">
        <f t="shared" si="1"/>
        <v>2.6946885519999998E-2</v>
      </c>
    </row>
    <row r="23" spans="1:3" x14ac:dyDescent="0.25">
      <c r="A23">
        <v>22</v>
      </c>
      <c r="B23">
        <f t="shared" si="0"/>
        <v>5.3846360959999999E-2</v>
      </c>
      <c r="C23">
        <f t="shared" si="1"/>
        <v>2.6923180479999999E-2</v>
      </c>
    </row>
    <row r="24" spans="1:3" x14ac:dyDescent="0.25">
      <c r="A24">
        <v>23</v>
      </c>
      <c r="B24">
        <f t="shared" si="0"/>
        <v>5.379674576E-2</v>
      </c>
      <c r="C24">
        <f t="shared" si="1"/>
        <v>2.689837288E-2</v>
      </c>
    </row>
    <row r="25" spans="1:3" x14ac:dyDescent="0.25">
      <c r="A25">
        <v>24</v>
      </c>
      <c r="B25">
        <f t="shared" si="0"/>
        <v>5.3744925440000001E-2</v>
      </c>
      <c r="C25">
        <f t="shared" si="1"/>
        <v>2.687246272E-2</v>
      </c>
    </row>
    <row r="26" spans="1:3" x14ac:dyDescent="0.25">
      <c r="A26">
        <v>25</v>
      </c>
      <c r="B26">
        <f t="shared" si="0"/>
        <v>5.36909E-2</v>
      </c>
      <c r="C26">
        <f t="shared" si="1"/>
        <v>2.684545E-2</v>
      </c>
    </row>
    <row r="27" spans="1:3" x14ac:dyDescent="0.25">
      <c r="A27">
        <v>26</v>
      </c>
      <c r="B27">
        <f t="shared" si="0"/>
        <v>5.3634669439999998E-2</v>
      </c>
      <c r="C27">
        <f t="shared" si="1"/>
        <v>2.6817334719999999E-2</v>
      </c>
    </row>
    <row r="28" spans="1:3" x14ac:dyDescent="0.25">
      <c r="A28">
        <v>27</v>
      </c>
      <c r="B28">
        <f t="shared" si="0"/>
        <v>5.3576233759999994E-2</v>
      </c>
      <c r="C28">
        <f t="shared" si="1"/>
        <v>2.6788116879999997E-2</v>
      </c>
    </row>
    <row r="29" spans="1:3" x14ac:dyDescent="0.25">
      <c r="A29">
        <v>28</v>
      </c>
      <c r="B29">
        <f t="shared" si="0"/>
        <v>5.3515592959999997E-2</v>
      </c>
      <c r="C29">
        <f t="shared" si="1"/>
        <v>2.6757796479999998E-2</v>
      </c>
    </row>
    <row r="30" spans="1:3" x14ac:dyDescent="0.25">
      <c r="A30">
        <v>29</v>
      </c>
      <c r="B30">
        <f t="shared" si="0"/>
        <v>5.3452747039999998E-2</v>
      </c>
      <c r="C30">
        <f t="shared" si="1"/>
        <v>2.6726373519999999E-2</v>
      </c>
    </row>
    <row r="31" spans="1:3" x14ac:dyDescent="0.25">
      <c r="A31">
        <v>30</v>
      </c>
      <c r="B31">
        <f t="shared" si="0"/>
        <v>5.3387695999999998E-2</v>
      </c>
      <c r="C31">
        <f t="shared" si="1"/>
        <v>2.6693847999999999E-2</v>
      </c>
    </row>
    <row r="32" spans="1:3" x14ac:dyDescent="0.25">
      <c r="A32">
        <v>31</v>
      </c>
      <c r="B32">
        <f t="shared" si="0"/>
        <v>5.3320439839999997E-2</v>
      </c>
      <c r="C32">
        <f t="shared" si="1"/>
        <v>2.6660219919999999E-2</v>
      </c>
    </row>
    <row r="33" spans="1:3" x14ac:dyDescent="0.25">
      <c r="A33">
        <v>32</v>
      </c>
      <c r="B33">
        <f t="shared" si="0"/>
        <v>5.3250978559999995E-2</v>
      </c>
      <c r="C33">
        <f t="shared" si="1"/>
        <v>2.6625489279999998E-2</v>
      </c>
    </row>
    <row r="34" spans="1:3" x14ac:dyDescent="0.25">
      <c r="A34">
        <v>33</v>
      </c>
      <c r="B34">
        <f t="shared" si="0"/>
        <v>5.3179312159999999E-2</v>
      </c>
      <c r="C34">
        <f t="shared" si="1"/>
        <v>2.6589656079999999E-2</v>
      </c>
    </row>
    <row r="35" spans="1:3" x14ac:dyDescent="0.25">
      <c r="A35">
        <v>34</v>
      </c>
      <c r="B35">
        <f t="shared" si="0"/>
        <v>5.3105440640000001E-2</v>
      </c>
      <c r="C35">
        <f t="shared" si="1"/>
        <v>2.6552720320000001E-2</v>
      </c>
    </row>
    <row r="36" spans="1:3" x14ac:dyDescent="0.25">
      <c r="A36">
        <v>35</v>
      </c>
      <c r="B36">
        <f t="shared" si="0"/>
        <v>5.3029363999999996E-2</v>
      </c>
      <c r="C36">
        <f t="shared" si="1"/>
        <v>2.6514681999999998E-2</v>
      </c>
    </row>
    <row r="37" spans="1:3" x14ac:dyDescent="0.25">
      <c r="A37">
        <v>36</v>
      </c>
      <c r="B37">
        <f t="shared" si="0"/>
        <v>5.2951082239999996E-2</v>
      </c>
      <c r="C37">
        <f t="shared" si="1"/>
        <v>2.6475541119999998E-2</v>
      </c>
    </row>
    <row r="38" spans="1:3" x14ac:dyDescent="0.25">
      <c r="A38">
        <v>37</v>
      </c>
      <c r="B38">
        <f t="shared" si="0"/>
        <v>5.2870595359999994E-2</v>
      </c>
      <c r="C38">
        <f t="shared" si="1"/>
        <v>2.6435297679999997E-2</v>
      </c>
    </row>
    <row r="39" spans="1:3" x14ac:dyDescent="0.25">
      <c r="A39">
        <v>38</v>
      </c>
      <c r="B39">
        <f t="shared" si="0"/>
        <v>5.2787903359999999E-2</v>
      </c>
      <c r="C39">
        <f t="shared" si="1"/>
        <v>2.639395168E-2</v>
      </c>
    </row>
    <row r="40" spans="1:3" x14ac:dyDescent="0.25">
      <c r="A40">
        <v>39</v>
      </c>
      <c r="B40">
        <f t="shared" si="0"/>
        <v>5.2703006239999996E-2</v>
      </c>
      <c r="C40">
        <f t="shared" si="1"/>
        <v>2.6351503119999998E-2</v>
      </c>
    </row>
    <row r="41" spans="1:3" x14ac:dyDescent="0.25">
      <c r="A41">
        <v>40</v>
      </c>
      <c r="B41">
        <f t="shared" si="0"/>
        <v>5.2615903999999998E-2</v>
      </c>
      <c r="C41">
        <f t="shared" si="1"/>
        <v>2.6307951999999999E-2</v>
      </c>
    </row>
    <row r="42" spans="1:3" x14ac:dyDescent="0.25">
      <c r="A42">
        <v>41</v>
      </c>
      <c r="B42">
        <f t="shared" si="0"/>
        <v>5.2526596639999999E-2</v>
      </c>
      <c r="C42">
        <f t="shared" si="1"/>
        <v>2.626329832E-2</v>
      </c>
    </row>
    <row r="43" spans="1:3" x14ac:dyDescent="0.25">
      <c r="A43">
        <v>42</v>
      </c>
      <c r="B43">
        <f t="shared" si="0"/>
        <v>5.2435084159999999E-2</v>
      </c>
      <c r="C43">
        <f t="shared" si="1"/>
        <v>2.621754208E-2</v>
      </c>
    </row>
    <row r="44" spans="1:3" x14ac:dyDescent="0.25">
      <c r="A44">
        <v>43</v>
      </c>
      <c r="B44">
        <f t="shared" si="0"/>
        <v>5.2341366559999998E-2</v>
      </c>
      <c r="C44">
        <f t="shared" si="1"/>
        <v>2.6170683279999999E-2</v>
      </c>
    </row>
    <row r="45" spans="1:3" x14ac:dyDescent="0.25">
      <c r="A45">
        <v>44</v>
      </c>
      <c r="B45">
        <f t="shared" si="0"/>
        <v>5.2245443839999996E-2</v>
      </c>
      <c r="C45">
        <f t="shared" si="1"/>
        <v>2.6122721919999998E-2</v>
      </c>
    </row>
    <row r="46" spans="1:3" x14ac:dyDescent="0.25">
      <c r="A46">
        <v>45</v>
      </c>
      <c r="B46">
        <f t="shared" si="0"/>
        <v>5.2147315999999999E-2</v>
      </c>
      <c r="C46">
        <f t="shared" si="1"/>
        <v>2.6073658E-2</v>
      </c>
    </row>
    <row r="47" spans="1:3" x14ac:dyDescent="0.25">
      <c r="A47">
        <v>46</v>
      </c>
      <c r="B47">
        <f t="shared" si="0"/>
        <v>5.2046983039999994E-2</v>
      </c>
      <c r="C47">
        <f t="shared" si="1"/>
        <v>2.6023491519999997E-2</v>
      </c>
    </row>
    <row r="48" spans="1:3" x14ac:dyDescent="0.25">
      <c r="A48">
        <v>47</v>
      </c>
      <c r="B48">
        <f t="shared" si="0"/>
        <v>5.1944444959999996E-2</v>
      </c>
      <c r="C48">
        <f t="shared" si="1"/>
        <v>2.5972222479999998E-2</v>
      </c>
    </row>
    <row r="49" spans="1:3" x14ac:dyDescent="0.25">
      <c r="A49">
        <v>48</v>
      </c>
      <c r="B49">
        <f t="shared" si="0"/>
        <v>5.1839701759999995E-2</v>
      </c>
      <c r="C49">
        <f t="shared" si="1"/>
        <v>2.5919850879999998E-2</v>
      </c>
    </row>
    <row r="50" spans="1:3" x14ac:dyDescent="0.25">
      <c r="A50">
        <v>49</v>
      </c>
      <c r="B50">
        <f t="shared" si="0"/>
        <v>5.1732753440000001E-2</v>
      </c>
      <c r="C50">
        <f t="shared" si="1"/>
        <v>2.5866376720000001E-2</v>
      </c>
    </row>
    <row r="51" spans="1:3" x14ac:dyDescent="0.25">
      <c r="A51">
        <v>50</v>
      </c>
      <c r="B51">
        <f t="shared" si="0"/>
        <v>5.1623599999999999E-2</v>
      </c>
      <c r="C51">
        <f t="shared" si="1"/>
        <v>2.5811799999999999E-2</v>
      </c>
    </row>
    <row r="52" spans="1:3" x14ac:dyDescent="0.25">
      <c r="A52">
        <v>51</v>
      </c>
      <c r="B52">
        <f t="shared" si="0"/>
        <v>5.1512241439999995E-2</v>
      </c>
      <c r="C52">
        <f t="shared" si="1"/>
        <v>2.5756120719999998E-2</v>
      </c>
    </row>
    <row r="53" spans="1:3" x14ac:dyDescent="0.25">
      <c r="A53">
        <v>52</v>
      </c>
      <c r="B53">
        <f t="shared" si="0"/>
        <v>5.1398677759999997E-2</v>
      </c>
      <c r="C53">
        <f t="shared" si="1"/>
        <v>2.5699338879999999E-2</v>
      </c>
    </row>
    <row r="54" spans="1:3" x14ac:dyDescent="0.25">
      <c r="A54">
        <v>53</v>
      </c>
      <c r="B54">
        <f t="shared" si="0"/>
        <v>5.1282908959999998E-2</v>
      </c>
      <c r="C54">
        <f t="shared" si="1"/>
        <v>2.5641454479999999E-2</v>
      </c>
    </row>
    <row r="55" spans="1:3" x14ac:dyDescent="0.25">
      <c r="A55">
        <v>54</v>
      </c>
      <c r="B55">
        <f t="shared" si="0"/>
        <v>5.1164935039999998E-2</v>
      </c>
      <c r="C55">
        <f t="shared" si="1"/>
        <v>2.5582467519999999E-2</v>
      </c>
    </row>
    <row r="56" spans="1:3" x14ac:dyDescent="0.25">
      <c r="A56">
        <v>55</v>
      </c>
      <c r="B56">
        <f t="shared" si="0"/>
        <v>5.1044755999999997E-2</v>
      </c>
      <c r="C56">
        <f t="shared" si="1"/>
        <v>2.5522377999999998E-2</v>
      </c>
    </row>
    <row r="57" spans="1:3" x14ac:dyDescent="0.25">
      <c r="A57">
        <v>56</v>
      </c>
      <c r="B57">
        <f t="shared" si="0"/>
        <v>5.0922371839999994E-2</v>
      </c>
      <c r="C57">
        <f t="shared" si="1"/>
        <v>2.5461185919999997E-2</v>
      </c>
    </row>
    <row r="58" spans="1:3" x14ac:dyDescent="0.25">
      <c r="A58">
        <v>57</v>
      </c>
      <c r="B58">
        <f t="shared" si="0"/>
        <v>5.0797782559999997E-2</v>
      </c>
      <c r="C58">
        <f t="shared" si="1"/>
        <v>2.5398891279999999E-2</v>
      </c>
    </row>
    <row r="59" spans="1:3" x14ac:dyDescent="0.25">
      <c r="A59">
        <v>58</v>
      </c>
      <c r="B59">
        <f t="shared" si="0"/>
        <v>5.067098816E-2</v>
      </c>
      <c r="C59">
        <f t="shared" si="1"/>
        <v>2.533549408E-2</v>
      </c>
    </row>
    <row r="60" spans="1:3" x14ac:dyDescent="0.25">
      <c r="A60">
        <v>59</v>
      </c>
      <c r="B60">
        <f t="shared" si="0"/>
        <v>5.054198864E-2</v>
      </c>
      <c r="C60">
        <f t="shared" si="1"/>
        <v>2.527099432E-2</v>
      </c>
    </row>
    <row r="61" spans="1:3" x14ac:dyDescent="0.25">
      <c r="A61">
        <v>60</v>
      </c>
      <c r="B61">
        <f t="shared" si="0"/>
        <v>5.0410784E-2</v>
      </c>
      <c r="C61">
        <f t="shared" si="1"/>
        <v>2.5205392E-2</v>
      </c>
    </row>
    <row r="62" spans="1:3" x14ac:dyDescent="0.25">
      <c r="A62">
        <v>61</v>
      </c>
      <c r="B62">
        <f t="shared" si="0"/>
        <v>5.0277374239999999E-2</v>
      </c>
      <c r="C62">
        <f t="shared" si="1"/>
        <v>2.5138687119999999E-2</v>
      </c>
    </row>
    <row r="63" spans="1:3" x14ac:dyDescent="0.25">
      <c r="A63">
        <v>62</v>
      </c>
      <c r="B63">
        <f t="shared" si="0"/>
        <v>5.0141759359999996E-2</v>
      </c>
      <c r="C63">
        <f t="shared" si="1"/>
        <v>2.5070879679999998E-2</v>
      </c>
    </row>
    <row r="64" spans="1:3" x14ac:dyDescent="0.25">
      <c r="A64">
        <v>63</v>
      </c>
      <c r="B64">
        <f t="shared" si="0"/>
        <v>5.0003939359999999E-2</v>
      </c>
      <c r="C64">
        <f t="shared" si="1"/>
        <v>2.500196968E-2</v>
      </c>
    </row>
    <row r="65" spans="1:3" x14ac:dyDescent="0.25">
      <c r="A65">
        <v>64</v>
      </c>
      <c r="B65">
        <f t="shared" ref="B65:B128" si="2">(Val_A*A65*A65)+(Val_B*A65)+Val_C</f>
        <v>4.9863914240000001E-2</v>
      </c>
      <c r="C65">
        <f t="shared" si="1"/>
        <v>2.4931957120000001E-2</v>
      </c>
    </row>
    <row r="66" spans="1:3" x14ac:dyDescent="0.25">
      <c r="A66">
        <v>65</v>
      </c>
      <c r="B66">
        <f t="shared" si="2"/>
        <v>4.9721683999999995E-2</v>
      </c>
      <c r="C66">
        <f t="shared" ref="C66:C129" si="3">B66/2</f>
        <v>2.4860841999999998E-2</v>
      </c>
    </row>
    <row r="67" spans="1:3" x14ac:dyDescent="0.25">
      <c r="A67">
        <v>66</v>
      </c>
      <c r="B67">
        <f t="shared" si="2"/>
        <v>4.9577248639999995E-2</v>
      </c>
      <c r="C67">
        <f t="shared" si="3"/>
        <v>2.4788624319999997E-2</v>
      </c>
    </row>
    <row r="68" spans="1:3" x14ac:dyDescent="0.25">
      <c r="A68">
        <v>67</v>
      </c>
      <c r="B68">
        <f t="shared" si="2"/>
        <v>4.943060816E-2</v>
      </c>
      <c r="C68">
        <f t="shared" si="3"/>
        <v>2.471530408E-2</v>
      </c>
    </row>
    <row r="69" spans="1:3" x14ac:dyDescent="0.25">
      <c r="A69">
        <v>68</v>
      </c>
      <c r="B69">
        <f t="shared" si="2"/>
        <v>4.9281762559999998E-2</v>
      </c>
      <c r="C69">
        <f t="shared" si="3"/>
        <v>2.4640881279999999E-2</v>
      </c>
    </row>
    <row r="70" spans="1:3" x14ac:dyDescent="0.25">
      <c r="A70">
        <v>69</v>
      </c>
      <c r="B70">
        <f t="shared" si="2"/>
        <v>4.9130711840000001E-2</v>
      </c>
      <c r="C70">
        <f t="shared" si="3"/>
        <v>2.456535592E-2</v>
      </c>
    </row>
    <row r="71" spans="1:3" x14ac:dyDescent="0.25">
      <c r="A71">
        <v>70</v>
      </c>
      <c r="B71">
        <f t="shared" si="2"/>
        <v>4.8977455999999996E-2</v>
      </c>
      <c r="C71">
        <f t="shared" si="3"/>
        <v>2.4488727999999998E-2</v>
      </c>
    </row>
    <row r="72" spans="1:3" x14ac:dyDescent="0.25">
      <c r="A72">
        <v>71</v>
      </c>
      <c r="B72">
        <f t="shared" si="2"/>
        <v>4.8821995039999996E-2</v>
      </c>
      <c r="C72">
        <f t="shared" si="3"/>
        <v>2.4410997519999998E-2</v>
      </c>
    </row>
    <row r="73" spans="1:3" x14ac:dyDescent="0.25">
      <c r="A73">
        <v>72</v>
      </c>
      <c r="B73">
        <f t="shared" si="2"/>
        <v>4.8664328959999996E-2</v>
      </c>
      <c r="C73">
        <f t="shared" si="3"/>
        <v>2.4332164479999998E-2</v>
      </c>
    </row>
    <row r="74" spans="1:3" x14ac:dyDescent="0.25">
      <c r="A74">
        <v>73</v>
      </c>
      <c r="B74">
        <f t="shared" si="2"/>
        <v>4.8504457759999994E-2</v>
      </c>
      <c r="C74">
        <f t="shared" si="3"/>
        <v>2.4252228879999997E-2</v>
      </c>
    </row>
    <row r="75" spans="1:3" x14ac:dyDescent="0.25">
      <c r="A75">
        <v>74</v>
      </c>
      <c r="B75">
        <f t="shared" si="2"/>
        <v>4.8342381439999998E-2</v>
      </c>
      <c r="C75">
        <f t="shared" si="3"/>
        <v>2.4171190719999999E-2</v>
      </c>
    </row>
    <row r="76" spans="1:3" x14ac:dyDescent="0.25">
      <c r="A76">
        <v>75</v>
      </c>
      <c r="B76">
        <f t="shared" si="2"/>
        <v>4.8178100000000001E-2</v>
      </c>
      <c r="C76">
        <f t="shared" si="3"/>
        <v>2.4089050000000001E-2</v>
      </c>
    </row>
    <row r="77" spans="1:3" x14ac:dyDescent="0.25">
      <c r="A77">
        <v>76</v>
      </c>
      <c r="B77">
        <f t="shared" si="2"/>
        <v>4.8011613439999996E-2</v>
      </c>
      <c r="C77">
        <f t="shared" si="3"/>
        <v>2.4005806719999998E-2</v>
      </c>
    </row>
    <row r="78" spans="1:3" x14ac:dyDescent="0.25">
      <c r="A78">
        <v>77</v>
      </c>
      <c r="B78">
        <f t="shared" si="2"/>
        <v>4.7842921759999997E-2</v>
      </c>
      <c r="C78">
        <f t="shared" si="3"/>
        <v>2.3921460879999999E-2</v>
      </c>
    </row>
    <row r="79" spans="1:3" x14ac:dyDescent="0.25">
      <c r="A79">
        <v>78</v>
      </c>
      <c r="B79">
        <f t="shared" si="2"/>
        <v>4.7672024959999997E-2</v>
      </c>
      <c r="C79">
        <f t="shared" si="3"/>
        <v>2.3836012479999998E-2</v>
      </c>
    </row>
    <row r="80" spans="1:3" x14ac:dyDescent="0.25">
      <c r="A80">
        <v>79</v>
      </c>
      <c r="B80">
        <f t="shared" si="2"/>
        <v>4.7498923040000002E-2</v>
      </c>
      <c r="C80">
        <f t="shared" si="3"/>
        <v>2.3749461520000001E-2</v>
      </c>
    </row>
    <row r="81" spans="1:3" x14ac:dyDescent="0.25">
      <c r="A81">
        <v>80</v>
      </c>
      <c r="B81">
        <f t="shared" si="2"/>
        <v>4.7323615999999999E-2</v>
      </c>
      <c r="C81">
        <f t="shared" si="3"/>
        <v>2.3661807999999999E-2</v>
      </c>
    </row>
    <row r="82" spans="1:3" x14ac:dyDescent="0.25">
      <c r="A82">
        <v>81</v>
      </c>
      <c r="B82">
        <f t="shared" si="2"/>
        <v>4.7146103839999995E-2</v>
      </c>
      <c r="C82">
        <f t="shared" si="3"/>
        <v>2.3573051919999997E-2</v>
      </c>
    </row>
    <row r="83" spans="1:3" x14ac:dyDescent="0.25">
      <c r="A83">
        <v>82</v>
      </c>
      <c r="B83">
        <f t="shared" si="2"/>
        <v>4.6966386559999997E-2</v>
      </c>
      <c r="C83">
        <f t="shared" si="3"/>
        <v>2.3483193279999998E-2</v>
      </c>
    </row>
    <row r="84" spans="1:3" x14ac:dyDescent="0.25">
      <c r="A84">
        <v>83</v>
      </c>
      <c r="B84">
        <f t="shared" si="2"/>
        <v>4.6784464159999997E-2</v>
      </c>
      <c r="C84">
        <f t="shared" si="3"/>
        <v>2.3392232079999999E-2</v>
      </c>
    </row>
    <row r="85" spans="1:3" x14ac:dyDescent="0.25">
      <c r="A85">
        <v>84</v>
      </c>
      <c r="B85">
        <f t="shared" si="2"/>
        <v>4.6600336639999997E-2</v>
      </c>
      <c r="C85">
        <f t="shared" si="3"/>
        <v>2.3300168319999998E-2</v>
      </c>
    </row>
    <row r="86" spans="1:3" x14ac:dyDescent="0.25">
      <c r="A86">
        <v>85</v>
      </c>
      <c r="B86">
        <f t="shared" si="2"/>
        <v>4.6414003999999995E-2</v>
      </c>
      <c r="C86">
        <f t="shared" si="3"/>
        <v>2.3207001999999997E-2</v>
      </c>
    </row>
    <row r="87" spans="1:3" x14ac:dyDescent="0.25">
      <c r="A87">
        <v>86</v>
      </c>
      <c r="B87">
        <f t="shared" si="2"/>
        <v>4.6225466239999999E-2</v>
      </c>
      <c r="C87">
        <f t="shared" si="3"/>
        <v>2.3112733119999999E-2</v>
      </c>
    </row>
    <row r="88" spans="1:3" x14ac:dyDescent="0.25">
      <c r="A88">
        <v>87</v>
      </c>
      <c r="B88">
        <f t="shared" si="2"/>
        <v>4.6034723360000002E-2</v>
      </c>
      <c r="C88">
        <f t="shared" si="3"/>
        <v>2.3017361680000001E-2</v>
      </c>
    </row>
    <row r="89" spans="1:3" x14ac:dyDescent="0.25">
      <c r="A89">
        <v>88</v>
      </c>
      <c r="B89">
        <f t="shared" si="2"/>
        <v>4.5841775359999996E-2</v>
      </c>
      <c r="C89">
        <f t="shared" si="3"/>
        <v>2.2920887679999998E-2</v>
      </c>
    </row>
    <row r="90" spans="1:3" x14ac:dyDescent="0.25">
      <c r="A90">
        <v>89</v>
      </c>
      <c r="B90">
        <f t="shared" si="2"/>
        <v>4.5646622239999997E-2</v>
      </c>
      <c r="C90">
        <f t="shared" si="3"/>
        <v>2.2823311119999998E-2</v>
      </c>
    </row>
    <row r="91" spans="1:3" x14ac:dyDescent="0.25">
      <c r="A91">
        <v>90</v>
      </c>
      <c r="B91">
        <f t="shared" si="2"/>
        <v>4.5449263999999996E-2</v>
      </c>
      <c r="C91">
        <f t="shared" si="3"/>
        <v>2.2724631999999998E-2</v>
      </c>
    </row>
    <row r="92" spans="1:3" x14ac:dyDescent="0.25">
      <c r="A92">
        <v>91</v>
      </c>
      <c r="B92">
        <f t="shared" si="2"/>
        <v>4.5249700640000001E-2</v>
      </c>
      <c r="C92">
        <f t="shared" si="3"/>
        <v>2.2624850320000001E-2</v>
      </c>
    </row>
    <row r="93" spans="1:3" x14ac:dyDescent="0.25">
      <c r="A93">
        <v>92</v>
      </c>
      <c r="B93">
        <f t="shared" si="2"/>
        <v>4.5047932159999998E-2</v>
      </c>
      <c r="C93">
        <f t="shared" si="3"/>
        <v>2.2523966079999999E-2</v>
      </c>
    </row>
    <row r="94" spans="1:3" x14ac:dyDescent="0.25">
      <c r="A94">
        <v>93</v>
      </c>
      <c r="B94">
        <f t="shared" si="2"/>
        <v>4.4843958559999994E-2</v>
      </c>
      <c r="C94">
        <f t="shared" si="3"/>
        <v>2.2421979279999997E-2</v>
      </c>
    </row>
    <row r="95" spans="1:3" x14ac:dyDescent="0.25">
      <c r="A95">
        <v>94</v>
      </c>
      <c r="B95">
        <f t="shared" si="2"/>
        <v>4.4637779840000003E-2</v>
      </c>
      <c r="C95">
        <f t="shared" si="3"/>
        <v>2.2318889920000001E-2</v>
      </c>
    </row>
    <row r="96" spans="1:3" x14ac:dyDescent="0.25">
      <c r="A96">
        <v>95</v>
      </c>
      <c r="B96">
        <f t="shared" si="2"/>
        <v>4.4429395999999996E-2</v>
      </c>
      <c r="C96">
        <f t="shared" si="3"/>
        <v>2.2214697999999998E-2</v>
      </c>
    </row>
    <row r="97" spans="1:3" x14ac:dyDescent="0.25">
      <c r="A97">
        <v>96</v>
      </c>
      <c r="B97">
        <f t="shared" si="2"/>
        <v>4.4218807040000002E-2</v>
      </c>
      <c r="C97">
        <f t="shared" si="3"/>
        <v>2.2109403520000001E-2</v>
      </c>
    </row>
    <row r="98" spans="1:3" x14ac:dyDescent="0.25">
      <c r="A98">
        <v>97</v>
      </c>
      <c r="B98">
        <f t="shared" si="2"/>
        <v>4.4006012959999993E-2</v>
      </c>
      <c r="C98">
        <f t="shared" si="3"/>
        <v>2.2003006479999997E-2</v>
      </c>
    </row>
    <row r="99" spans="1:3" x14ac:dyDescent="0.25">
      <c r="A99">
        <v>98</v>
      </c>
      <c r="B99">
        <f t="shared" si="2"/>
        <v>4.3791013759999997E-2</v>
      </c>
      <c r="C99">
        <f t="shared" si="3"/>
        <v>2.1895506879999999E-2</v>
      </c>
    </row>
    <row r="100" spans="1:3" x14ac:dyDescent="0.25">
      <c r="A100">
        <v>99</v>
      </c>
      <c r="B100">
        <f t="shared" si="2"/>
        <v>4.357380944E-2</v>
      </c>
      <c r="C100">
        <f t="shared" si="3"/>
        <v>2.178690472E-2</v>
      </c>
    </row>
    <row r="101" spans="1:3" x14ac:dyDescent="0.25">
      <c r="A101">
        <v>100</v>
      </c>
      <c r="B101">
        <f t="shared" si="2"/>
        <v>4.3354400000000001E-2</v>
      </c>
      <c r="C101">
        <f t="shared" si="3"/>
        <v>2.1677200000000001E-2</v>
      </c>
    </row>
    <row r="102" spans="1:3" x14ac:dyDescent="0.25">
      <c r="A102">
        <v>101</v>
      </c>
      <c r="B102">
        <f t="shared" si="2"/>
        <v>4.3132785440000002E-2</v>
      </c>
      <c r="C102">
        <f t="shared" si="3"/>
        <v>2.1566392720000001E-2</v>
      </c>
    </row>
    <row r="103" spans="1:3" x14ac:dyDescent="0.25">
      <c r="A103">
        <v>102</v>
      </c>
      <c r="B103">
        <f t="shared" si="2"/>
        <v>4.2908965760000001E-2</v>
      </c>
      <c r="C103">
        <f t="shared" si="3"/>
        <v>2.145448288E-2</v>
      </c>
    </row>
    <row r="104" spans="1:3" x14ac:dyDescent="0.25">
      <c r="A104">
        <v>103</v>
      </c>
      <c r="B104">
        <f t="shared" si="2"/>
        <v>4.2682940959999999E-2</v>
      </c>
      <c r="C104">
        <f t="shared" si="3"/>
        <v>2.1341470479999999E-2</v>
      </c>
    </row>
    <row r="105" spans="1:3" x14ac:dyDescent="0.25">
      <c r="A105">
        <v>104</v>
      </c>
      <c r="B105">
        <f t="shared" si="2"/>
        <v>4.2454711039999996E-2</v>
      </c>
      <c r="C105">
        <f t="shared" si="3"/>
        <v>2.1227355519999998E-2</v>
      </c>
    </row>
    <row r="106" spans="1:3" x14ac:dyDescent="0.25">
      <c r="A106">
        <v>105</v>
      </c>
      <c r="B106">
        <f t="shared" si="2"/>
        <v>4.2224275999999998E-2</v>
      </c>
      <c r="C106">
        <f t="shared" si="3"/>
        <v>2.1112137999999999E-2</v>
      </c>
    </row>
    <row r="107" spans="1:3" x14ac:dyDescent="0.25">
      <c r="A107">
        <v>106</v>
      </c>
      <c r="B107">
        <f t="shared" si="2"/>
        <v>4.1991635839999999E-2</v>
      </c>
      <c r="C107">
        <f t="shared" si="3"/>
        <v>2.099581792E-2</v>
      </c>
    </row>
    <row r="108" spans="1:3" x14ac:dyDescent="0.25">
      <c r="A108">
        <v>107</v>
      </c>
      <c r="B108">
        <f t="shared" si="2"/>
        <v>4.175679056E-2</v>
      </c>
      <c r="C108">
        <f t="shared" si="3"/>
        <v>2.087839528E-2</v>
      </c>
    </row>
    <row r="109" spans="1:3" x14ac:dyDescent="0.25">
      <c r="A109">
        <v>108</v>
      </c>
      <c r="B109">
        <f t="shared" si="2"/>
        <v>4.1519740159999999E-2</v>
      </c>
      <c r="C109">
        <f t="shared" si="3"/>
        <v>2.0759870079999999E-2</v>
      </c>
    </row>
    <row r="110" spans="1:3" x14ac:dyDescent="0.25">
      <c r="A110">
        <v>109</v>
      </c>
      <c r="B110">
        <f t="shared" si="2"/>
        <v>4.1280484639999997E-2</v>
      </c>
      <c r="C110">
        <f t="shared" si="3"/>
        <v>2.0640242319999998E-2</v>
      </c>
    </row>
    <row r="111" spans="1:3" x14ac:dyDescent="0.25">
      <c r="A111">
        <v>110</v>
      </c>
      <c r="B111">
        <f t="shared" si="2"/>
        <v>4.1039024E-2</v>
      </c>
      <c r="C111">
        <f t="shared" si="3"/>
        <v>2.0519512E-2</v>
      </c>
    </row>
    <row r="112" spans="1:3" x14ac:dyDescent="0.25">
      <c r="A112">
        <v>111</v>
      </c>
      <c r="B112">
        <f t="shared" si="2"/>
        <v>4.0795358239999996E-2</v>
      </c>
      <c r="C112">
        <f t="shared" si="3"/>
        <v>2.0397679119999998E-2</v>
      </c>
    </row>
    <row r="113" spans="1:3" x14ac:dyDescent="0.25">
      <c r="A113">
        <v>112</v>
      </c>
      <c r="B113">
        <f t="shared" si="2"/>
        <v>4.0549487359999997E-2</v>
      </c>
      <c r="C113">
        <f t="shared" si="3"/>
        <v>2.0274743679999999E-2</v>
      </c>
    </row>
    <row r="114" spans="1:3" x14ac:dyDescent="0.25">
      <c r="A114">
        <v>113</v>
      </c>
      <c r="B114">
        <f t="shared" si="2"/>
        <v>4.0301411359999997E-2</v>
      </c>
      <c r="C114">
        <f t="shared" si="3"/>
        <v>2.0150705679999999E-2</v>
      </c>
    </row>
    <row r="115" spans="1:3" x14ac:dyDescent="0.25">
      <c r="A115">
        <v>114</v>
      </c>
      <c r="B115">
        <f t="shared" si="2"/>
        <v>4.0051130239999996E-2</v>
      </c>
      <c r="C115">
        <f t="shared" si="3"/>
        <v>2.0025565119999998E-2</v>
      </c>
    </row>
    <row r="116" spans="1:3" x14ac:dyDescent="0.25">
      <c r="A116">
        <v>115</v>
      </c>
      <c r="B116">
        <f t="shared" si="2"/>
        <v>3.9798643999999994E-2</v>
      </c>
      <c r="C116">
        <f t="shared" si="3"/>
        <v>1.9899321999999997E-2</v>
      </c>
    </row>
    <row r="117" spans="1:3" x14ac:dyDescent="0.25">
      <c r="A117">
        <v>116</v>
      </c>
      <c r="B117">
        <f t="shared" si="2"/>
        <v>3.9543952639999998E-2</v>
      </c>
      <c r="C117">
        <f t="shared" si="3"/>
        <v>1.9771976319999999E-2</v>
      </c>
    </row>
    <row r="118" spans="1:3" x14ac:dyDescent="0.25">
      <c r="A118">
        <v>117</v>
      </c>
      <c r="B118">
        <f t="shared" si="2"/>
        <v>3.928705616E-2</v>
      </c>
      <c r="C118">
        <f t="shared" si="3"/>
        <v>1.964352808E-2</v>
      </c>
    </row>
    <row r="119" spans="1:3" x14ac:dyDescent="0.25">
      <c r="A119">
        <v>118</v>
      </c>
      <c r="B119">
        <f t="shared" si="2"/>
        <v>3.9027954559999994E-2</v>
      </c>
      <c r="C119">
        <f t="shared" si="3"/>
        <v>1.9513977279999997E-2</v>
      </c>
    </row>
    <row r="120" spans="1:3" x14ac:dyDescent="0.25">
      <c r="A120">
        <v>119</v>
      </c>
      <c r="B120">
        <f t="shared" si="2"/>
        <v>3.8766647840000001E-2</v>
      </c>
      <c r="C120">
        <f t="shared" si="3"/>
        <v>1.9383323920000001E-2</v>
      </c>
    </row>
    <row r="121" spans="1:3" x14ac:dyDescent="0.25">
      <c r="A121">
        <v>120</v>
      </c>
      <c r="B121">
        <f t="shared" si="2"/>
        <v>3.8503135999999993E-2</v>
      </c>
      <c r="C121">
        <f t="shared" si="3"/>
        <v>1.9251567999999997E-2</v>
      </c>
    </row>
    <row r="122" spans="1:3" x14ac:dyDescent="0.25">
      <c r="A122">
        <v>121</v>
      </c>
      <c r="B122">
        <f t="shared" si="2"/>
        <v>3.8237419039999998E-2</v>
      </c>
      <c r="C122">
        <f t="shared" si="3"/>
        <v>1.9118709519999999E-2</v>
      </c>
    </row>
    <row r="123" spans="1:3" x14ac:dyDescent="0.25">
      <c r="A123">
        <v>122</v>
      </c>
      <c r="B123">
        <f t="shared" si="2"/>
        <v>3.7969496960000002E-2</v>
      </c>
      <c r="C123">
        <f t="shared" si="3"/>
        <v>1.8984748480000001E-2</v>
      </c>
    </row>
    <row r="124" spans="1:3" x14ac:dyDescent="0.25">
      <c r="A124">
        <v>123</v>
      </c>
      <c r="B124">
        <f t="shared" si="2"/>
        <v>3.7699369759999997E-2</v>
      </c>
      <c r="C124">
        <f t="shared" si="3"/>
        <v>1.8849684879999998E-2</v>
      </c>
    </row>
    <row r="125" spans="1:3" x14ac:dyDescent="0.25">
      <c r="A125">
        <v>124</v>
      </c>
      <c r="B125">
        <f t="shared" si="2"/>
        <v>3.7427037439999998E-2</v>
      </c>
      <c r="C125">
        <f t="shared" si="3"/>
        <v>1.8713518719999999E-2</v>
      </c>
    </row>
    <row r="126" spans="1:3" x14ac:dyDescent="0.25">
      <c r="A126">
        <v>125</v>
      </c>
      <c r="B126">
        <f t="shared" si="2"/>
        <v>3.7152499999999998E-2</v>
      </c>
      <c r="C126">
        <f t="shared" si="3"/>
        <v>1.8576249999999999E-2</v>
      </c>
    </row>
    <row r="127" spans="1:3" x14ac:dyDescent="0.25">
      <c r="A127">
        <v>126</v>
      </c>
      <c r="B127">
        <f t="shared" si="2"/>
        <v>3.6875757439999997E-2</v>
      </c>
      <c r="C127">
        <f t="shared" si="3"/>
        <v>1.8437878719999998E-2</v>
      </c>
    </row>
    <row r="128" spans="1:3" x14ac:dyDescent="0.25">
      <c r="A128">
        <v>127</v>
      </c>
      <c r="B128">
        <f t="shared" si="2"/>
        <v>3.6596809760000001E-2</v>
      </c>
      <c r="C128">
        <f t="shared" si="3"/>
        <v>1.8298404880000001E-2</v>
      </c>
    </row>
    <row r="129" spans="1:3" x14ac:dyDescent="0.25">
      <c r="A129">
        <v>128</v>
      </c>
      <c r="B129">
        <f t="shared" ref="B129:B192" si="4">(Val_A*A129*A129)+(Val_B*A129)+Val_C</f>
        <v>3.6315656959999998E-2</v>
      </c>
      <c r="C129">
        <f t="shared" si="3"/>
        <v>1.8157828479999999E-2</v>
      </c>
    </row>
    <row r="130" spans="1:3" x14ac:dyDescent="0.25">
      <c r="A130">
        <v>129</v>
      </c>
      <c r="B130">
        <f t="shared" si="4"/>
        <v>3.603229904E-2</v>
      </c>
      <c r="C130">
        <f t="shared" ref="C130:C193" si="5">B130/2</f>
        <v>1.801614952E-2</v>
      </c>
    </row>
    <row r="131" spans="1:3" x14ac:dyDescent="0.25">
      <c r="A131">
        <v>130</v>
      </c>
      <c r="B131">
        <f t="shared" si="4"/>
        <v>3.5746736000000001E-2</v>
      </c>
      <c r="C131">
        <f t="shared" si="5"/>
        <v>1.7873368000000001E-2</v>
      </c>
    </row>
    <row r="132" spans="1:3" x14ac:dyDescent="0.25">
      <c r="A132">
        <v>131</v>
      </c>
      <c r="B132">
        <f t="shared" si="4"/>
        <v>3.5458967839999994E-2</v>
      </c>
      <c r="C132">
        <f t="shared" si="5"/>
        <v>1.7729483919999997E-2</v>
      </c>
    </row>
    <row r="133" spans="1:3" x14ac:dyDescent="0.25">
      <c r="A133">
        <v>132</v>
      </c>
      <c r="B133">
        <f t="shared" si="4"/>
        <v>3.516899456E-2</v>
      </c>
      <c r="C133">
        <f t="shared" si="5"/>
        <v>1.758449728E-2</v>
      </c>
    </row>
    <row r="134" spans="1:3" x14ac:dyDescent="0.25">
      <c r="A134">
        <v>133</v>
      </c>
      <c r="B134">
        <f t="shared" si="4"/>
        <v>3.4876816159999997E-2</v>
      </c>
      <c r="C134">
        <f t="shared" si="5"/>
        <v>1.7438408079999999E-2</v>
      </c>
    </row>
    <row r="135" spans="1:3" x14ac:dyDescent="0.25">
      <c r="A135">
        <v>134</v>
      </c>
      <c r="B135">
        <f t="shared" si="4"/>
        <v>3.4582432640000001E-2</v>
      </c>
      <c r="C135">
        <f t="shared" si="5"/>
        <v>1.729121632E-2</v>
      </c>
    </row>
    <row r="136" spans="1:3" x14ac:dyDescent="0.25">
      <c r="A136">
        <v>135</v>
      </c>
      <c r="B136">
        <f t="shared" si="4"/>
        <v>3.4285843999999996E-2</v>
      </c>
      <c r="C136">
        <f t="shared" si="5"/>
        <v>1.7142921999999998E-2</v>
      </c>
    </row>
    <row r="137" spans="1:3" x14ac:dyDescent="0.25">
      <c r="A137">
        <v>136</v>
      </c>
      <c r="B137">
        <f t="shared" si="4"/>
        <v>3.3987050239999997E-2</v>
      </c>
      <c r="C137">
        <f t="shared" si="5"/>
        <v>1.6993525119999998E-2</v>
      </c>
    </row>
    <row r="138" spans="1:3" x14ac:dyDescent="0.25">
      <c r="A138">
        <v>137</v>
      </c>
      <c r="B138">
        <f t="shared" si="4"/>
        <v>3.3686051359999997E-2</v>
      </c>
      <c r="C138">
        <f t="shared" si="5"/>
        <v>1.6843025679999998E-2</v>
      </c>
    </row>
    <row r="139" spans="1:3" x14ac:dyDescent="0.25">
      <c r="A139">
        <v>138</v>
      </c>
      <c r="B139">
        <f t="shared" si="4"/>
        <v>3.3382847359999995E-2</v>
      </c>
      <c r="C139">
        <f t="shared" si="5"/>
        <v>1.6691423679999998E-2</v>
      </c>
    </row>
    <row r="140" spans="1:3" x14ac:dyDescent="0.25">
      <c r="A140">
        <v>139</v>
      </c>
      <c r="B140">
        <f t="shared" si="4"/>
        <v>3.307743824E-2</v>
      </c>
      <c r="C140">
        <f t="shared" si="5"/>
        <v>1.653871912E-2</v>
      </c>
    </row>
    <row r="141" spans="1:3" x14ac:dyDescent="0.25">
      <c r="A141">
        <v>140</v>
      </c>
      <c r="B141">
        <f t="shared" si="4"/>
        <v>3.2769823999999996E-2</v>
      </c>
      <c r="C141">
        <f t="shared" si="5"/>
        <v>1.6384911999999998E-2</v>
      </c>
    </row>
    <row r="142" spans="1:3" x14ac:dyDescent="0.25">
      <c r="A142">
        <v>141</v>
      </c>
      <c r="B142">
        <f t="shared" si="4"/>
        <v>3.2460004639999998E-2</v>
      </c>
      <c r="C142">
        <f t="shared" si="5"/>
        <v>1.6230002319999999E-2</v>
      </c>
    </row>
    <row r="143" spans="1:3" x14ac:dyDescent="0.25">
      <c r="A143">
        <v>142</v>
      </c>
      <c r="B143">
        <f t="shared" si="4"/>
        <v>3.2147980159999992E-2</v>
      </c>
      <c r="C143">
        <f t="shared" si="5"/>
        <v>1.6073990079999996E-2</v>
      </c>
    </row>
    <row r="144" spans="1:3" x14ac:dyDescent="0.25">
      <c r="A144">
        <v>143</v>
      </c>
      <c r="B144">
        <f t="shared" si="4"/>
        <v>3.1833750559999999E-2</v>
      </c>
      <c r="C144">
        <f t="shared" si="5"/>
        <v>1.5916875279999999E-2</v>
      </c>
    </row>
    <row r="145" spans="1:3" x14ac:dyDescent="0.25">
      <c r="A145">
        <v>144</v>
      </c>
      <c r="B145">
        <f t="shared" si="4"/>
        <v>3.1517315840000004E-2</v>
      </c>
      <c r="C145">
        <f t="shared" si="5"/>
        <v>1.5758657920000002E-2</v>
      </c>
    </row>
    <row r="146" spans="1:3" x14ac:dyDescent="0.25">
      <c r="A146">
        <v>145</v>
      </c>
      <c r="B146">
        <f t="shared" si="4"/>
        <v>3.1198675999999998E-2</v>
      </c>
      <c r="C146">
        <f t="shared" si="5"/>
        <v>1.5599337999999999E-2</v>
      </c>
    </row>
    <row r="147" spans="1:3" x14ac:dyDescent="0.25">
      <c r="A147">
        <v>146</v>
      </c>
      <c r="B147">
        <f t="shared" si="4"/>
        <v>3.0877831039999998E-2</v>
      </c>
      <c r="C147">
        <f t="shared" si="5"/>
        <v>1.5438915519999999E-2</v>
      </c>
    </row>
    <row r="148" spans="1:3" x14ac:dyDescent="0.25">
      <c r="A148">
        <v>147</v>
      </c>
      <c r="B148">
        <f t="shared" si="4"/>
        <v>3.0554780959999996E-2</v>
      </c>
      <c r="C148">
        <f t="shared" si="5"/>
        <v>1.5277390479999998E-2</v>
      </c>
    </row>
    <row r="149" spans="1:3" x14ac:dyDescent="0.25">
      <c r="A149">
        <v>148</v>
      </c>
      <c r="B149">
        <f t="shared" si="4"/>
        <v>3.0229525759999997E-2</v>
      </c>
      <c r="C149">
        <f t="shared" si="5"/>
        <v>1.5114762879999999E-2</v>
      </c>
    </row>
    <row r="150" spans="1:3" x14ac:dyDescent="0.25">
      <c r="A150">
        <v>149</v>
      </c>
      <c r="B150">
        <f t="shared" si="4"/>
        <v>2.9902065439999997E-2</v>
      </c>
      <c r="C150">
        <f t="shared" si="5"/>
        <v>1.4951032719999998E-2</v>
      </c>
    </row>
    <row r="151" spans="1:3" x14ac:dyDescent="0.25">
      <c r="A151">
        <v>150</v>
      </c>
      <c r="B151">
        <f t="shared" si="4"/>
        <v>2.9572399999999999E-2</v>
      </c>
      <c r="C151">
        <f t="shared" si="5"/>
        <v>1.4786199999999999E-2</v>
      </c>
    </row>
    <row r="152" spans="1:3" x14ac:dyDescent="0.25">
      <c r="A152">
        <v>151</v>
      </c>
      <c r="B152">
        <f t="shared" si="4"/>
        <v>2.9240529439999999E-2</v>
      </c>
      <c r="C152">
        <f t="shared" si="5"/>
        <v>1.462026472E-2</v>
      </c>
    </row>
    <row r="153" spans="1:3" x14ac:dyDescent="0.25">
      <c r="A153">
        <v>152</v>
      </c>
      <c r="B153">
        <f t="shared" si="4"/>
        <v>2.8906453759999996E-2</v>
      </c>
      <c r="C153">
        <f t="shared" si="5"/>
        <v>1.4453226879999998E-2</v>
      </c>
    </row>
    <row r="154" spans="1:3" x14ac:dyDescent="0.25">
      <c r="A154">
        <v>153</v>
      </c>
      <c r="B154">
        <f t="shared" si="4"/>
        <v>2.8570172959999997E-2</v>
      </c>
      <c r="C154">
        <f t="shared" si="5"/>
        <v>1.4285086479999999E-2</v>
      </c>
    </row>
    <row r="155" spans="1:3" x14ac:dyDescent="0.25">
      <c r="A155">
        <v>154</v>
      </c>
      <c r="B155">
        <f t="shared" si="4"/>
        <v>2.8231687039999995E-2</v>
      </c>
      <c r="C155">
        <f t="shared" si="5"/>
        <v>1.4115843519999997E-2</v>
      </c>
    </row>
    <row r="156" spans="1:3" x14ac:dyDescent="0.25">
      <c r="A156">
        <v>155</v>
      </c>
      <c r="B156">
        <f t="shared" si="4"/>
        <v>2.7890995999999998E-2</v>
      </c>
      <c r="C156">
        <f t="shared" si="5"/>
        <v>1.3945497999999999E-2</v>
      </c>
    </row>
    <row r="157" spans="1:3" x14ac:dyDescent="0.25">
      <c r="A157">
        <v>156</v>
      </c>
      <c r="B157">
        <f t="shared" si="4"/>
        <v>2.754809984E-2</v>
      </c>
      <c r="C157">
        <f t="shared" si="5"/>
        <v>1.377404992E-2</v>
      </c>
    </row>
    <row r="158" spans="1:3" x14ac:dyDescent="0.25">
      <c r="A158">
        <v>157</v>
      </c>
      <c r="B158">
        <f t="shared" si="4"/>
        <v>2.7202998559999997E-2</v>
      </c>
      <c r="C158">
        <f t="shared" si="5"/>
        <v>1.3601499279999998E-2</v>
      </c>
    </row>
    <row r="159" spans="1:3" x14ac:dyDescent="0.25">
      <c r="A159">
        <v>158</v>
      </c>
      <c r="B159">
        <f t="shared" si="4"/>
        <v>2.685569216E-2</v>
      </c>
      <c r="C159">
        <f t="shared" si="5"/>
        <v>1.342784608E-2</v>
      </c>
    </row>
    <row r="160" spans="1:3" x14ac:dyDescent="0.25">
      <c r="A160">
        <v>159</v>
      </c>
      <c r="B160">
        <f t="shared" si="4"/>
        <v>2.6506180639999995E-2</v>
      </c>
      <c r="C160">
        <f t="shared" si="5"/>
        <v>1.3253090319999997E-2</v>
      </c>
    </row>
    <row r="161" spans="1:3" x14ac:dyDescent="0.25">
      <c r="A161">
        <v>160</v>
      </c>
      <c r="B161">
        <f t="shared" si="4"/>
        <v>2.6154463999999999E-2</v>
      </c>
      <c r="C161">
        <f t="shared" si="5"/>
        <v>1.3077231999999999E-2</v>
      </c>
    </row>
    <row r="162" spans="1:3" x14ac:dyDescent="0.25">
      <c r="A162">
        <v>161</v>
      </c>
      <c r="B162">
        <f t="shared" si="4"/>
        <v>2.5800542239999998E-2</v>
      </c>
      <c r="C162">
        <f t="shared" si="5"/>
        <v>1.2900271119999999E-2</v>
      </c>
    </row>
    <row r="163" spans="1:3" x14ac:dyDescent="0.25">
      <c r="A163">
        <v>162</v>
      </c>
      <c r="B163">
        <f t="shared" si="4"/>
        <v>2.5444415359999997E-2</v>
      </c>
      <c r="C163">
        <f t="shared" si="5"/>
        <v>1.2722207679999998E-2</v>
      </c>
    </row>
    <row r="164" spans="1:3" x14ac:dyDescent="0.25">
      <c r="A164">
        <v>163</v>
      </c>
      <c r="B164">
        <f t="shared" si="4"/>
        <v>2.5086083359999997E-2</v>
      </c>
      <c r="C164">
        <f t="shared" si="5"/>
        <v>1.2543041679999999E-2</v>
      </c>
    </row>
    <row r="165" spans="1:3" x14ac:dyDescent="0.25">
      <c r="A165">
        <v>164</v>
      </c>
      <c r="B165">
        <f t="shared" si="4"/>
        <v>2.4725546239999997E-2</v>
      </c>
      <c r="C165">
        <f t="shared" si="5"/>
        <v>1.2362773119999998E-2</v>
      </c>
    </row>
    <row r="166" spans="1:3" x14ac:dyDescent="0.25">
      <c r="A166">
        <v>165</v>
      </c>
      <c r="B166">
        <f t="shared" si="4"/>
        <v>2.4362803999999998E-2</v>
      </c>
      <c r="C166">
        <f t="shared" si="5"/>
        <v>1.2181401999999999E-2</v>
      </c>
    </row>
    <row r="167" spans="1:3" x14ac:dyDescent="0.25">
      <c r="A167">
        <v>166</v>
      </c>
      <c r="B167">
        <f t="shared" si="4"/>
        <v>2.3997856639999999E-2</v>
      </c>
      <c r="C167">
        <f t="shared" si="5"/>
        <v>1.1998928319999999E-2</v>
      </c>
    </row>
    <row r="168" spans="1:3" x14ac:dyDescent="0.25">
      <c r="A168">
        <v>167</v>
      </c>
      <c r="B168">
        <f t="shared" si="4"/>
        <v>2.3630704159999998E-2</v>
      </c>
      <c r="C168">
        <f t="shared" si="5"/>
        <v>1.1815352079999999E-2</v>
      </c>
    </row>
    <row r="169" spans="1:3" x14ac:dyDescent="0.25">
      <c r="A169">
        <v>168</v>
      </c>
      <c r="B169">
        <f t="shared" si="4"/>
        <v>2.326134656E-2</v>
      </c>
      <c r="C169">
        <f t="shared" si="5"/>
        <v>1.163067328E-2</v>
      </c>
    </row>
    <row r="170" spans="1:3" x14ac:dyDescent="0.25">
      <c r="A170">
        <v>169</v>
      </c>
      <c r="B170">
        <f t="shared" si="4"/>
        <v>2.2889783839999997E-2</v>
      </c>
      <c r="C170">
        <f t="shared" si="5"/>
        <v>1.1444891919999998E-2</v>
      </c>
    </row>
    <row r="171" spans="1:3" x14ac:dyDescent="0.25">
      <c r="A171">
        <v>170</v>
      </c>
      <c r="B171">
        <f t="shared" si="4"/>
        <v>2.2516016E-2</v>
      </c>
      <c r="C171">
        <f t="shared" si="5"/>
        <v>1.1258008E-2</v>
      </c>
    </row>
    <row r="172" spans="1:3" x14ac:dyDescent="0.25">
      <c r="A172">
        <v>171</v>
      </c>
      <c r="B172">
        <f t="shared" si="4"/>
        <v>2.2140043040000001E-2</v>
      </c>
      <c r="C172">
        <f t="shared" si="5"/>
        <v>1.1070021520000001E-2</v>
      </c>
    </row>
    <row r="173" spans="1:3" x14ac:dyDescent="0.25">
      <c r="A173">
        <v>172</v>
      </c>
      <c r="B173">
        <f t="shared" si="4"/>
        <v>2.1761864959999995E-2</v>
      </c>
      <c r="C173">
        <f t="shared" si="5"/>
        <v>1.0880932479999997E-2</v>
      </c>
    </row>
    <row r="174" spans="1:3" x14ac:dyDescent="0.25">
      <c r="A174">
        <v>173</v>
      </c>
      <c r="B174">
        <f t="shared" si="4"/>
        <v>2.1381481760000001E-2</v>
      </c>
      <c r="C174">
        <f t="shared" si="5"/>
        <v>1.0690740880000001E-2</v>
      </c>
    </row>
    <row r="175" spans="1:3" x14ac:dyDescent="0.25">
      <c r="A175">
        <v>174</v>
      </c>
      <c r="B175">
        <f t="shared" si="4"/>
        <v>2.0998893439999999E-2</v>
      </c>
      <c r="C175">
        <f t="shared" si="5"/>
        <v>1.049944672E-2</v>
      </c>
    </row>
    <row r="176" spans="1:3" x14ac:dyDescent="0.25">
      <c r="A176">
        <v>175</v>
      </c>
      <c r="B176">
        <f t="shared" si="4"/>
        <v>2.0614099999999996E-2</v>
      </c>
      <c r="C176">
        <f t="shared" si="5"/>
        <v>1.0307049999999998E-2</v>
      </c>
    </row>
    <row r="177" spans="1:3" x14ac:dyDescent="0.25">
      <c r="A177">
        <v>176</v>
      </c>
      <c r="B177">
        <f t="shared" si="4"/>
        <v>2.0227101439999992E-2</v>
      </c>
      <c r="C177">
        <f t="shared" si="5"/>
        <v>1.0113550719999996E-2</v>
      </c>
    </row>
    <row r="178" spans="1:3" x14ac:dyDescent="0.25">
      <c r="A178">
        <v>177</v>
      </c>
      <c r="B178">
        <f t="shared" si="4"/>
        <v>1.9837897760000001E-2</v>
      </c>
      <c r="C178">
        <f t="shared" si="5"/>
        <v>9.9189488800000003E-3</v>
      </c>
    </row>
    <row r="179" spans="1:3" x14ac:dyDescent="0.25">
      <c r="A179">
        <v>178</v>
      </c>
      <c r="B179">
        <f t="shared" si="4"/>
        <v>1.9446488960000001E-2</v>
      </c>
      <c r="C179">
        <f t="shared" si="5"/>
        <v>9.7232444800000005E-3</v>
      </c>
    </row>
    <row r="180" spans="1:3" x14ac:dyDescent="0.25">
      <c r="A180">
        <v>179</v>
      </c>
      <c r="B180">
        <f t="shared" si="4"/>
        <v>1.9052875039999993E-2</v>
      </c>
      <c r="C180">
        <f t="shared" si="5"/>
        <v>9.5264375199999966E-3</v>
      </c>
    </row>
    <row r="181" spans="1:3" x14ac:dyDescent="0.25">
      <c r="A181">
        <v>180</v>
      </c>
      <c r="B181">
        <f t="shared" si="4"/>
        <v>1.8657055999999998E-2</v>
      </c>
      <c r="C181">
        <f t="shared" si="5"/>
        <v>9.3285279999999991E-3</v>
      </c>
    </row>
    <row r="182" spans="1:3" x14ac:dyDescent="0.25">
      <c r="A182">
        <v>181</v>
      </c>
      <c r="B182">
        <f t="shared" si="4"/>
        <v>1.8259031839999995E-2</v>
      </c>
      <c r="C182">
        <f t="shared" si="5"/>
        <v>9.1295159199999976E-3</v>
      </c>
    </row>
    <row r="183" spans="1:3" x14ac:dyDescent="0.25">
      <c r="A183">
        <v>182</v>
      </c>
      <c r="B183">
        <f t="shared" si="4"/>
        <v>1.7858802559999998E-2</v>
      </c>
      <c r="C183">
        <f t="shared" si="5"/>
        <v>8.9294012799999989E-3</v>
      </c>
    </row>
    <row r="184" spans="1:3" x14ac:dyDescent="0.25">
      <c r="A184">
        <v>183</v>
      </c>
      <c r="B184">
        <f t="shared" si="4"/>
        <v>1.7456368159999999E-2</v>
      </c>
      <c r="C184">
        <f t="shared" si="5"/>
        <v>8.7281840799999996E-3</v>
      </c>
    </row>
    <row r="185" spans="1:3" x14ac:dyDescent="0.25">
      <c r="A185">
        <v>184</v>
      </c>
      <c r="B185">
        <f t="shared" si="4"/>
        <v>1.705172864E-2</v>
      </c>
      <c r="C185">
        <f t="shared" si="5"/>
        <v>8.5258643199999998E-3</v>
      </c>
    </row>
    <row r="186" spans="1:3" x14ac:dyDescent="0.25">
      <c r="A186">
        <v>185</v>
      </c>
      <c r="B186">
        <f t="shared" si="4"/>
        <v>1.6644883999999999E-2</v>
      </c>
      <c r="C186">
        <f t="shared" si="5"/>
        <v>8.3224419999999993E-3</v>
      </c>
    </row>
    <row r="187" spans="1:3" x14ac:dyDescent="0.25">
      <c r="A187">
        <v>186</v>
      </c>
      <c r="B187">
        <f t="shared" si="4"/>
        <v>1.6235834239999997E-2</v>
      </c>
      <c r="C187">
        <f t="shared" si="5"/>
        <v>8.1179171199999983E-3</v>
      </c>
    </row>
    <row r="188" spans="1:3" x14ac:dyDescent="0.25">
      <c r="A188">
        <v>187</v>
      </c>
      <c r="B188">
        <f t="shared" si="4"/>
        <v>1.582457936E-2</v>
      </c>
      <c r="C188">
        <f t="shared" si="5"/>
        <v>7.9122896800000002E-3</v>
      </c>
    </row>
    <row r="189" spans="1:3" x14ac:dyDescent="0.25">
      <c r="A189">
        <v>188</v>
      </c>
      <c r="B189">
        <f t="shared" si="4"/>
        <v>1.5411119360000003E-2</v>
      </c>
      <c r="C189">
        <f t="shared" si="5"/>
        <v>7.7055596800000015E-3</v>
      </c>
    </row>
    <row r="190" spans="1:3" x14ac:dyDescent="0.25">
      <c r="A190">
        <v>189</v>
      </c>
      <c r="B190">
        <f t="shared" si="4"/>
        <v>1.4995454239999997E-2</v>
      </c>
      <c r="C190">
        <f t="shared" si="5"/>
        <v>7.4977271199999987E-3</v>
      </c>
    </row>
    <row r="191" spans="1:3" x14ac:dyDescent="0.25">
      <c r="A191">
        <v>190</v>
      </c>
      <c r="B191">
        <f t="shared" si="4"/>
        <v>1.4577583999999998E-2</v>
      </c>
      <c r="C191">
        <f t="shared" si="5"/>
        <v>7.2887919999999988E-3</v>
      </c>
    </row>
    <row r="192" spans="1:3" x14ac:dyDescent="0.25">
      <c r="A192">
        <v>191</v>
      </c>
      <c r="B192">
        <f t="shared" si="4"/>
        <v>1.4157508639999997E-2</v>
      </c>
      <c r="C192">
        <f t="shared" si="5"/>
        <v>7.0787543199999983E-3</v>
      </c>
    </row>
    <row r="193" spans="1:3" x14ac:dyDescent="0.25">
      <c r="A193">
        <v>192</v>
      </c>
      <c r="B193">
        <f t="shared" ref="B193:B250" si="6">(Val_A*A193*A193)+(Val_B*A193)+Val_C</f>
        <v>1.3735228160000001E-2</v>
      </c>
      <c r="C193">
        <f t="shared" si="5"/>
        <v>6.8676140800000007E-3</v>
      </c>
    </row>
    <row r="194" spans="1:3" x14ac:dyDescent="0.25">
      <c r="A194">
        <v>193</v>
      </c>
      <c r="B194">
        <f t="shared" si="6"/>
        <v>1.3310742559999998E-2</v>
      </c>
      <c r="C194">
        <f t="shared" ref="C194:C250" si="7">B194/2</f>
        <v>6.6553712799999991E-3</v>
      </c>
    </row>
    <row r="195" spans="1:3" x14ac:dyDescent="0.25">
      <c r="A195">
        <v>194</v>
      </c>
      <c r="B195">
        <f t="shared" si="6"/>
        <v>1.2884051839999994E-2</v>
      </c>
      <c r="C195">
        <f t="shared" si="7"/>
        <v>6.4420259199999969E-3</v>
      </c>
    </row>
    <row r="196" spans="1:3" x14ac:dyDescent="0.25">
      <c r="A196">
        <v>195</v>
      </c>
      <c r="B196">
        <f t="shared" si="6"/>
        <v>1.2455156000000002E-2</v>
      </c>
      <c r="C196">
        <f t="shared" si="7"/>
        <v>6.227578000000001E-3</v>
      </c>
    </row>
    <row r="197" spans="1:3" x14ac:dyDescent="0.25">
      <c r="A197">
        <v>196</v>
      </c>
      <c r="B197">
        <f t="shared" si="6"/>
        <v>1.2024055039999995E-2</v>
      </c>
      <c r="C197">
        <f t="shared" si="7"/>
        <v>6.0120275199999976E-3</v>
      </c>
    </row>
    <row r="198" spans="1:3" x14ac:dyDescent="0.25">
      <c r="A198">
        <v>197</v>
      </c>
      <c r="B198">
        <f t="shared" si="6"/>
        <v>1.1590748960000001E-2</v>
      </c>
      <c r="C198">
        <f t="shared" si="7"/>
        <v>5.7953744800000005E-3</v>
      </c>
    </row>
    <row r="199" spans="1:3" x14ac:dyDescent="0.25">
      <c r="A199">
        <v>198</v>
      </c>
      <c r="B199">
        <f t="shared" si="6"/>
        <v>1.1155237759999999E-2</v>
      </c>
      <c r="C199">
        <f t="shared" si="7"/>
        <v>5.5776188799999994E-3</v>
      </c>
    </row>
    <row r="200" spans="1:3" x14ac:dyDescent="0.25">
      <c r="A200">
        <v>199</v>
      </c>
      <c r="B200">
        <f t="shared" si="6"/>
        <v>1.0717521439999995E-2</v>
      </c>
      <c r="C200">
        <f t="shared" si="7"/>
        <v>5.3587607199999977E-3</v>
      </c>
    </row>
    <row r="201" spans="1:3" x14ac:dyDescent="0.25">
      <c r="A201">
        <v>200</v>
      </c>
      <c r="B201">
        <f t="shared" si="6"/>
        <v>1.0277599999999998E-2</v>
      </c>
      <c r="C201">
        <f t="shared" si="7"/>
        <v>5.1387999999999989E-3</v>
      </c>
    </row>
    <row r="202" spans="1:3" x14ac:dyDescent="0.25">
      <c r="A202">
        <v>201</v>
      </c>
      <c r="B202">
        <f t="shared" si="6"/>
        <v>9.8354734399999991E-3</v>
      </c>
      <c r="C202">
        <f t="shared" si="7"/>
        <v>4.9177367199999995E-3</v>
      </c>
    </row>
    <row r="203" spans="1:3" x14ac:dyDescent="0.25">
      <c r="A203">
        <v>202</v>
      </c>
      <c r="B203">
        <f t="shared" si="6"/>
        <v>9.3911417599999991E-3</v>
      </c>
      <c r="C203">
        <f t="shared" si="7"/>
        <v>4.6955708799999996E-3</v>
      </c>
    </row>
    <row r="204" spans="1:3" x14ac:dyDescent="0.25">
      <c r="A204">
        <v>203</v>
      </c>
      <c r="B204">
        <f t="shared" si="6"/>
        <v>8.944604959999998E-3</v>
      </c>
      <c r="C204">
        <f t="shared" si="7"/>
        <v>4.472302479999999E-3</v>
      </c>
    </row>
    <row r="205" spans="1:3" x14ac:dyDescent="0.25">
      <c r="A205">
        <v>204</v>
      </c>
      <c r="B205">
        <f t="shared" si="6"/>
        <v>8.4958630399999957E-3</v>
      </c>
      <c r="C205">
        <f t="shared" si="7"/>
        <v>4.2479315199999979E-3</v>
      </c>
    </row>
    <row r="206" spans="1:3" x14ac:dyDescent="0.25">
      <c r="A206">
        <v>205</v>
      </c>
      <c r="B206">
        <f t="shared" si="6"/>
        <v>8.0449159999999992E-3</v>
      </c>
      <c r="C206">
        <f t="shared" si="7"/>
        <v>4.0224579999999996E-3</v>
      </c>
    </row>
    <row r="207" spans="1:3" x14ac:dyDescent="0.25">
      <c r="A207">
        <v>206</v>
      </c>
      <c r="B207">
        <f t="shared" si="6"/>
        <v>7.5917638399999945E-3</v>
      </c>
      <c r="C207">
        <f t="shared" si="7"/>
        <v>3.7958819199999973E-3</v>
      </c>
    </row>
    <row r="208" spans="1:3" x14ac:dyDescent="0.25">
      <c r="A208">
        <v>207</v>
      </c>
      <c r="B208">
        <f t="shared" si="6"/>
        <v>7.1364065599999957E-3</v>
      </c>
      <c r="C208">
        <f t="shared" si="7"/>
        <v>3.5682032799999978E-3</v>
      </c>
    </row>
    <row r="209" spans="1:3" x14ac:dyDescent="0.25">
      <c r="A209">
        <v>208</v>
      </c>
      <c r="B209">
        <f t="shared" si="6"/>
        <v>6.6788441600000026E-3</v>
      </c>
      <c r="C209">
        <f t="shared" si="7"/>
        <v>3.3394220800000013E-3</v>
      </c>
    </row>
    <row r="210" spans="1:3" x14ac:dyDescent="0.25">
      <c r="A210">
        <v>209</v>
      </c>
      <c r="B210">
        <f t="shared" si="6"/>
        <v>6.2190766399999944E-3</v>
      </c>
      <c r="C210">
        <f t="shared" si="7"/>
        <v>3.1095383199999972E-3</v>
      </c>
    </row>
    <row r="211" spans="1:3" x14ac:dyDescent="0.25">
      <c r="A211">
        <v>210</v>
      </c>
      <c r="B211">
        <f t="shared" si="6"/>
        <v>5.757103999999999E-3</v>
      </c>
      <c r="C211">
        <f t="shared" si="7"/>
        <v>2.8785519999999995E-3</v>
      </c>
    </row>
    <row r="212" spans="1:3" x14ac:dyDescent="0.25">
      <c r="A212">
        <v>211</v>
      </c>
      <c r="B212">
        <f t="shared" si="6"/>
        <v>5.2929262399999955E-3</v>
      </c>
      <c r="C212">
        <f t="shared" si="7"/>
        <v>2.6464631199999977E-3</v>
      </c>
    </row>
    <row r="213" spans="1:3" x14ac:dyDescent="0.25">
      <c r="A213">
        <v>212</v>
      </c>
      <c r="B213">
        <f t="shared" si="6"/>
        <v>4.8265433599999977E-3</v>
      </c>
      <c r="C213">
        <f t="shared" si="7"/>
        <v>2.4132716799999988E-3</v>
      </c>
    </row>
    <row r="214" spans="1:3" x14ac:dyDescent="0.25">
      <c r="A214">
        <v>213</v>
      </c>
      <c r="B214">
        <f t="shared" si="6"/>
        <v>4.3579553599999987E-3</v>
      </c>
      <c r="C214">
        <f t="shared" si="7"/>
        <v>2.1789776799999994E-3</v>
      </c>
    </row>
    <row r="215" spans="1:3" x14ac:dyDescent="0.25">
      <c r="A215">
        <v>214</v>
      </c>
      <c r="B215">
        <f t="shared" si="6"/>
        <v>3.8871622399999986E-3</v>
      </c>
      <c r="C215">
        <f t="shared" si="7"/>
        <v>1.9435811199999993E-3</v>
      </c>
    </row>
    <row r="216" spans="1:3" x14ac:dyDescent="0.25">
      <c r="A216">
        <v>215</v>
      </c>
      <c r="B216">
        <f t="shared" si="6"/>
        <v>3.4141639999999973E-3</v>
      </c>
      <c r="C216">
        <f t="shared" si="7"/>
        <v>1.7070819999999987E-3</v>
      </c>
    </row>
    <row r="217" spans="1:3" x14ac:dyDescent="0.25">
      <c r="A217">
        <v>216</v>
      </c>
      <c r="B217">
        <f t="shared" si="6"/>
        <v>2.9389606399999949E-3</v>
      </c>
      <c r="C217">
        <f t="shared" si="7"/>
        <v>1.4694803199999974E-3</v>
      </c>
    </row>
    <row r="218" spans="1:3" x14ac:dyDescent="0.25">
      <c r="A218">
        <v>217</v>
      </c>
      <c r="B218">
        <f t="shared" si="6"/>
        <v>2.4615521599999982E-3</v>
      </c>
      <c r="C218">
        <f t="shared" si="7"/>
        <v>1.2307760799999991E-3</v>
      </c>
    </row>
    <row r="219" spans="1:3" x14ac:dyDescent="0.25">
      <c r="A219">
        <v>218</v>
      </c>
      <c r="B219">
        <f t="shared" si="6"/>
        <v>1.9819385599999934E-3</v>
      </c>
      <c r="C219">
        <f t="shared" si="7"/>
        <v>9.9096927999999668E-4</v>
      </c>
    </row>
    <row r="220" spans="1:3" x14ac:dyDescent="0.25">
      <c r="A220">
        <v>219</v>
      </c>
      <c r="B220">
        <f t="shared" si="6"/>
        <v>1.5001198400000013E-3</v>
      </c>
      <c r="C220">
        <f t="shared" si="7"/>
        <v>7.5005992000000063E-4</v>
      </c>
    </row>
    <row r="221" spans="1:3" x14ac:dyDescent="0.25">
      <c r="A221">
        <v>220</v>
      </c>
      <c r="B221">
        <f t="shared" si="6"/>
        <v>1.0160960000000011E-3</v>
      </c>
      <c r="C221">
        <f t="shared" si="7"/>
        <v>5.0804800000000053E-4</v>
      </c>
    </row>
    <row r="222" spans="1:3" x14ac:dyDescent="0.25">
      <c r="A222">
        <v>221</v>
      </c>
      <c r="B222">
        <f t="shared" si="6"/>
        <v>5.2986703999999968E-4</v>
      </c>
      <c r="C222">
        <f t="shared" si="7"/>
        <v>2.6493351999999984E-4</v>
      </c>
    </row>
    <row r="223" spans="1:3" x14ac:dyDescent="0.25">
      <c r="A223">
        <v>222</v>
      </c>
      <c r="B223">
        <f t="shared" si="6"/>
        <v>4.1432959999997132E-5</v>
      </c>
      <c r="C223">
        <f t="shared" si="7"/>
        <v>2.0716479999998566E-5</v>
      </c>
    </row>
    <row r="224" spans="1:3" x14ac:dyDescent="0.25">
      <c r="A224">
        <v>223</v>
      </c>
      <c r="B224">
        <f t="shared" si="6"/>
        <v>-4.4920623999999965E-4</v>
      </c>
      <c r="C224">
        <f t="shared" si="7"/>
        <v>-2.2460311999999982E-4</v>
      </c>
    </row>
    <row r="225" spans="1:3" x14ac:dyDescent="0.25">
      <c r="A225">
        <v>224</v>
      </c>
      <c r="B225">
        <f t="shared" si="6"/>
        <v>-9.4205056000000453E-4</v>
      </c>
      <c r="C225">
        <f t="shared" si="7"/>
        <v>-4.7102528000000227E-4</v>
      </c>
    </row>
    <row r="226" spans="1:3" x14ac:dyDescent="0.25">
      <c r="A226">
        <v>225</v>
      </c>
      <c r="B226">
        <f t="shared" si="6"/>
        <v>-1.4371000000000037E-3</v>
      </c>
      <c r="C226">
        <f t="shared" si="7"/>
        <v>-7.1855000000000183E-4</v>
      </c>
    </row>
    <row r="227" spans="1:3" x14ac:dyDescent="0.25">
      <c r="A227">
        <v>226</v>
      </c>
      <c r="B227">
        <f t="shared" si="6"/>
        <v>-1.9343545600000039E-3</v>
      </c>
      <c r="C227">
        <f t="shared" si="7"/>
        <v>-9.6717728000000197E-4</v>
      </c>
    </row>
    <row r="228" spans="1:3" x14ac:dyDescent="0.25">
      <c r="A228">
        <v>227</v>
      </c>
      <c r="B228">
        <f t="shared" si="6"/>
        <v>-2.4338142399999985E-3</v>
      </c>
      <c r="C228">
        <f t="shared" si="7"/>
        <v>-1.2169071199999992E-3</v>
      </c>
    </row>
    <row r="229" spans="1:3" x14ac:dyDescent="0.25">
      <c r="A229">
        <v>228</v>
      </c>
      <c r="B229">
        <f t="shared" si="6"/>
        <v>-2.9354790400000011E-3</v>
      </c>
      <c r="C229">
        <f t="shared" si="7"/>
        <v>-1.4677395200000005E-3</v>
      </c>
    </row>
    <row r="230" spans="1:3" x14ac:dyDescent="0.25">
      <c r="A230">
        <v>229</v>
      </c>
      <c r="B230">
        <f t="shared" si="6"/>
        <v>-3.4393489600000049E-3</v>
      </c>
      <c r="C230">
        <f t="shared" si="7"/>
        <v>-1.7196744800000024E-3</v>
      </c>
    </row>
    <row r="231" spans="1:3" x14ac:dyDescent="0.25">
      <c r="A231">
        <v>230</v>
      </c>
      <c r="B231">
        <f t="shared" si="6"/>
        <v>-3.9454240000000029E-3</v>
      </c>
      <c r="C231">
        <f t="shared" si="7"/>
        <v>-1.9727120000000015E-3</v>
      </c>
    </row>
    <row r="232" spans="1:3" x14ac:dyDescent="0.25">
      <c r="A232">
        <v>231</v>
      </c>
      <c r="B232">
        <f t="shared" si="6"/>
        <v>-4.4537041600000021E-3</v>
      </c>
      <c r="C232">
        <f t="shared" si="7"/>
        <v>-2.2268520800000011E-3</v>
      </c>
    </row>
    <row r="233" spans="1:3" x14ac:dyDescent="0.25">
      <c r="A233">
        <v>232</v>
      </c>
      <c r="B233">
        <f t="shared" si="6"/>
        <v>-4.9641894400000025E-3</v>
      </c>
      <c r="C233">
        <f t="shared" si="7"/>
        <v>-2.4820947200000013E-3</v>
      </c>
    </row>
    <row r="234" spans="1:3" x14ac:dyDescent="0.25">
      <c r="A234">
        <v>233</v>
      </c>
      <c r="B234">
        <f t="shared" si="6"/>
        <v>-5.4768798399999971E-3</v>
      </c>
      <c r="C234">
        <f t="shared" si="7"/>
        <v>-2.7384399199999986E-3</v>
      </c>
    </row>
    <row r="235" spans="1:3" x14ac:dyDescent="0.25">
      <c r="A235">
        <v>234</v>
      </c>
      <c r="B235">
        <f t="shared" si="6"/>
        <v>-5.9917753600000068E-3</v>
      </c>
      <c r="C235">
        <f t="shared" si="7"/>
        <v>-2.9958876800000034E-3</v>
      </c>
    </row>
    <row r="236" spans="1:3" x14ac:dyDescent="0.25">
      <c r="A236">
        <v>235</v>
      </c>
      <c r="B236">
        <f t="shared" si="6"/>
        <v>-6.5088760000000037E-3</v>
      </c>
      <c r="C236">
        <f t="shared" si="7"/>
        <v>-3.2544380000000019E-3</v>
      </c>
    </row>
    <row r="237" spans="1:3" x14ac:dyDescent="0.25">
      <c r="A237">
        <v>236</v>
      </c>
      <c r="B237">
        <f t="shared" si="6"/>
        <v>-7.0281817600000018E-3</v>
      </c>
      <c r="C237">
        <f t="shared" si="7"/>
        <v>-3.5140908800000009E-3</v>
      </c>
    </row>
    <row r="238" spans="1:3" x14ac:dyDescent="0.25">
      <c r="A238">
        <v>237</v>
      </c>
      <c r="B238">
        <f t="shared" si="6"/>
        <v>-7.5496926400000011E-3</v>
      </c>
      <c r="C238">
        <f t="shared" si="7"/>
        <v>-3.7748463200000006E-3</v>
      </c>
    </row>
    <row r="239" spans="1:3" x14ac:dyDescent="0.25">
      <c r="A239">
        <v>238</v>
      </c>
      <c r="B239">
        <f t="shared" si="6"/>
        <v>-8.0734086399999946E-3</v>
      </c>
      <c r="C239">
        <f t="shared" si="7"/>
        <v>-4.0367043199999973E-3</v>
      </c>
    </row>
    <row r="240" spans="1:3" x14ac:dyDescent="0.25">
      <c r="A240">
        <v>239</v>
      </c>
      <c r="B240">
        <f t="shared" si="6"/>
        <v>-8.5993297600000101E-3</v>
      </c>
      <c r="C240">
        <f t="shared" si="7"/>
        <v>-4.2996648800000051E-3</v>
      </c>
    </row>
    <row r="241" spans="1:3" x14ac:dyDescent="0.25">
      <c r="A241">
        <v>240</v>
      </c>
      <c r="B241">
        <f t="shared" si="6"/>
        <v>-9.127456000000006E-3</v>
      </c>
      <c r="C241">
        <f t="shared" si="7"/>
        <v>-4.563728000000003E-3</v>
      </c>
    </row>
    <row r="242" spans="1:3" x14ac:dyDescent="0.25">
      <c r="A242">
        <v>241</v>
      </c>
      <c r="B242">
        <f t="shared" si="6"/>
        <v>-9.657787360000003E-3</v>
      </c>
      <c r="C242">
        <f t="shared" si="7"/>
        <v>-4.8288936800000015E-3</v>
      </c>
    </row>
    <row r="243" spans="1:3" x14ac:dyDescent="0.25">
      <c r="A243">
        <v>242</v>
      </c>
      <c r="B243">
        <f t="shared" si="6"/>
        <v>-1.0190323840000001E-2</v>
      </c>
      <c r="C243">
        <f t="shared" si="7"/>
        <v>-5.0951619200000006E-3</v>
      </c>
    </row>
    <row r="244" spans="1:3" x14ac:dyDescent="0.25">
      <c r="A244">
        <v>243</v>
      </c>
      <c r="B244">
        <f t="shared" si="6"/>
        <v>-1.0725065440000001E-2</v>
      </c>
      <c r="C244">
        <f t="shared" si="7"/>
        <v>-5.3625327200000003E-3</v>
      </c>
    </row>
    <row r="245" spans="1:3" x14ac:dyDescent="0.25">
      <c r="A245">
        <v>244</v>
      </c>
      <c r="B245">
        <f t="shared" si="6"/>
        <v>-1.1262012160000001E-2</v>
      </c>
      <c r="C245">
        <f t="shared" si="7"/>
        <v>-5.6310060800000006E-3</v>
      </c>
    </row>
    <row r="246" spans="1:3" x14ac:dyDescent="0.25">
      <c r="A246">
        <v>245</v>
      </c>
      <c r="B246">
        <f t="shared" si="6"/>
        <v>-1.1801164000000003E-2</v>
      </c>
      <c r="C246">
        <f t="shared" si="7"/>
        <v>-5.9005820000000014E-3</v>
      </c>
    </row>
    <row r="247" spans="1:3" x14ac:dyDescent="0.25">
      <c r="A247">
        <v>246</v>
      </c>
      <c r="B247">
        <f t="shared" si="6"/>
        <v>-1.2342520960000006E-2</v>
      </c>
      <c r="C247">
        <f t="shared" si="7"/>
        <v>-6.1712604800000029E-3</v>
      </c>
    </row>
    <row r="248" spans="1:3" x14ac:dyDescent="0.25">
      <c r="A248">
        <v>247</v>
      </c>
      <c r="B248">
        <f t="shared" si="6"/>
        <v>-1.2886083039999996E-2</v>
      </c>
      <c r="C248">
        <f t="shared" si="7"/>
        <v>-6.443041519999998E-3</v>
      </c>
    </row>
    <row r="249" spans="1:3" x14ac:dyDescent="0.25">
      <c r="A249">
        <v>248</v>
      </c>
      <c r="B249">
        <f t="shared" si="6"/>
        <v>-1.3431850240000001E-2</v>
      </c>
      <c r="C249">
        <f t="shared" si="7"/>
        <v>-6.7159251200000006E-3</v>
      </c>
    </row>
    <row r="250" spans="1:3" x14ac:dyDescent="0.25">
      <c r="A250">
        <v>249</v>
      </c>
      <c r="B250">
        <f t="shared" si="6"/>
        <v>-1.3979822560000008E-2</v>
      </c>
      <c r="C250">
        <f t="shared" si="7"/>
        <v>-6.9899112800000038E-3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7712-21A1-41EA-BF47-E9190255C392}">
  <dimension ref="B2:G16"/>
  <sheetViews>
    <sheetView zoomScaleNormal="100" workbookViewId="0">
      <selection activeCell="C3" sqref="C3"/>
    </sheetView>
  </sheetViews>
  <sheetFormatPr baseColWidth="10" defaultRowHeight="15" x14ac:dyDescent="0.25"/>
  <sheetData>
    <row r="2" spans="2:7" x14ac:dyDescent="0.25">
      <c r="F2">
        <v>-7</v>
      </c>
      <c r="G2">
        <f t="shared" ref="G2:G16" si="0">(cell_auto_A*F2*F2)+(cell_auto_B*F2)+cell_auto_C</f>
        <v>-14.570000000000007</v>
      </c>
    </row>
    <row r="3" spans="2:7" x14ac:dyDescent="0.25">
      <c r="B3" t="s">
        <v>3</v>
      </c>
      <c r="C3">
        <f>(cell_auto_val_min-cell_auto_sommet_y)/(cell_auto_absisse_max*cell_auto_absisse_max)</f>
        <v>-0.93</v>
      </c>
      <c r="F3">
        <v>-6</v>
      </c>
      <c r="G3">
        <f t="shared" si="0"/>
        <v>-2.480000000000004</v>
      </c>
    </row>
    <row r="4" spans="2:7" x14ac:dyDescent="0.25">
      <c r="B4" t="s">
        <v>2</v>
      </c>
      <c r="C4">
        <v>0</v>
      </c>
      <c r="F4">
        <v>-5</v>
      </c>
      <c r="G4">
        <f t="shared" si="0"/>
        <v>7.75</v>
      </c>
    </row>
    <row r="5" spans="2:7" x14ac:dyDescent="0.25">
      <c r="B5" t="s">
        <v>0</v>
      </c>
      <c r="C5">
        <f>cell_auto_sommet_y</f>
        <v>31</v>
      </c>
      <c r="F5">
        <v>-4</v>
      </c>
      <c r="G5">
        <f t="shared" si="0"/>
        <v>16.119999999999997</v>
      </c>
    </row>
    <row r="6" spans="2:7" x14ac:dyDescent="0.25">
      <c r="F6">
        <v>-3</v>
      </c>
      <c r="G6">
        <f t="shared" si="0"/>
        <v>22.63</v>
      </c>
    </row>
    <row r="7" spans="2:7" x14ac:dyDescent="0.25">
      <c r="F7">
        <v>-2</v>
      </c>
      <c r="G7">
        <f t="shared" si="0"/>
        <v>27.28</v>
      </c>
    </row>
    <row r="8" spans="2:7" x14ac:dyDescent="0.25">
      <c r="B8" t="s">
        <v>17</v>
      </c>
      <c r="C8">
        <v>31</v>
      </c>
      <c r="F8">
        <v>-1</v>
      </c>
      <c r="G8">
        <f t="shared" si="0"/>
        <v>30.07</v>
      </c>
    </row>
    <row r="9" spans="2:7" x14ac:dyDescent="0.25">
      <c r="B9" t="s">
        <v>4</v>
      </c>
      <c r="C9">
        <v>5</v>
      </c>
      <c r="F9">
        <v>0</v>
      </c>
      <c r="G9">
        <f t="shared" si="0"/>
        <v>31</v>
      </c>
    </row>
    <row r="10" spans="2:7" x14ac:dyDescent="0.25">
      <c r="B10" t="s">
        <v>7</v>
      </c>
      <c r="C10">
        <f>cell_auto_sommet_y*1/4</f>
        <v>7.75</v>
      </c>
      <c r="F10">
        <v>1</v>
      </c>
      <c r="G10">
        <f t="shared" si="0"/>
        <v>30.07</v>
      </c>
    </row>
    <row r="11" spans="2:7" x14ac:dyDescent="0.25">
      <c r="F11">
        <v>2</v>
      </c>
      <c r="G11">
        <f t="shared" si="0"/>
        <v>27.28</v>
      </c>
    </row>
    <row r="12" spans="2:7" x14ac:dyDescent="0.25">
      <c r="F12">
        <v>3</v>
      </c>
      <c r="G12">
        <f t="shared" si="0"/>
        <v>22.63</v>
      </c>
    </row>
    <row r="13" spans="2:7" x14ac:dyDescent="0.25">
      <c r="F13">
        <v>4</v>
      </c>
      <c r="G13">
        <f t="shared" si="0"/>
        <v>16.119999999999997</v>
      </c>
    </row>
    <row r="14" spans="2:7" x14ac:dyDescent="0.25">
      <c r="F14">
        <v>5</v>
      </c>
      <c r="G14">
        <f t="shared" si="0"/>
        <v>7.75</v>
      </c>
    </row>
    <row r="15" spans="2:7" x14ac:dyDescent="0.25">
      <c r="F15">
        <v>6</v>
      </c>
      <c r="G15">
        <f t="shared" si="0"/>
        <v>-2.480000000000004</v>
      </c>
    </row>
    <row r="16" spans="2:7" x14ac:dyDescent="0.25">
      <c r="F16">
        <v>7</v>
      </c>
      <c r="G16">
        <f t="shared" si="0"/>
        <v>-14.570000000000007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F32E-C0A5-417C-BDD6-4C29BF5C669E}">
  <dimension ref="B1:P41"/>
  <sheetViews>
    <sheetView topLeftCell="A4" zoomScale="115" zoomScaleNormal="115" workbookViewId="0">
      <selection activeCell="L2" sqref="L2"/>
    </sheetView>
  </sheetViews>
  <sheetFormatPr baseColWidth="10" defaultRowHeight="15" x14ac:dyDescent="0.25"/>
  <cols>
    <col min="3" max="3" width="14" hidden="1" customWidth="1"/>
    <col min="7" max="7" width="14" bestFit="1" customWidth="1"/>
  </cols>
  <sheetData>
    <row r="1" spans="2:16" x14ac:dyDescent="0.25">
      <c r="B1">
        <v>-20</v>
      </c>
      <c r="C1">
        <f t="shared" ref="C1:C41" si="0">COS(B1)-(facteurA*B1*B1)+FacteurB</f>
        <v>-51.591917938186612</v>
      </c>
      <c r="D1">
        <f t="shared" ref="D1:D41" si="1">facteurC/(ABS(B1)+1)</f>
        <v>0.23809523809523808</v>
      </c>
      <c r="E1">
        <f t="shared" ref="E1:E41" si="2">facteurA*B1*B1</f>
        <v>60</v>
      </c>
      <c r="F1">
        <f t="shared" ref="F1:F41" si="3">facteurD*B1*B1</f>
        <v>-40</v>
      </c>
      <c r="G1">
        <f>COS(B1)*ABS(B1)</f>
        <v>8.1616412362678386</v>
      </c>
    </row>
    <row r="2" spans="2:16" x14ac:dyDescent="0.25">
      <c r="B2">
        <v>-19</v>
      </c>
      <c r="C2">
        <f t="shared" si="0"/>
        <v>-45.161295381813332</v>
      </c>
      <c r="D2">
        <f t="shared" si="1"/>
        <v>0.25</v>
      </c>
      <c r="E2">
        <f t="shared" si="2"/>
        <v>54.15</v>
      </c>
      <c r="F2">
        <f t="shared" si="3"/>
        <v>-36.1</v>
      </c>
      <c r="G2">
        <f t="shared" ref="G2:G41" si="4">COS(B2)*ABS(B2)</f>
        <v>18.785387745546714</v>
      </c>
      <c r="K2" t="s">
        <v>3</v>
      </c>
      <c r="L2">
        <v>0.15</v>
      </c>
      <c r="M2">
        <v>0.15</v>
      </c>
      <c r="N2" t="s">
        <v>0</v>
      </c>
      <c r="O2">
        <v>5</v>
      </c>
      <c r="P2">
        <v>5</v>
      </c>
    </row>
    <row r="3" spans="2:16" x14ac:dyDescent="0.25">
      <c r="B3">
        <v>-18</v>
      </c>
      <c r="C3">
        <f t="shared" si="0"/>
        <v>-39.939683291755912</v>
      </c>
      <c r="D3">
        <f t="shared" si="1"/>
        <v>0.26315789473684209</v>
      </c>
      <c r="E3">
        <f t="shared" si="2"/>
        <v>48.599999999999994</v>
      </c>
      <c r="F3">
        <f t="shared" si="3"/>
        <v>-32.4</v>
      </c>
      <c r="G3">
        <f t="shared" si="4"/>
        <v>11.885700748393443</v>
      </c>
      <c r="K3" t="s">
        <v>2</v>
      </c>
      <c r="L3">
        <v>8</v>
      </c>
      <c r="M3">
        <v>8</v>
      </c>
      <c r="N3" t="s">
        <v>8</v>
      </c>
      <c r="O3">
        <v>-0.1</v>
      </c>
    </row>
    <row r="4" spans="2:16" x14ac:dyDescent="0.25">
      <c r="B4">
        <v>-17</v>
      </c>
      <c r="C4">
        <f t="shared" si="0"/>
        <v>-35.625163338051593</v>
      </c>
      <c r="D4">
        <f t="shared" si="1"/>
        <v>0.27777777777777779</v>
      </c>
      <c r="E4">
        <f t="shared" si="2"/>
        <v>43.349999999999994</v>
      </c>
      <c r="F4">
        <f t="shared" si="3"/>
        <v>-28.900000000000002</v>
      </c>
      <c r="G4">
        <f t="shared" si="4"/>
        <v>-4.6777767468771474</v>
      </c>
    </row>
    <row r="5" spans="2:16" x14ac:dyDescent="0.25">
      <c r="B5">
        <v>-16</v>
      </c>
      <c r="C5">
        <f t="shared" si="0"/>
        <v>-31.357659480323385</v>
      </c>
      <c r="D5">
        <f t="shared" si="1"/>
        <v>0.29411764705882354</v>
      </c>
      <c r="E5">
        <f t="shared" si="2"/>
        <v>38.4</v>
      </c>
      <c r="F5">
        <f t="shared" si="3"/>
        <v>-25.6</v>
      </c>
      <c r="G5">
        <f t="shared" si="4"/>
        <v>-15.322551685174155</v>
      </c>
    </row>
    <row r="6" spans="2:16" x14ac:dyDescent="0.25">
      <c r="B6">
        <v>-15</v>
      </c>
      <c r="C6">
        <f t="shared" si="0"/>
        <v>-26.509687912858823</v>
      </c>
      <c r="D6">
        <f t="shared" si="1"/>
        <v>0.3125</v>
      </c>
      <c r="E6">
        <f t="shared" si="2"/>
        <v>33.75</v>
      </c>
      <c r="F6">
        <f t="shared" si="3"/>
        <v>-22.5</v>
      </c>
      <c r="G6">
        <f t="shared" si="4"/>
        <v>-11.39531869288232</v>
      </c>
    </row>
    <row r="7" spans="2:16" x14ac:dyDescent="0.25">
      <c r="B7">
        <v>-14</v>
      </c>
      <c r="C7">
        <f t="shared" si="0"/>
        <v>-21.263262781792168</v>
      </c>
      <c r="D7">
        <f t="shared" si="1"/>
        <v>0.33333333333333331</v>
      </c>
      <c r="E7">
        <f t="shared" si="2"/>
        <v>29.400000000000002</v>
      </c>
      <c r="F7">
        <f t="shared" si="3"/>
        <v>-19.600000000000001</v>
      </c>
      <c r="G7">
        <f t="shared" si="4"/>
        <v>1.9143210549096705</v>
      </c>
    </row>
    <row r="8" spans="2:16" x14ac:dyDescent="0.25">
      <c r="B8">
        <v>-13</v>
      </c>
      <c r="C8">
        <f t="shared" si="0"/>
        <v>-16.442553218549801</v>
      </c>
      <c r="D8">
        <f t="shared" si="1"/>
        <v>0.35714285714285715</v>
      </c>
      <c r="E8">
        <f t="shared" si="2"/>
        <v>25.349999999999998</v>
      </c>
      <c r="F8">
        <f t="shared" si="3"/>
        <v>-16.900000000000002</v>
      </c>
      <c r="G8">
        <f t="shared" si="4"/>
        <v>11.796808158852551</v>
      </c>
    </row>
    <row r="9" spans="2:16" x14ac:dyDescent="0.25">
      <c r="B9">
        <v>-12</v>
      </c>
      <c r="C9">
        <f t="shared" si="0"/>
        <v>-12.756146041267506</v>
      </c>
      <c r="D9">
        <f t="shared" si="1"/>
        <v>0.38461538461538464</v>
      </c>
      <c r="E9">
        <f t="shared" si="2"/>
        <v>21.599999999999998</v>
      </c>
      <c r="F9">
        <f t="shared" si="3"/>
        <v>-14.400000000000002</v>
      </c>
      <c r="G9">
        <f t="shared" si="4"/>
        <v>10.126247504789905</v>
      </c>
    </row>
    <row r="10" spans="2:16" x14ac:dyDescent="0.25">
      <c r="B10">
        <v>-11</v>
      </c>
      <c r="C10">
        <f t="shared" si="0"/>
        <v>-10.145574302011948</v>
      </c>
      <c r="D10">
        <f t="shared" si="1"/>
        <v>0.41666666666666669</v>
      </c>
      <c r="E10">
        <f t="shared" si="2"/>
        <v>18.149999999999999</v>
      </c>
      <c r="F10">
        <f t="shared" si="3"/>
        <v>-12.100000000000001</v>
      </c>
      <c r="G10">
        <f t="shared" si="4"/>
        <v>4.8682677868558642E-2</v>
      </c>
    </row>
    <row r="11" spans="2:16" x14ac:dyDescent="0.25">
      <c r="B11">
        <v>-10</v>
      </c>
      <c r="C11">
        <f t="shared" si="0"/>
        <v>-7.8390715290764525</v>
      </c>
      <c r="D11">
        <f t="shared" si="1"/>
        <v>0.45454545454545453</v>
      </c>
      <c r="E11">
        <f t="shared" si="2"/>
        <v>15</v>
      </c>
      <c r="F11">
        <f t="shared" si="3"/>
        <v>-10</v>
      </c>
      <c r="G11">
        <f t="shared" si="4"/>
        <v>-8.3907152907645237</v>
      </c>
    </row>
    <row r="12" spans="2:16" x14ac:dyDescent="0.25">
      <c r="B12">
        <v>-9</v>
      </c>
      <c r="C12">
        <f t="shared" si="0"/>
        <v>-5.0611302618846761</v>
      </c>
      <c r="D12">
        <f t="shared" si="1"/>
        <v>0.5</v>
      </c>
      <c r="E12">
        <f t="shared" si="2"/>
        <v>12.149999999999999</v>
      </c>
      <c r="F12">
        <f t="shared" si="3"/>
        <v>-8.1</v>
      </c>
      <c r="G12">
        <f t="shared" si="4"/>
        <v>-8.2001723569620921</v>
      </c>
    </row>
    <row r="13" spans="2:16" x14ac:dyDescent="0.25">
      <c r="B13">
        <v>-8</v>
      </c>
      <c r="C13">
        <f t="shared" si="0"/>
        <v>-1.7455000338086126</v>
      </c>
      <c r="D13">
        <f t="shared" si="1"/>
        <v>0.55555555555555558</v>
      </c>
      <c r="E13">
        <f t="shared" si="2"/>
        <v>9.6</v>
      </c>
      <c r="F13">
        <f t="shared" si="3"/>
        <v>-6.4</v>
      </c>
      <c r="G13">
        <f t="shared" si="4"/>
        <v>-1.1640002704689083</v>
      </c>
    </row>
    <row r="14" spans="2:16" x14ac:dyDescent="0.25">
      <c r="B14">
        <v>-7</v>
      </c>
      <c r="C14">
        <f t="shared" si="0"/>
        <v>1.4039022543433042</v>
      </c>
      <c r="D14">
        <f t="shared" si="1"/>
        <v>0.625</v>
      </c>
      <c r="E14">
        <f t="shared" si="2"/>
        <v>7.3500000000000005</v>
      </c>
      <c r="F14">
        <f t="shared" si="3"/>
        <v>-4.9000000000000004</v>
      </c>
      <c r="G14">
        <f t="shared" si="4"/>
        <v>5.2773157804031321</v>
      </c>
    </row>
    <row r="15" spans="2:16" x14ac:dyDescent="0.25">
      <c r="B15">
        <v>-6</v>
      </c>
      <c r="C15">
        <f t="shared" si="0"/>
        <v>3.5601702866503668</v>
      </c>
      <c r="D15">
        <f t="shared" si="1"/>
        <v>0.7142857142857143</v>
      </c>
      <c r="E15">
        <f t="shared" si="2"/>
        <v>5.3999999999999995</v>
      </c>
      <c r="F15">
        <f t="shared" si="3"/>
        <v>-3.6000000000000005</v>
      </c>
      <c r="G15">
        <f t="shared" si="4"/>
        <v>5.761021719902196</v>
      </c>
    </row>
    <row r="16" spans="2:16" x14ac:dyDescent="0.25">
      <c r="B16">
        <v>-5</v>
      </c>
      <c r="C16">
        <f t="shared" si="0"/>
        <v>4.5336621854632266</v>
      </c>
      <c r="D16">
        <f t="shared" si="1"/>
        <v>0.83333333333333337</v>
      </c>
      <c r="E16">
        <f t="shared" si="2"/>
        <v>3.75</v>
      </c>
      <c r="F16">
        <f t="shared" si="3"/>
        <v>-2.5</v>
      </c>
      <c r="G16">
        <f t="shared" si="4"/>
        <v>1.4183109273161312</v>
      </c>
    </row>
    <row r="17" spans="2:7" x14ac:dyDescent="0.25">
      <c r="B17">
        <v>-4</v>
      </c>
      <c r="C17">
        <f t="shared" si="0"/>
        <v>4.9463563791363878</v>
      </c>
      <c r="D17">
        <f t="shared" si="1"/>
        <v>1</v>
      </c>
      <c r="E17">
        <f t="shared" si="2"/>
        <v>2.4</v>
      </c>
      <c r="F17">
        <f t="shared" si="3"/>
        <v>-1.6</v>
      </c>
      <c r="G17">
        <f t="shared" si="4"/>
        <v>-2.6145744834544478</v>
      </c>
    </row>
    <row r="18" spans="2:7" x14ac:dyDescent="0.25">
      <c r="B18">
        <v>-3</v>
      </c>
      <c r="C18">
        <f t="shared" si="0"/>
        <v>5.6600075033995552</v>
      </c>
      <c r="D18">
        <f t="shared" si="1"/>
        <v>1.25</v>
      </c>
      <c r="E18">
        <f t="shared" si="2"/>
        <v>1.3499999999999999</v>
      </c>
      <c r="F18">
        <f t="shared" si="3"/>
        <v>-0.90000000000000013</v>
      </c>
      <c r="G18">
        <f t="shared" si="4"/>
        <v>-2.9699774898013365</v>
      </c>
    </row>
    <row r="19" spans="2:7" x14ac:dyDescent="0.25">
      <c r="B19">
        <v>-2</v>
      </c>
      <c r="C19">
        <f t="shared" si="0"/>
        <v>6.9838531634528573</v>
      </c>
      <c r="D19">
        <f t="shared" si="1"/>
        <v>1.6666666666666667</v>
      </c>
      <c r="E19">
        <f t="shared" si="2"/>
        <v>0.6</v>
      </c>
      <c r="F19">
        <f t="shared" si="3"/>
        <v>-0.4</v>
      </c>
      <c r="G19">
        <f t="shared" si="4"/>
        <v>-0.83229367309428481</v>
      </c>
    </row>
    <row r="20" spans="2:7" x14ac:dyDescent="0.25">
      <c r="B20">
        <v>-1</v>
      </c>
      <c r="C20">
        <f t="shared" si="0"/>
        <v>8.3903023058681399</v>
      </c>
      <c r="D20">
        <f t="shared" si="1"/>
        <v>2.5</v>
      </c>
      <c r="E20">
        <f t="shared" si="2"/>
        <v>0.15</v>
      </c>
      <c r="F20">
        <f t="shared" si="3"/>
        <v>-0.1</v>
      </c>
      <c r="G20">
        <f t="shared" si="4"/>
        <v>0.54030230586813977</v>
      </c>
    </row>
    <row r="21" spans="2:7" x14ac:dyDescent="0.25">
      <c r="B21">
        <v>0</v>
      </c>
      <c r="C21">
        <f t="shared" si="0"/>
        <v>9</v>
      </c>
      <c r="D21">
        <f t="shared" si="1"/>
        <v>5</v>
      </c>
      <c r="E21">
        <f t="shared" si="2"/>
        <v>0</v>
      </c>
      <c r="F21">
        <f t="shared" si="3"/>
        <v>0</v>
      </c>
      <c r="G21">
        <f t="shared" si="4"/>
        <v>0</v>
      </c>
    </row>
    <row r="22" spans="2:7" x14ac:dyDescent="0.25">
      <c r="B22">
        <v>1</v>
      </c>
      <c r="C22">
        <f t="shared" si="0"/>
        <v>8.3903023058681399</v>
      </c>
      <c r="D22">
        <f t="shared" si="1"/>
        <v>2.5</v>
      </c>
      <c r="E22">
        <f t="shared" si="2"/>
        <v>0.15</v>
      </c>
      <c r="F22">
        <f t="shared" si="3"/>
        <v>-0.1</v>
      </c>
      <c r="G22">
        <f t="shared" si="4"/>
        <v>0.54030230586813977</v>
      </c>
    </row>
    <row r="23" spans="2:7" x14ac:dyDescent="0.25">
      <c r="B23">
        <v>2</v>
      </c>
      <c r="C23">
        <f t="shared" si="0"/>
        <v>6.9838531634528573</v>
      </c>
      <c r="D23">
        <f t="shared" si="1"/>
        <v>1.6666666666666667</v>
      </c>
      <c r="E23">
        <f t="shared" si="2"/>
        <v>0.6</v>
      </c>
      <c r="F23">
        <f t="shared" si="3"/>
        <v>-0.4</v>
      </c>
      <c r="G23">
        <f t="shared" si="4"/>
        <v>-0.83229367309428481</v>
      </c>
    </row>
    <row r="24" spans="2:7" x14ac:dyDescent="0.25">
      <c r="B24">
        <v>3</v>
      </c>
      <c r="C24">
        <f t="shared" si="0"/>
        <v>5.6600075033995552</v>
      </c>
      <c r="D24">
        <f t="shared" si="1"/>
        <v>1.25</v>
      </c>
      <c r="E24">
        <f t="shared" si="2"/>
        <v>1.3499999999999999</v>
      </c>
      <c r="F24">
        <f t="shared" si="3"/>
        <v>-0.90000000000000013</v>
      </c>
      <c r="G24">
        <f t="shared" si="4"/>
        <v>-2.9699774898013365</v>
      </c>
    </row>
    <row r="25" spans="2:7" x14ac:dyDescent="0.25">
      <c r="B25">
        <v>4</v>
      </c>
      <c r="C25">
        <f t="shared" si="0"/>
        <v>4.9463563791363878</v>
      </c>
      <c r="D25">
        <f t="shared" si="1"/>
        <v>1</v>
      </c>
      <c r="E25">
        <f t="shared" si="2"/>
        <v>2.4</v>
      </c>
      <c r="F25">
        <f t="shared" si="3"/>
        <v>-1.6</v>
      </c>
      <c r="G25">
        <f t="shared" si="4"/>
        <v>-2.6145744834544478</v>
      </c>
    </row>
    <row r="26" spans="2:7" x14ac:dyDescent="0.25">
      <c r="B26">
        <v>5</v>
      </c>
      <c r="C26">
        <f t="shared" si="0"/>
        <v>4.5336621854632266</v>
      </c>
      <c r="D26">
        <f t="shared" si="1"/>
        <v>0.83333333333333337</v>
      </c>
      <c r="E26">
        <f t="shared" si="2"/>
        <v>3.75</v>
      </c>
      <c r="F26">
        <f t="shared" si="3"/>
        <v>-2.5</v>
      </c>
      <c r="G26">
        <f t="shared" si="4"/>
        <v>1.4183109273161312</v>
      </c>
    </row>
    <row r="27" spans="2:7" x14ac:dyDescent="0.25">
      <c r="B27">
        <v>6</v>
      </c>
      <c r="C27">
        <f t="shared" si="0"/>
        <v>3.5601702866503668</v>
      </c>
      <c r="D27">
        <f t="shared" si="1"/>
        <v>0.7142857142857143</v>
      </c>
      <c r="E27">
        <f t="shared" si="2"/>
        <v>5.3999999999999995</v>
      </c>
      <c r="F27">
        <f t="shared" si="3"/>
        <v>-3.6000000000000005</v>
      </c>
      <c r="G27">
        <f t="shared" si="4"/>
        <v>5.761021719902196</v>
      </c>
    </row>
    <row r="28" spans="2:7" x14ac:dyDescent="0.25">
      <c r="B28">
        <v>7</v>
      </c>
      <c r="C28">
        <f t="shared" si="0"/>
        <v>1.4039022543433042</v>
      </c>
      <c r="D28">
        <f t="shared" si="1"/>
        <v>0.625</v>
      </c>
      <c r="E28">
        <f t="shared" si="2"/>
        <v>7.3500000000000005</v>
      </c>
      <c r="F28">
        <f t="shared" si="3"/>
        <v>-4.9000000000000004</v>
      </c>
      <c r="G28">
        <f t="shared" si="4"/>
        <v>5.2773157804031321</v>
      </c>
    </row>
    <row r="29" spans="2:7" x14ac:dyDescent="0.25">
      <c r="B29">
        <v>8</v>
      </c>
      <c r="C29">
        <f t="shared" si="0"/>
        <v>-1.7455000338086126</v>
      </c>
      <c r="D29">
        <f t="shared" si="1"/>
        <v>0.55555555555555558</v>
      </c>
      <c r="E29">
        <f t="shared" si="2"/>
        <v>9.6</v>
      </c>
      <c r="F29">
        <f t="shared" si="3"/>
        <v>-6.4</v>
      </c>
      <c r="G29">
        <f t="shared" si="4"/>
        <v>-1.1640002704689083</v>
      </c>
    </row>
    <row r="30" spans="2:7" x14ac:dyDescent="0.25">
      <c r="B30">
        <v>9</v>
      </c>
      <c r="C30">
        <f t="shared" si="0"/>
        <v>-5.0611302618846761</v>
      </c>
      <c r="D30">
        <f t="shared" si="1"/>
        <v>0.5</v>
      </c>
      <c r="E30">
        <f t="shared" si="2"/>
        <v>12.149999999999999</v>
      </c>
      <c r="F30">
        <f t="shared" si="3"/>
        <v>-8.1</v>
      </c>
      <c r="G30">
        <f t="shared" si="4"/>
        <v>-8.2001723569620921</v>
      </c>
    </row>
    <row r="31" spans="2:7" x14ac:dyDescent="0.25">
      <c r="B31">
        <v>10</v>
      </c>
      <c r="C31">
        <f t="shared" si="0"/>
        <v>-7.8390715290764525</v>
      </c>
      <c r="D31">
        <f t="shared" si="1"/>
        <v>0.45454545454545453</v>
      </c>
      <c r="E31">
        <f t="shared" si="2"/>
        <v>15</v>
      </c>
      <c r="F31">
        <f t="shared" si="3"/>
        <v>-10</v>
      </c>
      <c r="G31">
        <f t="shared" si="4"/>
        <v>-8.3907152907645237</v>
      </c>
    </row>
    <row r="32" spans="2:7" x14ac:dyDescent="0.25">
      <c r="B32">
        <v>11</v>
      </c>
      <c r="C32">
        <f t="shared" si="0"/>
        <v>-10.145574302011948</v>
      </c>
      <c r="D32">
        <f t="shared" si="1"/>
        <v>0.41666666666666669</v>
      </c>
      <c r="E32">
        <f t="shared" si="2"/>
        <v>18.149999999999999</v>
      </c>
      <c r="F32">
        <f t="shared" si="3"/>
        <v>-12.100000000000001</v>
      </c>
      <c r="G32">
        <f t="shared" si="4"/>
        <v>4.8682677868558642E-2</v>
      </c>
    </row>
    <row r="33" spans="2:7" x14ac:dyDescent="0.25">
      <c r="B33">
        <v>12</v>
      </c>
      <c r="C33">
        <f t="shared" si="0"/>
        <v>-12.756146041267506</v>
      </c>
      <c r="D33">
        <f t="shared" si="1"/>
        <v>0.38461538461538464</v>
      </c>
      <c r="E33">
        <f t="shared" si="2"/>
        <v>21.599999999999998</v>
      </c>
      <c r="F33">
        <f t="shared" si="3"/>
        <v>-14.400000000000002</v>
      </c>
      <c r="G33">
        <f t="shared" si="4"/>
        <v>10.126247504789905</v>
      </c>
    </row>
    <row r="34" spans="2:7" x14ac:dyDescent="0.25">
      <c r="B34">
        <v>13</v>
      </c>
      <c r="C34">
        <f t="shared" si="0"/>
        <v>-16.442553218549801</v>
      </c>
      <c r="D34">
        <f t="shared" si="1"/>
        <v>0.35714285714285715</v>
      </c>
      <c r="E34">
        <f t="shared" si="2"/>
        <v>25.349999999999998</v>
      </c>
      <c r="F34">
        <f t="shared" si="3"/>
        <v>-16.900000000000002</v>
      </c>
      <c r="G34">
        <f t="shared" si="4"/>
        <v>11.796808158852551</v>
      </c>
    </row>
    <row r="35" spans="2:7" x14ac:dyDescent="0.25">
      <c r="B35">
        <v>14</v>
      </c>
      <c r="C35">
        <f t="shared" si="0"/>
        <v>-21.263262781792168</v>
      </c>
      <c r="D35">
        <f t="shared" si="1"/>
        <v>0.33333333333333331</v>
      </c>
      <c r="E35">
        <f t="shared" si="2"/>
        <v>29.400000000000002</v>
      </c>
      <c r="F35">
        <f t="shared" si="3"/>
        <v>-19.600000000000001</v>
      </c>
      <c r="G35">
        <f t="shared" si="4"/>
        <v>1.9143210549096705</v>
      </c>
    </row>
    <row r="36" spans="2:7" x14ac:dyDescent="0.25">
      <c r="B36">
        <v>15</v>
      </c>
      <c r="C36">
        <f t="shared" si="0"/>
        <v>-26.509687912858823</v>
      </c>
      <c r="D36">
        <f t="shared" si="1"/>
        <v>0.3125</v>
      </c>
      <c r="E36">
        <f t="shared" si="2"/>
        <v>33.75</v>
      </c>
      <c r="F36">
        <f t="shared" si="3"/>
        <v>-22.5</v>
      </c>
      <c r="G36">
        <f t="shared" si="4"/>
        <v>-11.39531869288232</v>
      </c>
    </row>
    <row r="37" spans="2:7" x14ac:dyDescent="0.25">
      <c r="B37">
        <v>16</v>
      </c>
      <c r="C37">
        <f t="shared" si="0"/>
        <v>-31.357659480323385</v>
      </c>
      <c r="D37">
        <f t="shared" si="1"/>
        <v>0.29411764705882354</v>
      </c>
      <c r="E37">
        <f t="shared" si="2"/>
        <v>38.4</v>
      </c>
      <c r="F37">
        <f t="shared" si="3"/>
        <v>-25.6</v>
      </c>
      <c r="G37">
        <f t="shared" si="4"/>
        <v>-15.322551685174155</v>
      </c>
    </row>
    <row r="38" spans="2:7" x14ac:dyDescent="0.25">
      <c r="B38">
        <v>17</v>
      </c>
      <c r="C38">
        <f t="shared" si="0"/>
        <v>-35.625163338051593</v>
      </c>
      <c r="D38">
        <f t="shared" si="1"/>
        <v>0.27777777777777779</v>
      </c>
      <c r="E38">
        <f t="shared" si="2"/>
        <v>43.349999999999994</v>
      </c>
      <c r="F38">
        <f t="shared" si="3"/>
        <v>-28.900000000000002</v>
      </c>
      <c r="G38">
        <f t="shared" si="4"/>
        <v>-4.6777767468771474</v>
      </c>
    </row>
    <row r="39" spans="2:7" x14ac:dyDescent="0.25">
      <c r="B39">
        <v>18</v>
      </c>
      <c r="C39">
        <f t="shared" si="0"/>
        <v>-39.939683291755912</v>
      </c>
      <c r="D39">
        <f t="shared" si="1"/>
        <v>0.26315789473684209</v>
      </c>
      <c r="E39">
        <f t="shared" si="2"/>
        <v>48.599999999999994</v>
      </c>
      <c r="F39">
        <f t="shared" si="3"/>
        <v>-32.4</v>
      </c>
      <c r="G39">
        <f t="shared" si="4"/>
        <v>11.885700748393443</v>
      </c>
    </row>
    <row r="40" spans="2:7" x14ac:dyDescent="0.25">
      <c r="B40">
        <v>19</v>
      </c>
      <c r="C40">
        <f t="shared" si="0"/>
        <v>-45.161295381813332</v>
      </c>
      <c r="D40">
        <f t="shared" si="1"/>
        <v>0.25</v>
      </c>
      <c r="E40">
        <f t="shared" si="2"/>
        <v>54.15</v>
      </c>
      <c r="F40">
        <f t="shared" si="3"/>
        <v>-36.1</v>
      </c>
      <c r="G40">
        <f t="shared" si="4"/>
        <v>18.785387745546714</v>
      </c>
    </row>
    <row r="41" spans="2:7" x14ac:dyDescent="0.25">
      <c r="B41">
        <v>20</v>
      </c>
      <c r="C41">
        <f t="shared" si="0"/>
        <v>-51.591917938186612</v>
      </c>
      <c r="D41">
        <f t="shared" si="1"/>
        <v>0.23809523809523808</v>
      </c>
      <c r="E41">
        <f t="shared" si="2"/>
        <v>60</v>
      </c>
      <c r="F41">
        <f t="shared" si="3"/>
        <v>-40</v>
      </c>
      <c r="G41">
        <f t="shared" si="4"/>
        <v>8.1616412362678386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B972-4382-4CAF-9AC8-3941976FE939}">
  <dimension ref="C2:O43"/>
  <sheetViews>
    <sheetView workbookViewId="0">
      <selection activeCell="O3" sqref="O3"/>
    </sheetView>
  </sheetViews>
  <sheetFormatPr baseColWidth="10" defaultRowHeight="15" x14ac:dyDescent="0.25"/>
  <sheetData>
    <row r="2" spans="3:15" x14ac:dyDescent="0.25"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3:15" x14ac:dyDescent="0.25">
      <c r="C3" t="s">
        <v>3</v>
      </c>
      <c r="D3">
        <v>1</v>
      </c>
      <c r="J3">
        <v>-20</v>
      </c>
      <c r="K3">
        <f>COS(J3)</f>
        <v>0.40808206181339196</v>
      </c>
      <c r="L3">
        <f>ABS(J3)</f>
        <v>20</v>
      </c>
      <c r="M3">
        <f>L3*K3</f>
        <v>8.1616412362678386</v>
      </c>
      <c r="N3">
        <f t="shared" ref="N3:N43" si="0">(_A*J3*J3)+(_B*J3)+_C</f>
        <v>382</v>
      </c>
      <c r="O3">
        <f>M3*N3/100</f>
        <v>31.177469522543142</v>
      </c>
    </row>
    <row r="4" spans="3:15" x14ac:dyDescent="0.25">
      <c r="C4" t="s">
        <v>2</v>
      </c>
      <c r="D4">
        <v>1</v>
      </c>
      <c r="J4">
        <v>-19</v>
      </c>
      <c r="K4">
        <f t="shared" ref="K4:K43" si="1">COS(J4)</f>
        <v>0.98870461818666922</v>
      </c>
      <c r="L4">
        <f t="shared" ref="L4:L43" si="2">ABS(J4)</f>
        <v>19</v>
      </c>
      <c r="M4">
        <f t="shared" ref="M4:M43" si="3">L4*K4</f>
        <v>18.785387745546714</v>
      </c>
      <c r="N4">
        <f t="shared" si="0"/>
        <v>344</v>
      </c>
      <c r="O4">
        <f t="shared" ref="O4:O43" si="4">M4*N4/100</f>
        <v>64.621733844680691</v>
      </c>
    </row>
    <row r="5" spans="3:15" x14ac:dyDescent="0.25">
      <c r="C5" t="s">
        <v>0</v>
      </c>
      <c r="D5">
        <v>2</v>
      </c>
      <c r="J5">
        <v>-18</v>
      </c>
      <c r="K5">
        <f t="shared" si="1"/>
        <v>0.66031670824408017</v>
      </c>
      <c r="L5">
        <f t="shared" si="2"/>
        <v>18</v>
      </c>
      <c r="M5">
        <f t="shared" si="3"/>
        <v>11.885700748393443</v>
      </c>
      <c r="N5">
        <f t="shared" si="0"/>
        <v>308</v>
      </c>
      <c r="O5">
        <f t="shared" si="4"/>
        <v>36.60795830505181</v>
      </c>
    </row>
    <row r="6" spans="3:15" x14ac:dyDescent="0.25">
      <c r="J6">
        <v>-17</v>
      </c>
      <c r="K6">
        <f t="shared" si="1"/>
        <v>-0.27516333805159693</v>
      </c>
      <c r="L6">
        <f t="shared" si="2"/>
        <v>17</v>
      </c>
      <c r="M6">
        <f t="shared" si="3"/>
        <v>-4.6777767468771474</v>
      </c>
      <c r="N6">
        <f t="shared" si="0"/>
        <v>274</v>
      </c>
      <c r="O6">
        <f t="shared" si="4"/>
        <v>-12.817108286443384</v>
      </c>
    </row>
    <row r="7" spans="3:15" x14ac:dyDescent="0.25">
      <c r="J7">
        <v>-16</v>
      </c>
      <c r="K7">
        <f t="shared" si="1"/>
        <v>-0.95765948032338466</v>
      </c>
      <c r="L7">
        <f t="shared" si="2"/>
        <v>16</v>
      </c>
      <c r="M7">
        <f t="shared" si="3"/>
        <v>-15.322551685174155</v>
      </c>
      <c r="N7">
        <f t="shared" si="0"/>
        <v>242</v>
      </c>
      <c r="O7">
        <f t="shared" si="4"/>
        <v>-37.080575078121456</v>
      </c>
    </row>
    <row r="8" spans="3:15" x14ac:dyDescent="0.25">
      <c r="J8">
        <v>-15</v>
      </c>
      <c r="K8">
        <f t="shared" si="1"/>
        <v>-0.75968791285882131</v>
      </c>
      <c r="L8">
        <f t="shared" si="2"/>
        <v>15</v>
      </c>
      <c r="M8">
        <f t="shared" si="3"/>
        <v>-11.39531869288232</v>
      </c>
      <c r="N8">
        <f t="shared" si="0"/>
        <v>212</v>
      </c>
      <c r="O8">
        <f t="shared" si="4"/>
        <v>-24.15807562891052</v>
      </c>
    </row>
    <row r="9" spans="3:15" x14ac:dyDescent="0.25">
      <c r="J9">
        <v>-14</v>
      </c>
      <c r="K9">
        <f t="shared" si="1"/>
        <v>0.13673721820783361</v>
      </c>
      <c r="L9">
        <f t="shared" si="2"/>
        <v>14</v>
      </c>
      <c r="M9">
        <f t="shared" si="3"/>
        <v>1.9143210549096705</v>
      </c>
      <c r="N9">
        <f t="shared" si="0"/>
        <v>184</v>
      </c>
      <c r="O9">
        <f t="shared" si="4"/>
        <v>3.5223507410337938</v>
      </c>
    </row>
    <row r="10" spans="3:15" x14ac:dyDescent="0.25">
      <c r="J10">
        <v>-13</v>
      </c>
      <c r="K10">
        <f t="shared" si="1"/>
        <v>0.90744678145019619</v>
      </c>
      <c r="L10">
        <f t="shared" si="2"/>
        <v>13</v>
      </c>
      <c r="M10">
        <f t="shared" si="3"/>
        <v>11.796808158852551</v>
      </c>
      <c r="N10">
        <f t="shared" si="0"/>
        <v>158</v>
      </c>
      <c r="O10">
        <f t="shared" si="4"/>
        <v>18.638956890987032</v>
      </c>
    </row>
    <row r="11" spans="3:15" x14ac:dyDescent="0.25">
      <c r="J11">
        <v>-12</v>
      </c>
      <c r="K11">
        <f t="shared" si="1"/>
        <v>0.84385395873249214</v>
      </c>
      <c r="L11">
        <f t="shared" si="2"/>
        <v>12</v>
      </c>
      <c r="M11">
        <f t="shared" si="3"/>
        <v>10.126247504789905</v>
      </c>
      <c r="N11">
        <f t="shared" si="0"/>
        <v>134</v>
      </c>
      <c r="O11">
        <f t="shared" si="4"/>
        <v>13.569171656418472</v>
      </c>
    </row>
    <row r="12" spans="3:15" x14ac:dyDescent="0.25">
      <c r="J12">
        <v>-11</v>
      </c>
      <c r="K12">
        <f t="shared" si="1"/>
        <v>4.4256979880507854E-3</v>
      </c>
      <c r="L12">
        <f t="shared" si="2"/>
        <v>11</v>
      </c>
      <c r="M12">
        <f t="shared" si="3"/>
        <v>4.8682677868558642E-2</v>
      </c>
      <c r="N12">
        <f t="shared" si="0"/>
        <v>112</v>
      </c>
      <c r="O12">
        <f t="shared" si="4"/>
        <v>5.4524599212785685E-2</v>
      </c>
    </row>
    <row r="13" spans="3:15" x14ac:dyDescent="0.25">
      <c r="J13">
        <v>-10</v>
      </c>
      <c r="K13">
        <f t="shared" si="1"/>
        <v>-0.83907152907645244</v>
      </c>
      <c r="L13">
        <f t="shared" si="2"/>
        <v>10</v>
      </c>
      <c r="M13">
        <f t="shared" si="3"/>
        <v>-8.3907152907645237</v>
      </c>
      <c r="N13">
        <f t="shared" si="0"/>
        <v>92</v>
      </c>
      <c r="O13">
        <f t="shared" si="4"/>
        <v>-7.7194580675033615</v>
      </c>
    </row>
    <row r="14" spans="3:15" x14ac:dyDescent="0.25">
      <c r="J14">
        <v>-9</v>
      </c>
      <c r="K14">
        <f t="shared" si="1"/>
        <v>-0.91113026188467694</v>
      </c>
      <c r="L14">
        <f t="shared" si="2"/>
        <v>9</v>
      </c>
      <c r="M14">
        <f t="shared" si="3"/>
        <v>-8.2001723569620921</v>
      </c>
      <c r="N14">
        <f t="shared" si="0"/>
        <v>74</v>
      </c>
      <c r="O14">
        <f t="shared" si="4"/>
        <v>-6.068127544151948</v>
      </c>
    </row>
    <row r="15" spans="3:15" x14ac:dyDescent="0.25">
      <c r="J15">
        <v>-8</v>
      </c>
      <c r="K15">
        <f t="shared" si="1"/>
        <v>-0.14550003380861354</v>
      </c>
      <c r="L15">
        <f t="shared" si="2"/>
        <v>8</v>
      </c>
      <c r="M15">
        <f t="shared" si="3"/>
        <v>-1.1640002704689083</v>
      </c>
      <c r="N15">
        <f t="shared" si="0"/>
        <v>58</v>
      </c>
      <c r="O15">
        <f t="shared" si="4"/>
        <v>-0.6751201568719668</v>
      </c>
    </row>
    <row r="16" spans="3:15" x14ac:dyDescent="0.25">
      <c r="J16">
        <v>-7</v>
      </c>
      <c r="K16">
        <f t="shared" si="1"/>
        <v>0.7539022543433046</v>
      </c>
      <c r="L16">
        <f t="shared" si="2"/>
        <v>7</v>
      </c>
      <c r="M16">
        <f t="shared" si="3"/>
        <v>5.2773157804031321</v>
      </c>
      <c r="N16">
        <f t="shared" si="0"/>
        <v>44</v>
      </c>
      <c r="O16">
        <f t="shared" si="4"/>
        <v>2.3220189433773784</v>
      </c>
    </row>
    <row r="17" spans="10:15" x14ac:dyDescent="0.25">
      <c r="J17">
        <v>-6</v>
      </c>
      <c r="K17">
        <f t="shared" si="1"/>
        <v>0.96017028665036597</v>
      </c>
      <c r="L17">
        <f t="shared" si="2"/>
        <v>6</v>
      </c>
      <c r="M17">
        <f t="shared" si="3"/>
        <v>5.761021719902196</v>
      </c>
      <c r="N17">
        <f t="shared" si="0"/>
        <v>32</v>
      </c>
      <c r="O17">
        <f t="shared" si="4"/>
        <v>1.8435269503687026</v>
      </c>
    </row>
    <row r="18" spans="10:15" x14ac:dyDescent="0.25">
      <c r="J18">
        <v>-5</v>
      </c>
      <c r="K18">
        <f t="shared" si="1"/>
        <v>0.28366218546322625</v>
      </c>
      <c r="L18">
        <f t="shared" si="2"/>
        <v>5</v>
      </c>
      <c r="M18">
        <f t="shared" si="3"/>
        <v>1.4183109273161312</v>
      </c>
      <c r="N18">
        <f t="shared" si="0"/>
        <v>22</v>
      </c>
      <c r="O18">
        <f t="shared" si="4"/>
        <v>0.3120284040095489</v>
      </c>
    </row>
    <row r="19" spans="10:15" x14ac:dyDescent="0.25">
      <c r="J19">
        <v>-4</v>
      </c>
      <c r="K19">
        <f t="shared" si="1"/>
        <v>-0.65364362086361194</v>
      </c>
      <c r="L19">
        <f t="shared" si="2"/>
        <v>4</v>
      </c>
      <c r="M19">
        <f t="shared" si="3"/>
        <v>-2.6145744834544478</v>
      </c>
      <c r="N19">
        <f t="shared" si="0"/>
        <v>14</v>
      </c>
      <c r="O19">
        <f t="shared" si="4"/>
        <v>-0.36604042768362272</v>
      </c>
    </row>
    <row r="20" spans="10:15" x14ac:dyDescent="0.25">
      <c r="J20">
        <v>-3</v>
      </c>
      <c r="K20">
        <f t="shared" si="1"/>
        <v>-0.98999249660044542</v>
      </c>
      <c r="L20">
        <f t="shared" si="2"/>
        <v>3</v>
      </c>
      <c r="M20">
        <f t="shared" si="3"/>
        <v>-2.9699774898013365</v>
      </c>
      <c r="N20">
        <f t="shared" si="0"/>
        <v>8</v>
      </c>
      <c r="O20">
        <f t="shared" si="4"/>
        <v>-0.23759819918410691</v>
      </c>
    </row>
    <row r="21" spans="10:15" x14ac:dyDescent="0.25">
      <c r="J21">
        <v>-2</v>
      </c>
      <c r="K21">
        <f t="shared" si="1"/>
        <v>-0.41614683654714241</v>
      </c>
      <c r="L21">
        <f t="shared" si="2"/>
        <v>2</v>
      </c>
      <c r="M21">
        <f t="shared" si="3"/>
        <v>-0.83229367309428481</v>
      </c>
      <c r="N21">
        <f t="shared" si="0"/>
        <v>4</v>
      </c>
      <c r="O21">
        <f t="shared" si="4"/>
        <v>-3.329174692377139E-2</v>
      </c>
    </row>
    <row r="22" spans="10:15" x14ac:dyDescent="0.25">
      <c r="J22">
        <v>-1</v>
      </c>
      <c r="K22">
        <f t="shared" si="1"/>
        <v>0.54030230586813977</v>
      </c>
      <c r="L22">
        <f t="shared" si="2"/>
        <v>1</v>
      </c>
      <c r="M22">
        <f t="shared" si="3"/>
        <v>0.54030230586813977</v>
      </c>
      <c r="N22">
        <f t="shared" si="0"/>
        <v>2</v>
      </c>
      <c r="O22">
        <f t="shared" si="4"/>
        <v>1.0806046117362795E-2</v>
      </c>
    </row>
    <row r="23" spans="10:15" x14ac:dyDescent="0.25">
      <c r="J23">
        <v>0</v>
      </c>
      <c r="K23">
        <f t="shared" si="1"/>
        <v>1</v>
      </c>
      <c r="L23">
        <f t="shared" si="2"/>
        <v>0</v>
      </c>
      <c r="M23">
        <f t="shared" si="3"/>
        <v>0</v>
      </c>
      <c r="N23">
        <f t="shared" si="0"/>
        <v>2</v>
      </c>
      <c r="O23">
        <f t="shared" si="4"/>
        <v>0</v>
      </c>
    </row>
    <row r="24" spans="10:15" x14ac:dyDescent="0.25">
      <c r="J24">
        <v>1</v>
      </c>
      <c r="K24">
        <f t="shared" si="1"/>
        <v>0.54030230586813977</v>
      </c>
      <c r="L24">
        <f t="shared" si="2"/>
        <v>1</v>
      </c>
      <c r="M24">
        <f t="shared" si="3"/>
        <v>0.54030230586813977</v>
      </c>
      <c r="N24">
        <f t="shared" si="0"/>
        <v>4</v>
      </c>
      <c r="O24">
        <f t="shared" si="4"/>
        <v>2.1612092234725589E-2</v>
      </c>
    </row>
    <row r="25" spans="10:15" x14ac:dyDescent="0.25">
      <c r="J25">
        <v>2</v>
      </c>
      <c r="K25">
        <f t="shared" si="1"/>
        <v>-0.41614683654714241</v>
      </c>
      <c r="L25">
        <f t="shared" si="2"/>
        <v>2</v>
      </c>
      <c r="M25">
        <f t="shared" si="3"/>
        <v>-0.83229367309428481</v>
      </c>
      <c r="N25">
        <f t="shared" si="0"/>
        <v>8</v>
      </c>
      <c r="O25">
        <f t="shared" si="4"/>
        <v>-6.658349384754278E-2</v>
      </c>
    </row>
    <row r="26" spans="10:15" x14ac:dyDescent="0.25">
      <c r="J26">
        <v>3</v>
      </c>
      <c r="K26">
        <f t="shared" si="1"/>
        <v>-0.98999249660044542</v>
      </c>
      <c r="L26">
        <f t="shared" si="2"/>
        <v>3</v>
      </c>
      <c r="M26">
        <f t="shared" si="3"/>
        <v>-2.9699774898013365</v>
      </c>
      <c r="N26">
        <f t="shared" si="0"/>
        <v>14</v>
      </c>
      <c r="O26">
        <f t="shared" si="4"/>
        <v>-0.41579684857218707</v>
      </c>
    </row>
    <row r="27" spans="10:15" x14ac:dyDescent="0.25">
      <c r="J27">
        <v>4</v>
      </c>
      <c r="K27">
        <f t="shared" si="1"/>
        <v>-0.65364362086361194</v>
      </c>
      <c r="L27">
        <f t="shared" si="2"/>
        <v>4</v>
      </c>
      <c r="M27">
        <f t="shared" si="3"/>
        <v>-2.6145744834544478</v>
      </c>
      <c r="N27">
        <f t="shared" si="0"/>
        <v>22</v>
      </c>
      <c r="O27">
        <f t="shared" si="4"/>
        <v>-0.57520638635997845</v>
      </c>
    </row>
    <row r="28" spans="10:15" x14ac:dyDescent="0.25">
      <c r="J28">
        <v>5</v>
      </c>
      <c r="K28">
        <f t="shared" si="1"/>
        <v>0.28366218546322625</v>
      </c>
      <c r="L28">
        <f t="shared" si="2"/>
        <v>5</v>
      </c>
      <c r="M28">
        <f t="shared" si="3"/>
        <v>1.4183109273161312</v>
      </c>
      <c r="N28">
        <f t="shared" si="0"/>
        <v>32</v>
      </c>
      <c r="O28">
        <f t="shared" si="4"/>
        <v>0.45385949674116199</v>
      </c>
    </row>
    <row r="29" spans="10:15" x14ac:dyDescent="0.25">
      <c r="J29">
        <v>6</v>
      </c>
      <c r="K29">
        <f t="shared" si="1"/>
        <v>0.96017028665036597</v>
      </c>
      <c r="L29">
        <f t="shared" si="2"/>
        <v>6</v>
      </c>
      <c r="M29">
        <f t="shared" si="3"/>
        <v>5.761021719902196</v>
      </c>
      <c r="N29">
        <f t="shared" si="0"/>
        <v>44</v>
      </c>
      <c r="O29">
        <f t="shared" si="4"/>
        <v>2.5348495567569662</v>
      </c>
    </row>
    <row r="30" spans="10:15" x14ac:dyDescent="0.25">
      <c r="J30">
        <v>7</v>
      </c>
      <c r="K30">
        <f t="shared" si="1"/>
        <v>0.7539022543433046</v>
      </c>
      <c r="L30">
        <f t="shared" si="2"/>
        <v>7</v>
      </c>
      <c r="M30">
        <f t="shared" si="3"/>
        <v>5.2773157804031321</v>
      </c>
      <c r="N30">
        <f t="shared" si="0"/>
        <v>58</v>
      </c>
      <c r="O30">
        <f t="shared" si="4"/>
        <v>3.0608431526338165</v>
      </c>
    </row>
    <row r="31" spans="10:15" x14ac:dyDescent="0.25">
      <c r="J31">
        <v>8</v>
      </c>
      <c r="K31">
        <f t="shared" si="1"/>
        <v>-0.14550003380861354</v>
      </c>
      <c r="L31">
        <f t="shared" si="2"/>
        <v>8</v>
      </c>
      <c r="M31">
        <f t="shared" si="3"/>
        <v>-1.1640002704689083</v>
      </c>
      <c r="N31">
        <f t="shared" si="0"/>
        <v>74</v>
      </c>
      <c r="O31">
        <f t="shared" si="4"/>
        <v>-0.86136020014699211</v>
      </c>
    </row>
    <row r="32" spans="10:15" x14ac:dyDescent="0.25">
      <c r="J32">
        <v>9</v>
      </c>
      <c r="K32">
        <f t="shared" si="1"/>
        <v>-0.91113026188467694</v>
      </c>
      <c r="L32">
        <f t="shared" si="2"/>
        <v>9</v>
      </c>
      <c r="M32">
        <f t="shared" si="3"/>
        <v>-8.2001723569620921</v>
      </c>
      <c r="N32">
        <f t="shared" si="0"/>
        <v>92</v>
      </c>
      <c r="O32">
        <f t="shared" si="4"/>
        <v>-7.5441585684051242</v>
      </c>
    </row>
    <row r="33" spans="10:15" x14ac:dyDescent="0.25">
      <c r="J33">
        <v>10</v>
      </c>
      <c r="K33">
        <f t="shared" si="1"/>
        <v>-0.83907152907645244</v>
      </c>
      <c r="L33">
        <f t="shared" si="2"/>
        <v>10</v>
      </c>
      <c r="M33">
        <f t="shared" si="3"/>
        <v>-8.3907152907645237</v>
      </c>
      <c r="N33">
        <f t="shared" si="0"/>
        <v>112</v>
      </c>
      <c r="O33">
        <f t="shared" si="4"/>
        <v>-9.3976011256562657</v>
      </c>
    </row>
    <row r="34" spans="10:15" x14ac:dyDescent="0.25">
      <c r="J34">
        <v>11</v>
      </c>
      <c r="K34">
        <f t="shared" si="1"/>
        <v>4.4256979880507854E-3</v>
      </c>
      <c r="L34">
        <f t="shared" si="2"/>
        <v>11</v>
      </c>
      <c r="M34">
        <f t="shared" si="3"/>
        <v>4.8682677868558642E-2</v>
      </c>
      <c r="N34">
        <f t="shared" si="0"/>
        <v>134</v>
      </c>
      <c r="O34">
        <f t="shared" si="4"/>
        <v>6.5234788343868588E-2</v>
      </c>
    </row>
    <row r="35" spans="10:15" x14ac:dyDescent="0.25">
      <c r="J35">
        <v>12</v>
      </c>
      <c r="K35">
        <f t="shared" si="1"/>
        <v>0.84385395873249214</v>
      </c>
      <c r="L35">
        <f t="shared" si="2"/>
        <v>12</v>
      </c>
      <c r="M35">
        <f t="shared" si="3"/>
        <v>10.126247504789905</v>
      </c>
      <c r="N35">
        <f t="shared" si="0"/>
        <v>158</v>
      </c>
      <c r="O35">
        <f t="shared" si="4"/>
        <v>15.999471057568051</v>
      </c>
    </row>
    <row r="36" spans="10:15" x14ac:dyDescent="0.25">
      <c r="J36">
        <v>13</v>
      </c>
      <c r="K36">
        <f t="shared" si="1"/>
        <v>0.90744678145019619</v>
      </c>
      <c r="L36">
        <f t="shared" si="2"/>
        <v>13</v>
      </c>
      <c r="M36">
        <f t="shared" si="3"/>
        <v>11.796808158852551</v>
      </c>
      <c r="N36">
        <f t="shared" si="0"/>
        <v>184</v>
      </c>
      <c r="O36">
        <f t="shared" si="4"/>
        <v>21.706127012288693</v>
      </c>
    </row>
    <row r="37" spans="10:15" x14ac:dyDescent="0.25">
      <c r="J37">
        <v>14</v>
      </c>
      <c r="K37">
        <f t="shared" si="1"/>
        <v>0.13673721820783361</v>
      </c>
      <c r="L37">
        <f t="shared" si="2"/>
        <v>14</v>
      </c>
      <c r="M37">
        <f t="shared" si="3"/>
        <v>1.9143210549096705</v>
      </c>
      <c r="N37">
        <f t="shared" si="0"/>
        <v>212</v>
      </c>
      <c r="O37">
        <f t="shared" si="4"/>
        <v>4.0583606364085014</v>
      </c>
    </row>
    <row r="38" spans="10:15" x14ac:dyDescent="0.25">
      <c r="J38">
        <v>15</v>
      </c>
      <c r="K38">
        <f t="shared" si="1"/>
        <v>-0.75968791285882131</v>
      </c>
      <c r="L38">
        <f t="shared" si="2"/>
        <v>15</v>
      </c>
      <c r="M38">
        <f t="shared" si="3"/>
        <v>-11.39531869288232</v>
      </c>
      <c r="N38">
        <f t="shared" si="0"/>
        <v>242</v>
      </c>
      <c r="O38">
        <f t="shared" si="4"/>
        <v>-27.576671236775216</v>
      </c>
    </row>
    <row r="39" spans="10:15" x14ac:dyDescent="0.25">
      <c r="J39">
        <v>16</v>
      </c>
      <c r="K39">
        <f t="shared" si="1"/>
        <v>-0.95765948032338466</v>
      </c>
      <c r="L39">
        <f t="shared" si="2"/>
        <v>16</v>
      </c>
      <c r="M39">
        <f t="shared" si="3"/>
        <v>-15.322551685174155</v>
      </c>
      <c r="N39">
        <f t="shared" si="0"/>
        <v>274</v>
      </c>
      <c r="O39">
        <f t="shared" si="4"/>
        <v>-41.983791617377186</v>
      </c>
    </row>
    <row r="40" spans="10:15" x14ac:dyDescent="0.25">
      <c r="J40">
        <v>17</v>
      </c>
      <c r="K40">
        <f t="shared" si="1"/>
        <v>-0.27516333805159693</v>
      </c>
      <c r="L40">
        <f t="shared" si="2"/>
        <v>17</v>
      </c>
      <c r="M40">
        <f t="shared" si="3"/>
        <v>-4.6777767468771474</v>
      </c>
      <c r="N40">
        <f t="shared" si="0"/>
        <v>308</v>
      </c>
      <c r="O40">
        <f t="shared" si="4"/>
        <v>-14.407552380381615</v>
      </c>
    </row>
    <row r="41" spans="10:15" x14ac:dyDescent="0.25">
      <c r="J41">
        <v>18</v>
      </c>
      <c r="K41">
        <f t="shared" si="1"/>
        <v>0.66031670824408017</v>
      </c>
      <c r="L41">
        <f t="shared" si="2"/>
        <v>18</v>
      </c>
      <c r="M41">
        <f t="shared" si="3"/>
        <v>11.885700748393443</v>
      </c>
      <c r="N41">
        <f t="shared" si="0"/>
        <v>344</v>
      </c>
      <c r="O41">
        <f t="shared" si="4"/>
        <v>40.886810574473444</v>
      </c>
    </row>
    <row r="42" spans="10:15" x14ac:dyDescent="0.25">
      <c r="J42">
        <v>19</v>
      </c>
      <c r="K42">
        <f t="shared" si="1"/>
        <v>0.98870461818666922</v>
      </c>
      <c r="L42">
        <f t="shared" si="2"/>
        <v>19</v>
      </c>
      <c r="M42">
        <f t="shared" si="3"/>
        <v>18.785387745546714</v>
      </c>
      <c r="N42">
        <f t="shared" si="0"/>
        <v>382</v>
      </c>
      <c r="O42">
        <f t="shared" si="4"/>
        <v>71.760181187988451</v>
      </c>
    </row>
    <row r="43" spans="10:15" x14ac:dyDescent="0.25">
      <c r="J43">
        <v>20</v>
      </c>
      <c r="K43">
        <f t="shared" si="1"/>
        <v>0.40808206181339196</v>
      </c>
      <c r="L43">
        <f t="shared" si="2"/>
        <v>20</v>
      </c>
      <c r="M43">
        <f t="shared" si="3"/>
        <v>8.1616412362678386</v>
      </c>
      <c r="N43">
        <f t="shared" si="0"/>
        <v>422</v>
      </c>
      <c r="O43">
        <f t="shared" si="4"/>
        <v>34.442126017050278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8E9B-7795-4D03-8F32-6907460E446E}">
  <dimension ref="A1:M250"/>
  <sheetViews>
    <sheetView tabSelected="1" workbookViewId="0">
      <selection activeCell="P20" sqref="P20"/>
    </sheetView>
  </sheetViews>
  <sheetFormatPr baseColWidth="10" defaultRowHeight="15" x14ac:dyDescent="0.25"/>
  <cols>
    <col min="12" max="12" width="12.7109375" bestFit="1" customWidth="1"/>
    <col min="13" max="13" width="0" hidden="1" customWidth="1"/>
  </cols>
  <sheetData>
    <row r="1" spans="1:13" x14ac:dyDescent="0.25">
      <c r="A1">
        <v>0</v>
      </c>
      <c r="B1">
        <f t="shared" ref="B1:B64" si="0">(Val_A*A1*A1)+(Val_B*A1)+Val_C</f>
        <v>1357.25683</v>
      </c>
      <c r="C1">
        <f>B1/2</f>
        <v>678.62841500000002</v>
      </c>
    </row>
    <row r="2" spans="1:13" x14ac:dyDescent="0.25">
      <c r="A2">
        <v>1</v>
      </c>
      <c r="B2">
        <f t="shared" si="0"/>
        <v>1357.2352416675201</v>
      </c>
      <c r="C2">
        <f t="shared" ref="C2:C65" si="1">B2/2</f>
        <v>678.61762083376004</v>
      </c>
      <c r="K2" s="1" t="s">
        <v>28</v>
      </c>
      <c r="L2">
        <v>7.9860499999999996</v>
      </c>
      <c r="M2">
        <v>-1.453E-2</v>
      </c>
    </row>
    <row r="3" spans="1:13" x14ac:dyDescent="0.25">
      <c r="A3">
        <v>2</v>
      </c>
      <c r="B3">
        <f t="shared" si="0"/>
        <v>1357.17047667008</v>
      </c>
      <c r="C3">
        <f t="shared" si="1"/>
        <v>678.58523833504</v>
      </c>
      <c r="K3" s="1" t="s">
        <v>27</v>
      </c>
      <c r="L3">
        <v>1357.25683</v>
      </c>
      <c r="M3">
        <v>5.4379999999999998E-2</v>
      </c>
    </row>
    <row r="4" spans="1:13" x14ac:dyDescent="0.25">
      <c r="A4">
        <v>3</v>
      </c>
      <c r="B4">
        <f t="shared" si="0"/>
        <v>1357.06253500768</v>
      </c>
      <c r="C4">
        <f t="shared" si="1"/>
        <v>678.53126750384001</v>
      </c>
      <c r="K4" t="s">
        <v>1</v>
      </c>
      <c r="L4">
        <v>0</v>
      </c>
    </row>
    <row r="5" spans="1:13" x14ac:dyDescent="0.25">
      <c r="A5">
        <v>4</v>
      </c>
      <c r="B5">
        <f t="shared" si="0"/>
        <v>1356.9114166803201</v>
      </c>
      <c r="C5">
        <f t="shared" si="1"/>
        <v>678.45570834016007</v>
      </c>
      <c r="K5" t="s">
        <v>4</v>
      </c>
      <c r="L5">
        <v>250</v>
      </c>
    </row>
    <row r="6" spans="1:13" x14ac:dyDescent="0.25">
      <c r="A6">
        <v>5</v>
      </c>
      <c r="B6">
        <f t="shared" si="0"/>
        <v>1356.7171216880001</v>
      </c>
      <c r="C6">
        <f t="shared" si="1"/>
        <v>678.35856084400007</v>
      </c>
      <c r="K6" t="s">
        <v>3</v>
      </c>
      <c r="L6">
        <f>(perc_50-perc_70)/(abs_max*abs_max)</f>
        <v>-2.158833248E-2</v>
      </c>
    </row>
    <row r="7" spans="1:13" x14ac:dyDescent="0.25">
      <c r="A7">
        <v>6</v>
      </c>
      <c r="B7">
        <f t="shared" si="0"/>
        <v>1356.47965003072</v>
      </c>
      <c r="C7">
        <f t="shared" si="1"/>
        <v>678.23982501536</v>
      </c>
      <c r="K7" t="s">
        <v>2</v>
      </c>
      <c r="L7">
        <f>0</f>
        <v>0</v>
      </c>
    </row>
    <row r="8" spans="1:13" x14ac:dyDescent="0.25">
      <c r="A8">
        <v>7</v>
      </c>
      <c r="B8">
        <f t="shared" si="0"/>
        <v>1356.19900170848</v>
      </c>
      <c r="C8">
        <f t="shared" si="1"/>
        <v>678.09950085423998</v>
      </c>
      <c r="K8" t="s">
        <v>0</v>
      </c>
      <c r="L8">
        <f>perc_70</f>
        <v>1357.25683</v>
      </c>
    </row>
    <row r="9" spans="1:13" x14ac:dyDescent="0.25">
      <c r="A9">
        <v>8</v>
      </c>
      <c r="B9">
        <f t="shared" si="0"/>
        <v>1355.87517672128</v>
      </c>
      <c r="C9">
        <f t="shared" si="1"/>
        <v>677.93758836064001</v>
      </c>
    </row>
    <row r="10" spans="1:13" x14ac:dyDescent="0.25">
      <c r="A10">
        <v>9</v>
      </c>
      <c r="B10">
        <f t="shared" si="0"/>
        <v>1355.5081750691199</v>
      </c>
      <c r="C10">
        <f t="shared" si="1"/>
        <v>677.75408753455997</v>
      </c>
    </row>
    <row r="11" spans="1:13" x14ac:dyDescent="0.25">
      <c r="A11">
        <v>10</v>
      </c>
      <c r="B11">
        <f t="shared" si="0"/>
        <v>1355.097996752</v>
      </c>
      <c r="C11">
        <f t="shared" si="1"/>
        <v>677.54899837599999</v>
      </c>
    </row>
    <row r="12" spans="1:13" x14ac:dyDescent="0.25">
      <c r="A12">
        <v>11</v>
      </c>
      <c r="B12">
        <f t="shared" si="0"/>
        <v>1354.6446417699201</v>
      </c>
      <c r="C12">
        <f t="shared" si="1"/>
        <v>677.32232088496005</v>
      </c>
    </row>
    <row r="13" spans="1:13" x14ac:dyDescent="0.25">
      <c r="A13">
        <v>12</v>
      </c>
      <c r="B13">
        <f t="shared" si="0"/>
        <v>1354.1481101228801</v>
      </c>
      <c r="C13">
        <f t="shared" si="1"/>
        <v>677.07405506144005</v>
      </c>
    </row>
    <row r="14" spans="1:13" x14ac:dyDescent="0.25">
      <c r="A14">
        <v>13</v>
      </c>
      <c r="B14">
        <f t="shared" si="0"/>
        <v>1353.60840181088</v>
      </c>
      <c r="C14">
        <f t="shared" si="1"/>
        <v>676.80420090543998</v>
      </c>
    </row>
    <row r="15" spans="1:13" x14ac:dyDescent="0.25">
      <c r="A15">
        <v>14</v>
      </c>
      <c r="B15">
        <f t="shared" si="0"/>
        <v>1353.0255168339199</v>
      </c>
      <c r="C15">
        <f t="shared" si="1"/>
        <v>676.51275841695997</v>
      </c>
    </row>
    <row r="16" spans="1:13" x14ac:dyDescent="0.25">
      <c r="A16">
        <v>15</v>
      </c>
      <c r="B16">
        <f t="shared" si="0"/>
        <v>1352.399455192</v>
      </c>
      <c r="C16">
        <f t="shared" si="1"/>
        <v>676.199727596</v>
      </c>
    </row>
    <row r="17" spans="1:3" x14ac:dyDescent="0.25">
      <c r="A17">
        <v>16</v>
      </c>
      <c r="B17">
        <f t="shared" si="0"/>
        <v>1351.7302168851199</v>
      </c>
      <c r="C17">
        <f t="shared" si="1"/>
        <v>675.86510844255997</v>
      </c>
    </row>
    <row r="18" spans="1:3" x14ac:dyDescent="0.25">
      <c r="A18">
        <v>17</v>
      </c>
      <c r="B18">
        <f t="shared" si="0"/>
        <v>1351.01780191328</v>
      </c>
      <c r="C18">
        <f t="shared" si="1"/>
        <v>675.50890095663999</v>
      </c>
    </row>
    <row r="19" spans="1:3" x14ac:dyDescent="0.25">
      <c r="A19">
        <v>18</v>
      </c>
      <c r="B19">
        <f t="shared" si="0"/>
        <v>1350.2622102764801</v>
      </c>
      <c r="C19">
        <f t="shared" si="1"/>
        <v>675.13110513824006</v>
      </c>
    </row>
    <row r="20" spans="1:3" x14ac:dyDescent="0.25">
      <c r="A20">
        <v>19</v>
      </c>
      <c r="B20">
        <f t="shared" si="0"/>
        <v>1349.4634419747201</v>
      </c>
      <c r="C20">
        <f t="shared" si="1"/>
        <v>674.73172098736006</v>
      </c>
    </row>
    <row r="21" spans="1:3" x14ac:dyDescent="0.25">
      <c r="A21">
        <v>20</v>
      </c>
      <c r="B21">
        <f t="shared" si="0"/>
        <v>1348.621497008</v>
      </c>
      <c r="C21">
        <f t="shared" si="1"/>
        <v>674.310748504</v>
      </c>
    </row>
    <row r="22" spans="1:3" x14ac:dyDescent="0.25">
      <c r="A22">
        <v>21</v>
      </c>
      <c r="B22">
        <f t="shared" si="0"/>
        <v>1347.73637537632</v>
      </c>
      <c r="C22">
        <f t="shared" si="1"/>
        <v>673.86818768815999</v>
      </c>
    </row>
    <row r="23" spans="1:3" x14ac:dyDescent="0.25">
      <c r="A23">
        <v>22</v>
      </c>
      <c r="B23">
        <f t="shared" si="0"/>
        <v>1346.8080770796801</v>
      </c>
      <c r="C23">
        <f t="shared" si="1"/>
        <v>673.40403853984003</v>
      </c>
    </row>
    <row r="24" spans="1:3" x14ac:dyDescent="0.25">
      <c r="A24">
        <v>23</v>
      </c>
      <c r="B24">
        <f t="shared" si="0"/>
        <v>1345.83660211808</v>
      </c>
      <c r="C24">
        <f t="shared" si="1"/>
        <v>672.91830105904</v>
      </c>
    </row>
    <row r="25" spans="1:3" x14ac:dyDescent="0.25">
      <c r="A25">
        <v>24</v>
      </c>
      <c r="B25">
        <f t="shared" si="0"/>
        <v>1344.8219504915201</v>
      </c>
      <c r="C25">
        <f t="shared" si="1"/>
        <v>672.41097524576003</v>
      </c>
    </row>
    <row r="26" spans="1:3" x14ac:dyDescent="0.25">
      <c r="A26">
        <v>25</v>
      </c>
      <c r="B26">
        <f t="shared" si="0"/>
        <v>1343.7641222</v>
      </c>
      <c r="C26">
        <f t="shared" si="1"/>
        <v>671.88206109999999</v>
      </c>
    </row>
    <row r="27" spans="1:3" x14ac:dyDescent="0.25">
      <c r="A27">
        <v>26</v>
      </c>
      <c r="B27">
        <f t="shared" si="0"/>
        <v>1342.66311724352</v>
      </c>
      <c r="C27">
        <f t="shared" si="1"/>
        <v>671.33155862176</v>
      </c>
    </row>
    <row r="28" spans="1:3" x14ac:dyDescent="0.25">
      <c r="A28">
        <v>27</v>
      </c>
      <c r="B28">
        <f t="shared" si="0"/>
        <v>1341.5189356220801</v>
      </c>
      <c r="C28">
        <f t="shared" si="1"/>
        <v>670.75946781104005</v>
      </c>
    </row>
    <row r="29" spans="1:3" x14ac:dyDescent="0.25">
      <c r="A29">
        <v>28</v>
      </c>
      <c r="B29">
        <f t="shared" si="0"/>
        <v>1340.3315773356801</v>
      </c>
      <c r="C29">
        <f t="shared" si="1"/>
        <v>670.16578866784005</v>
      </c>
    </row>
    <row r="30" spans="1:3" x14ac:dyDescent="0.25">
      <c r="A30">
        <v>29</v>
      </c>
      <c r="B30">
        <f t="shared" si="0"/>
        <v>1339.10104238432</v>
      </c>
      <c r="C30">
        <f t="shared" si="1"/>
        <v>669.55052119215998</v>
      </c>
    </row>
    <row r="31" spans="1:3" x14ac:dyDescent="0.25">
      <c r="A31">
        <v>30</v>
      </c>
      <c r="B31">
        <f t="shared" si="0"/>
        <v>1337.8273307680001</v>
      </c>
      <c r="C31">
        <f t="shared" si="1"/>
        <v>668.91366538400007</v>
      </c>
    </row>
    <row r="32" spans="1:3" x14ac:dyDescent="0.25">
      <c r="A32">
        <v>31</v>
      </c>
      <c r="B32">
        <f t="shared" si="0"/>
        <v>1336.51044248672</v>
      </c>
      <c r="C32">
        <f t="shared" si="1"/>
        <v>668.25522124335998</v>
      </c>
    </row>
    <row r="33" spans="1:3" x14ac:dyDescent="0.25">
      <c r="A33">
        <v>32</v>
      </c>
      <c r="B33">
        <f t="shared" si="0"/>
        <v>1335.1503775404801</v>
      </c>
      <c r="C33">
        <f t="shared" si="1"/>
        <v>667.57518877024006</v>
      </c>
    </row>
    <row r="34" spans="1:3" x14ac:dyDescent="0.25">
      <c r="A34">
        <v>33</v>
      </c>
      <c r="B34">
        <f t="shared" si="0"/>
        <v>1333.7471359292799</v>
      </c>
      <c r="C34">
        <f t="shared" si="1"/>
        <v>666.87356796463996</v>
      </c>
    </row>
    <row r="35" spans="1:3" x14ac:dyDescent="0.25">
      <c r="A35">
        <v>34</v>
      </c>
      <c r="B35">
        <f t="shared" si="0"/>
        <v>1332.30071765312</v>
      </c>
      <c r="C35">
        <f t="shared" si="1"/>
        <v>666.15035882656002</v>
      </c>
    </row>
    <row r="36" spans="1:3" x14ac:dyDescent="0.25">
      <c r="A36">
        <v>35</v>
      </c>
      <c r="B36">
        <f t="shared" si="0"/>
        <v>1330.811122712</v>
      </c>
      <c r="C36">
        <f t="shared" si="1"/>
        <v>665.40556135600002</v>
      </c>
    </row>
    <row r="37" spans="1:3" x14ac:dyDescent="0.25">
      <c r="A37">
        <v>36</v>
      </c>
      <c r="B37">
        <f t="shared" si="0"/>
        <v>1329.2783511059201</v>
      </c>
      <c r="C37">
        <f t="shared" si="1"/>
        <v>664.63917555296007</v>
      </c>
    </row>
    <row r="38" spans="1:3" x14ac:dyDescent="0.25">
      <c r="A38">
        <v>37</v>
      </c>
      <c r="B38">
        <f t="shared" si="0"/>
        <v>1327.7024028348801</v>
      </c>
      <c r="C38">
        <f t="shared" si="1"/>
        <v>663.85120141744005</v>
      </c>
    </row>
    <row r="39" spans="1:3" x14ac:dyDescent="0.25">
      <c r="A39">
        <v>38</v>
      </c>
      <c r="B39">
        <f t="shared" si="0"/>
        <v>1326.0832778988799</v>
      </c>
      <c r="C39">
        <f t="shared" si="1"/>
        <v>663.04163894943997</v>
      </c>
    </row>
    <row r="40" spans="1:3" x14ac:dyDescent="0.25">
      <c r="A40">
        <v>39</v>
      </c>
      <c r="B40">
        <f t="shared" si="0"/>
        <v>1324.4209762979201</v>
      </c>
      <c r="C40">
        <f t="shared" si="1"/>
        <v>662.21048814896005</v>
      </c>
    </row>
    <row r="41" spans="1:3" x14ac:dyDescent="0.25">
      <c r="A41">
        <v>40</v>
      </c>
      <c r="B41">
        <f t="shared" si="0"/>
        <v>1322.7154980320001</v>
      </c>
      <c r="C41">
        <f t="shared" si="1"/>
        <v>661.35774901600007</v>
      </c>
    </row>
    <row r="42" spans="1:3" x14ac:dyDescent="0.25">
      <c r="A42">
        <v>41</v>
      </c>
      <c r="B42">
        <f t="shared" si="0"/>
        <v>1320.96684310112</v>
      </c>
      <c r="C42">
        <f t="shared" si="1"/>
        <v>660.48342155056002</v>
      </c>
    </row>
    <row r="43" spans="1:3" x14ac:dyDescent="0.25">
      <c r="A43">
        <v>42</v>
      </c>
      <c r="B43">
        <f t="shared" si="0"/>
        <v>1319.1750115052801</v>
      </c>
      <c r="C43">
        <f t="shared" si="1"/>
        <v>659.58750575264003</v>
      </c>
    </row>
    <row r="44" spans="1:3" x14ac:dyDescent="0.25">
      <c r="A44">
        <v>43</v>
      </c>
      <c r="B44">
        <f t="shared" si="0"/>
        <v>1317.3400032444799</v>
      </c>
      <c r="C44">
        <f t="shared" si="1"/>
        <v>658.67000162223997</v>
      </c>
    </row>
    <row r="45" spans="1:3" x14ac:dyDescent="0.25">
      <c r="A45">
        <v>44</v>
      </c>
      <c r="B45">
        <f t="shared" si="0"/>
        <v>1315.4618183187201</v>
      </c>
      <c r="C45">
        <f t="shared" si="1"/>
        <v>657.73090915936007</v>
      </c>
    </row>
    <row r="46" spans="1:3" x14ac:dyDescent="0.25">
      <c r="A46">
        <v>45</v>
      </c>
      <c r="B46">
        <f t="shared" si="0"/>
        <v>1313.540456728</v>
      </c>
      <c r="C46">
        <f t="shared" si="1"/>
        <v>656.77022836399999</v>
      </c>
    </row>
    <row r="47" spans="1:3" x14ac:dyDescent="0.25">
      <c r="A47">
        <v>46</v>
      </c>
      <c r="B47">
        <f t="shared" si="0"/>
        <v>1311.5759184723202</v>
      </c>
      <c r="C47">
        <f t="shared" si="1"/>
        <v>655.78795923616008</v>
      </c>
    </row>
    <row r="48" spans="1:3" x14ac:dyDescent="0.25">
      <c r="A48">
        <v>47</v>
      </c>
      <c r="B48">
        <f t="shared" si="0"/>
        <v>1309.56820355168</v>
      </c>
      <c r="C48">
        <f t="shared" si="1"/>
        <v>654.78410177583999</v>
      </c>
    </row>
    <row r="49" spans="1:3" x14ac:dyDescent="0.25">
      <c r="A49">
        <v>48</v>
      </c>
      <c r="B49">
        <f t="shared" si="0"/>
        <v>1307.5173119660801</v>
      </c>
      <c r="C49">
        <f t="shared" si="1"/>
        <v>653.75865598304006</v>
      </c>
    </row>
    <row r="50" spans="1:3" x14ac:dyDescent="0.25">
      <c r="A50">
        <v>49</v>
      </c>
      <c r="B50">
        <f t="shared" si="0"/>
        <v>1305.4232437155201</v>
      </c>
      <c r="C50">
        <f t="shared" si="1"/>
        <v>652.71162185776006</v>
      </c>
    </row>
    <row r="51" spans="1:3" x14ac:dyDescent="0.25">
      <c r="A51">
        <v>50</v>
      </c>
      <c r="B51">
        <f t="shared" si="0"/>
        <v>1303.2859988</v>
      </c>
      <c r="C51">
        <f t="shared" si="1"/>
        <v>651.64299940000001</v>
      </c>
    </row>
    <row r="52" spans="1:3" x14ac:dyDescent="0.25">
      <c r="A52">
        <v>51</v>
      </c>
      <c r="B52">
        <f t="shared" si="0"/>
        <v>1301.10557721952</v>
      </c>
      <c r="C52">
        <f t="shared" si="1"/>
        <v>650.55278860976</v>
      </c>
    </row>
    <row r="53" spans="1:3" x14ac:dyDescent="0.25">
      <c r="A53">
        <v>52</v>
      </c>
      <c r="B53">
        <f t="shared" si="0"/>
        <v>1298.8819789740801</v>
      </c>
      <c r="C53">
        <f t="shared" si="1"/>
        <v>649.44098948704004</v>
      </c>
    </row>
    <row r="54" spans="1:3" x14ac:dyDescent="0.25">
      <c r="A54">
        <v>53</v>
      </c>
      <c r="B54">
        <f t="shared" si="0"/>
        <v>1296.61520406368</v>
      </c>
      <c r="C54">
        <f t="shared" si="1"/>
        <v>648.30760203184002</v>
      </c>
    </row>
    <row r="55" spans="1:3" x14ac:dyDescent="0.25">
      <c r="A55">
        <v>54</v>
      </c>
      <c r="B55">
        <f t="shared" si="0"/>
        <v>1294.3052524883201</v>
      </c>
      <c r="C55">
        <f t="shared" si="1"/>
        <v>647.15262624416005</v>
      </c>
    </row>
    <row r="56" spans="1:3" x14ac:dyDescent="0.25">
      <c r="A56">
        <v>55</v>
      </c>
      <c r="B56">
        <f t="shared" si="0"/>
        <v>1291.952124248</v>
      </c>
      <c r="C56">
        <f t="shared" si="1"/>
        <v>645.97606212400001</v>
      </c>
    </row>
    <row r="57" spans="1:3" x14ac:dyDescent="0.25">
      <c r="A57">
        <v>56</v>
      </c>
      <c r="B57">
        <f t="shared" si="0"/>
        <v>1289.55581934272</v>
      </c>
      <c r="C57">
        <f t="shared" si="1"/>
        <v>644.77790967136002</v>
      </c>
    </row>
    <row r="58" spans="1:3" x14ac:dyDescent="0.25">
      <c r="A58">
        <v>57</v>
      </c>
      <c r="B58">
        <f t="shared" si="0"/>
        <v>1287.1163377724799</v>
      </c>
      <c r="C58">
        <f t="shared" si="1"/>
        <v>643.55816888623997</v>
      </c>
    </row>
    <row r="59" spans="1:3" x14ac:dyDescent="0.25">
      <c r="A59">
        <v>58</v>
      </c>
      <c r="B59">
        <f t="shared" si="0"/>
        <v>1284.6336795372799</v>
      </c>
      <c r="C59">
        <f t="shared" si="1"/>
        <v>642.31683976863997</v>
      </c>
    </row>
    <row r="60" spans="1:3" x14ac:dyDescent="0.25">
      <c r="A60">
        <v>59</v>
      </c>
      <c r="B60">
        <f t="shared" si="0"/>
        <v>1282.10784463712</v>
      </c>
      <c r="C60">
        <f t="shared" si="1"/>
        <v>641.05392231856001</v>
      </c>
    </row>
    <row r="61" spans="1:3" x14ac:dyDescent="0.25">
      <c r="A61">
        <v>60</v>
      </c>
      <c r="B61">
        <f t="shared" si="0"/>
        <v>1279.538833072</v>
      </c>
      <c r="C61">
        <f t="shared" si="1"/>
        <v>639.76941653599999</v>
      </c>
    </row>
    <row r="62" spans="1:3" x14ac:dyDescent="0.25">
      <c r="A62">
        <v>61</v>
      </c>
      <c r="B62">
        <f t="shared" si="0"/>
        <v>1276.9266448419201</v>
      </c>
      <c r="C62">
        <f t="shared" si="1"/>
        <v>638.46332242096003</v>
      </c>
    </row>
    <row r="63" spans="1:3" x14ac:dyDescent="0.25">
      <c r="A63">
        <v>62</v>
      </c>
      <c r="B63">
        <f t="shared" si="0"/>
        <v>1274.27127994688</v>
      </c>
      <c r="C63">
        <f t="shared" si="1"/>
        <v>637.13563997343999</v>
      </c>
    </row>
    <row r="64" spans="1:3" x14ac:dyDescent="0.25">
      <c r="A64">
        <v>63</v>
      </c>
      <c r="B64">
        <f t="shared" si="0"/>
        <v>1271.57273838688</v>
      </c>
      <c r="C64">
        <f t="shared" si="1"/>
        <v>635.78636919344001</v>
      </c>
    </row>
    <row r="65" spans="1:3" x14ac:dyDescent="0.25">
      <c r="A65">
        <v>64</v>
      </c>
      <c r="B65">
        <f t="shared" ref="B65:B128" si="2">(Val_A*A65*A65)+(Val_B*A65)+Val_C</f>
        <v>1268.8310201619202</v>
      </c>
      <c r="C65">
        <f t="shared" si="1"/>
        <v>634.41551008096008</v>
      </c>
    </row>
    <row r="66" spans="1:3" x14ac:dyDescent="0.25">
      <c r="A66">
        <v>65</v>
      </c>
      <c r="B66">
        <f t="shared" si="2"/>
        <v>1266.0461252720002</v>
      </c>
      <c r="C66">
        <f t="shared" ref="C66:C129" si="3">B66/2</f>
        <v>633.02306263600008</v>
      </c>
    </row>
    <row r="67" spans="1:3" x14ac:dyDescent="0.25">
      <c r="A67">
        <v>66</v>
      </c>
      <c r="B67">
        <f t="shared" si="2"/>
        <v>1263.21805371712</v>
      </c>
      <c r="C67">
        <f t="shared" si="3"/>
        <v>631.60902685856001</v>
      </c>
    </row>
    <row r="68" spans="1:3" x14ac:dyDescent="0.25">
      <c r="A68">
        <v>67</v>
      </c>
      <c r="B68">
        <f t="shared" si="2"/>
        <v>1260.34680549728</v>
      </c>
      <c r="C68">
        <f t="shared" si="3"/>
        <v>630.17340274864</v>
      </c>
    </row>
    <row r="69" spans="1:3" x14ac:dyDescent="0.25">
      <c r="A69">
        <v>68</v>
      </c>
      <c r="B69">
        <f t="shared" si="2"/>
        <v>1257.4323806124801</v>
      </c>
      <c r="C69">
        <f t="shared" si="3"/>
        <v>628.71619030624004</v>
      </c>
    </row>
    <row r="70" spans="1:3" x14ac:dyDescent="0.25">
      <c r="A70">
        <v>69</v>
      </c>
      <c r="B70">
        <f t="shared" si="2"/>
        <v>1254.47477906272</v>
      </c>
      <c r="C70">
        <f t="shared" si="3"/>
        <v>627.23738953136001</v>
      </c>
    </row>
    <row r="71" spans="1:3" x14ac:dyDescent="0.25">
      <c r="A71">
        <v>70</v>
      </c>
      <c r="B71">
        <f t="shared" si="2"/>
        <v>1251.4740008480001</v>
      </c>
      <c r="C71">
        <f t="shared" si="3"/>
        <v>625.73700042400003</v>
      </c>
    </row>
    <row r="72" spans="1:3" x14ac:dyDescent="0.25">
      <c r="A72">
        <v>71</v>
      </c>
      <c r="B72">
        <f t="shared" si="2"/>
        <v>1248.43004596832</v>
      </c>
      <c r="C72">
        <f t="shared" si="3"/>
        <v>624.21502298415999</v>
      </c>
    </row>
    <row r="73" spans="1:3" x14ac:dyDescent="0.25">
      <c r="A73">
        <v>72</v>
      </c>
      <c r="B73">
        <f t="shared" si="2"/>
        <v>1245.34291442368</v>
      </c>
      <c r="C73">
        <f t="shared" si="3"/>
        <v>622.67145721183999</v>
      </c>
    </row>
    <row r="74" spans="1:3" x14ac:dyDescent="0.25">
      <c r="A74">
        <v>73</v>
      </c>
      <c r="B74">
        <f t="shared" si="2"/>
        <v>1242.2126062140801</v>
      </c>
      <c r="C74">
        <f t="shared" si="3"/>
        <v>621.10630310704005</v>
      </c>
    </row>
    <row r="75" spans="1:3" x14ac:dyDescent="0.25">
      <c r="A75">
        <v>74</v>
      </c>
      <c r="B75">
        <f t="shared" si="2"/>
        <v>1239.0391213395201</v>
      </c>
      <c r="C75">
        <f t="shared" si="3"/>
        <v>619.51956066976004</v>
      </c>
    </row>
    <row r="76" spans="1:3" x14ac:dyDescent="0.25">
      <c r="A76">
        <v>75</v>
      </c>
      <c r="B76">
        <f t="shared" si="2"/>
        <v>1235.8224597999999</v>
      </c>
      <c r="C76">
        <f t="shared" si="3"/>
        <v>617.91122989999997</v>
      </c>
    </row>
    <row r="77" spans="1:3" x14ac:dyDescent="0.25">
      <c r="A77">
        <v>76</v>
      </c>
      <c r="B77">
        <f t="shared" si="2"/>
        <v>1232.5626215955201</v>
      </c>
      <c r="C77">
        <f t="shared" si="3"/>
        <v>616.28131079776006</v>
      </c>
    </row>
    <row r="78" spans="1:3" x14ac:dyDescent="0.25">
      <c r="A78">
        <v>77</v>
      </c>
      <c r="B78">
        <f t="shared" si="2"/>
        <v>1229.2596067260799</v>
      </c>
      <c r="C78">
        <f t="shared" si="3"/>
        <v>614.62980336303997</v>
      </c>
    </row>
    <row r="79" spans="1:3" x14ac:dyDescent="0.25">
      <c r="A79">
        <v>78</v>
      </c>
      <c r="B79">
        <f t="shared" si="2"/>
        <v>1225.9134151916801</v>
      </c>
      <c r="C79">
        <f t="shared" si="3"/>
        <v>612.95670759584004</v>
      </c>
    </row>
    <row r="80" spans="1:3" x14ac:dyDescent="0.25">
      <c r="A80">
        <v>79</v>
      </c>
      <c r="B80">
        <f t="shared" si="2"/>
        <v>1222.5240469923201</v>
      </c>
      <c r="C80">
        <f t="shared" si="3"/>
        <v>611.26202349616005</v>
      </c>
    </row>
    <row r="81" spans="1:3" x14ac:dyDescent="0.25">
      <c r="A81">
        <v>80</v>
      </c>
      <c r="B81">
        <f t="shared" si="2"/>
        <v>1219.091502128</v>
      </c>
      <c r="C81">
        <f t="shared" si="3"/>
        <v>609.545751064</v>
      </c>
    </row>
    <row r="82" spans="1:3" x14ac:dyDescent="0.25">
      <c r="A82">
        <v>81</v>
      </c>
      <c r="B82">
        <f t="shared" si="2"/>
        <v>1215.61578059872</v>
      </c>
      <c r="C82">
        <f t="shared" si="3"/>
        <v>607.80789029936</v>
      </c>
    </row>
    <row r="83" spans="1:3" x14ac:dyDescent="0.25">
      <c r="A83">
        <v>82</v>
      </c>
      <c r="B83">
        <f t="shared" si="2"/>
        <v>1212.0968824044801</v>
      </c>
      <c r="C83">
        <f t="shared" si="3"/>
        <v>606.04844120224004</v>
      </c>
    </row>
    <row r="84" spans="1:3" x14ac:dyDescent="0.25">
      <c r="A84">
        <v>83</v>
      </c>
      <c r="B84">
        <f t="shared" si="2"/>
        <v>1208.53480754528</v>
      </c>
      <c r="C84">
        <f t="shared" si="3"/>
        <v>604.26740377264002</v>
      </c>
    </row>
    <row r="85" spans="1:3" x14ac:dyDescent="0.25">
      <c r="A85">
        <v>84</v>
      </c>
      <c r="B85">
        <f t="shared" si="2"/>
        <v>1204.9295560211201</v>
      </c>
      <c r="C85">
        <f t="shared" si="3"/>
        <v>602.46477801056005</v>
      </c>
    </row>
    <row r="86" spans="1:3" x14ac:dyDescent="0.25">
      <c r="A86">
        <v>85</v>
      </c>
      <c r="B86">
        <f t="shared" si="2"/>
        <v>1201.281127832</v>
      </c>
      <c r="C86">
        <f t="shared" si="3"/>
        <v>600.64056391600002</v>
      </c>
    </row>
    <row r="87" spans="1:3" x14ac:dyDescent="0.25">
      <c r="A87">
        <v>86</v>
      </c>
      <c r="B87">
        <f t="shared" si="2"/>
        <v>1197.5895229779201</v>
      </c>
      <c r="C87">
        <f t="shared" si="3"/>
        <v>598.79476148896003</v>
      </c>
    </row>
    <row r="88" spans="1:3" x14ac:dyDescent="0.25">
      <c r="A88">
        <v>87</v>
      </c>
      <c r="B88">
        <f t="shared" si="2"/>
        <v>1193.85474145888</v>
      </c>
      <c r="C88">
        <f t="shared" si="3"/>
        <v>596.92737072943999</v>
      </c>
    </row>
    <row r="89" spans="1:3" x14ac:dyDescent="0.25">
      <c r="A89">
        <v>88</v>
      </c>
      <c r="B89">
        <f t="shared" si="2"/>
        <v>1190.07678327488</v>
      </c>
      <c r="C89">
        <f t="shared" si="3"/>
        <v>595.03839163743999</v>
      </c>
    </row>
    <row r="90" spans="1:3" x14ac:dyDescent="0.25">
      <c r="A90">
        <v>89</v>
      </c>
      <c r="B90">
        <f t="shared" si="2"/>
        <v>1186.2556484259201</v>
      </c>
      <c r="C90">
        <f t="shared" si="3"/>
        <v>593.12782421296004</v>
      </c>
    </row>
    <row r="91" spans="1:3" x14ac:dyDescent="0.25">
      <c r="A91">
        <v>90</v>
      </c>
      <c r="B91">
        <f t="shared" si="2"/>
        <v>1182.391336912</v>
      </c>
      <c r="C91">
        <f t="shared" si="3"/>
        <v>591.19566845600002</v>
      </c>
    </row>
    <row r="92" spans="1:3" x14ac:dyDescent="0.25">
      <c r="A92">
        <v>91</v>
      </c>
      <c r="B92">
        <f t="shared" si="2"/>
        <v>1178.4838487331201</v>
      </c>
      <c r="C92">
        <f t="shared" si="3"/>
        <v>589.24192436656006</v>
      </c>
    </row>
    <row r="93" spans="1:3" x14ac:dyDescent="0.25">
      <c r="A93">
        <v>92</v>
      </c>
      <c r="B93">
        <f t="shared" si="2"/>
        <v>1174.5331838892801</v>
      </c>
      <c r="C93">
        <f t="shared" si="3"/>
        <v>587.26659194464003</v>
      </c>
    </row>
    <row r="94" spans="1:3" x14ac:dyDescent="0.25">
      <c r="A94">
        <v>93</v>
      </c>
      <c r="B94">
        <f t="shared" si="2"/>
        <v>1170.5393423804801</v>
      </c>
      <c r="C94">
        <f t="shared" si="3"/>
        <v>585.26967119024005</v>
      </c>
    </row>
    <row r="95" spans="1:3" x14ac:dyDescent="0.25">
      <c r="A95">
        <v>94</v>
      </c>
      <c r="B95">
        <f t="shared" si="2"/>
        <v>1166.50232420672</v>
      </c>
      <c r="C95">
        <f t="shared" si="3"/>
        <v>583.25116210336</v>
      </c>
    </row>
    <row r="96" spans="1:3" x14ac:dyDescent="0.25">
      <c r="A96">
        <v>95</v>
      </c>
      <c r="B96">
        <f t="shared" si="2"/>
        <v>1162.422129368</v>
      </c>
      <c r="C96">
        <f t="shared" si="3"/>
        <v>581.21106468400001</v>
      </c>
    </row>
    <row r="97" spans="1:3" x14ac:dyDescent="0.25">
      <c r="A97">
        <v>96</v>
      </c>
      <c r="B97">
        <f t="shared" si="2"/>
        <v>1158.2987578643201</v>
      </c>
      <c r="C97">
        <f t="shared" si="3"/>
        <v>579.14937893216006</v>
      </c>
    </row>
    <row r="98" spans="1:3" x14ac:dyDescent="0.25">
      <c r="A98">
        <v>97</v>
      </c>
      <c r="B98">
        <f t="shared" si="2"/>
        <v>1154.1322096956801</v>
      </c>
      <c r="C98">
        <f t="shared" si="3"/>
        <v>577.06610484784005</v>
      </c>
    </row>
    <row r="99" spans="1:3" x14ac:dyDescent="0.25">
      <c r="A99">
        <v>98</v>
      </c>
      <c r="B99">
        <f t="shared" si="2"/>
        <v>1149.9224848620802</v>
      </c>
      <c r="C99">
        <f t="shared" si="3"/>
        <v>574.96124243104009</v>
      </c>
    </row>
    <row r="100" spans="1:3" x14ac:dyDescent="0.25">
      <c r="A100">
        <v>99</v>
      </c>
      <c r="B100">
        <f t="shared" si="2"/>
        <v>1145.6695833635199</v>
      </c>
      <c r="C100">
        <f t="shared" si="3"/>
        <v>572.83479168175995</v>
      </c>
    </row>
    <row r="101" spans="1:3" x14ac:dyDescent="0.25">
      <c r="A101">
        <v>100</v>
      </c>
      <c r="B101">
        <f t="shared" si="2"/>
        <v>1141.3735052</v>
      </c>
      <c r="C101">
        <f t="shared" si="3"/>
        <v>570.68675259999998</v>
      </c>
    </row>
    <row r="102" spans="1:3" x14ac:dyDescent="0.25">
      <c r="A102">
        <v>101</v>
      </c>
      <c r="B102">
        <f t="shared" si="2"/>
        <v>1137.0342503715201</v>
      </c>
      <c r="C102">
        <f t="shared" si="3"/>
        <v>568.51712518576005</v>
      </c>
    </row>
    <row r="103" spans="1:3" x14ac:dyDescent="0.25">
      <c r="A103">
        <v>102</v>
      </c>
      <c r="B103">
        <f t="shared" si="2"/>
        <v>1132.6518188780801</v>
      </c>
      <c r="C103">
        <f t="shared" si="3"/>
        <v>566.32590943904006</v>
      </c>
    </row>
    <row r="104" spans="1:3" x14ac:dyDescent="0.25">
      <c r="A104">
        <v>103</v>
      </c>
      <c r="B104">
        <f t="shared" si="2"/>
        <v>1128.22621071968</v>
      </c>
      <c r="C104">
        <f t="shared" si="3"/>
        <v>564.11310535984001</v>
      </c>
    </row>
    <row r="105" spans="1:3" x14ac:dyDescent="0.25">
      <c r="A105">
        <v>104</v>
      </c>
      <c r="B105">
        <f t="shared" si="2"/>
        <v>1123.75742589632</v>
      </c>
      <c r="C105">
        <f t="shared" si="3"/>
        <v>561.87871294816</v>
      </c>
    </row>
    <row r="106" spans="1:3" x14ac:dyDescent="0.25">
      <c r="A106">
        <v>105</v>
      </c>
      <c r="B106">
        <f t="shared" si="2"/>
        <v>1119.2454644080001</v>
      </c>
      <c r="C106">
        <f t="shared" si="3"/>
        <v>559.62273220400004</v>
      </c>
    </row>
    <row r="107" spans="1:3" x14ac:dyDescent="0.25">
      <c r="A107">
        <v>106</v>
      </c>
      <c r="B107">
        <f t="shared" si="2"/>
        <v>1114.69032625472</v>
      </c>
      <c r="C107">
        <f t="shared" si="3"/>
        <v>557.34516312736002</v>
      </c>
    </row>
    <row r="108" spans="1:3" x14ac:dyDescent="0.25">
      <c r="A108">
        <v>107</v>
      </c>
      <c r="B108">
        <f t="shared" si="2"/>
        <v>1110.0920114364801</v>
      </c>
      <c r="C108">
        <f t="shared" si="3"/>
        <v>555.04600571824005</v>
      </c>
    </row>
    <row r="109" spans="1:3" x14ac:dyDescent="0.25">
      <c r="A109">
        <v>108</v>
      </c>
      <c r="B109">
        <f t="shared" si="2"/>
        <v>1105.45051995328</v>
      </c>
      <c r="C109">
        <f t="shared" si="3"/>
        <v>552.72525997664002</v>
      </c>
    </row>
    <row r="110" spans="1:3" x14ac:dyDescent="0.25">
      <c r="A110">
        <v>109</v>
      </c>
      <c r="B110">
        <f t="shared" si="2"/>
        <v>1100.7658518051201</v>
      </c>
      <c r="C110">
        <f t="shared" si="3"/>
        <v>550.38292590256003</v>
      </c>
    </row>
    <row r="111" spans="1:3" x14ac:dyDescent="0.25">
      <c r="A111">
        <v>110</v>
      </c>
      <c r="B111">
        <f t="shared" si="2"/>
        <v>1096.038006992</v>
      </c>
      <c r="C111">
        <f t="shared" si="3"/>
        <v>548.01900349599998</v>
      </c>
    </row>
    <row r="112" spans="1:3" x14ac:dyDescent="0.25">
      <c r="A112">
        <v>111</v>
      </c>
      <c r="B112">
        <f t="shared" si="2"/>
        <v>1091.26698551392</v>
      </c>
      <c r="C112">
        <f t="shared" si="3"/>
        <v>545.63349275695998</v>
      </c>
    </row>
    <row r="113" spans="1:3" x14ac:dyDescent="0.25">
      <c r="A113">
        <v>112</v>
      </c>
      <c r="B113">
        <f t="shared" si="2"/>
        <v>1086.4527873708801</v>
      </c>
      <c r="C113">
        <f t="shared" si="3"/>
        <v>543.22639368544003</v>
      </c>
    </row>
    <row r="114" spans="1:3" x14ac:dyDescent="0.25">
      <c r="A114">
        <v>113</v>
      </c>
      <c r="B114">
        <f t="shared" si="2"/>
        <v>1081.59541256288</v>
      </c>
      <c r="C114">
        <f t="shared" si="3"/>
        <v>540.79770628144001</v>
      </c>
    </row>
    <row r="115" spans="1:3" x14ac:dyDescent="0.25">
      <c r="A115">
        <v>114</v>
      </c>
      <c r="B115">
        <f t="shared" si="2"/>
        <v>1076.6948610899201</v>
      </c>
      <c r="C115">
        <f t="shared" si="3"/>
        <v>538.34743054496005</v>
      </c>
    </row>
    <row r="116" spans="1:3" x14ac:dyDescent="0.25">
      <c r="A116">
        <v>115</v>
      </c>
      <c r="B116">
        <f t="shared" si="2"/>
        <v>1071.751132952</v>
      </c>
      <c r="C116">
        <f t="shared" si="3"/>
        <v>535.87556647600002</v>
      </c>
    </row>
    <row r="117" spans="1:3" x14ac:dyDescent="0.25">
      <c r="A117">
        <v>116</v>
      </c>
      <c r="B117">
        <f t="shared" si="2"/>
        <v>1066.7642281491201</v>
      </c>
      <c r="C117">
        <f t="shared" si="3"/>
        <v>533.38211407456004</v>
      </c>
    </row>
    <row r="118" spans="1:3" x14ac:dyDescent="0.25">
      <c r="A118">
        <v>117</v>
      </c>
      <c r="B118">
        <f t="shared" si="2"/>
        <v>1061.73414668128</v>
      </c>
      <c r="C118">
        <f t="shared" si="3"/>
        <v>530.86707334063999</v>
      </c>
    </row>
    <row r="119" spans="1:3" x14ac:dyDescent="0.25">
      <c r="A119">
        <v>118</v>
      </c>
      <c r="B119">
        <f t="shared" si="2"/>
        <v>1056.66088854848</v>
      </c>
      <c r="C119">
        <f t="shared" si="3"/>
        <v>528.33044427423999</v>
      </c>
    </row>
    <row r="120" spans="1:3" x14ac:dyDescent="0.25">
      <c r="A120">
        <v>119</v>
      </c>
      <c r="B120">
        <f t="shared" si="2"/>
        <v>1051.5444537507201</v>
      </c>
      <c r="C120">
        <f t="shared" si="3"/>
        <v>525.77222687536005</v>
      </c>
    </row>
    <row r="121" spans="1:3" x14ac:dyDescent="0.25">
      <c r="A121">
        <v>120</v>
      </c>
      <c r="B121">
        <f t="shared" si="2"/>
        <v>1046.3848422880001</v>
      </c>
      <c r="C121">
        <f t="shared" si="3"/>
        <v>523.19242114400004</v>
      </c>
    </row>
    <row r="122" spans="1:3" x14ac:dyDescent="0.25">
      <c r="A122">
        <v>121</v>
      </c>
      <c r="B122">
        <f t="shared" si="2"/>
        <v>1041.1820541603201</v>
      </c>
      <c r="C122">
        <f t="shared" si="3"/>
        <v>520.59102708016007</v>
      </c>
    </row>
    <row r="123" spans="1:3" x14ac:dyDescent="0.25">
      <c r="A123">
        <v>122</v>
      </c>
      <c r="B123">
        <f t="shared" si="2"/>
        <v>1035.9360893676801</v>
      </c>
      <c r="C123">
        <f t="shared" si="3"/>
        <v>517.96804468384005</v>
      </c>
    </row>
    <row r="124" spans="1:3" x14ac:dyDescent="0.25">
      <c r="A124">
        <v>123</v>
      </c>
      <c r="B124">
        <f t="shared" si="2"/>
        <v>1030.6469479100801</v>
      </c>
      <c r="C124">
        <f t="shared" si="3"/>
        <v>515.32347395504007</v>
      </c>
    </row>
    <row r="125" spans="1:3" x14ac:dyDescent="0.25">
      <c r="A125">
        <v>124</v>
      </c>
      <c r="B125">
        <f t="shared" si="2"/>
        <v>1025.3146297875201</v>
      </c>
      <c r="C125">
        <f t="shared" si="3"/>
        <v>512.65731489376003</v>
      </c>
    </row>
    <row r="126" spans="1:3" x14ac:dyDescent="0.25">
      <c r="A126">
        <v>125</v>
      </c>
      <c r="B126">
        <f t="shared" si="2"/>
        <v>1019.9391350000001</v>
      </c>
      <c r="C126">
        <f t="shared" si="3"/>
        <v>509.96956750000004</v>
      </c>
    </row>
    <row r="127" spans="1:3" x14ac:dyDescent="0.25">
      <c r="A127">
        <v>126</v>
      </c>
      <c r="B127">
        <f t="shared" si="2"/>
        <v>1014.52046354752</v>
      </c>
      <c r="C127">
        <f t="shared" si="3"/>
        <v>507.26023177375998</v>
      </c>
    </row>
    <row r="128" spans="1:3" x14ac:dyDescent="0.25">
      <c r="A128">
        <v>127</v>
      </c>
      <c r="B128">
        <f t="shared" si="2"/>
        <v>1009.05861543008</v>
      </c>
      <c r="C128">
        <f t="shared" si="3"/>
        <v>504.52930771503998</v>
      </c>
    </row>
    <row r="129" spans="1:3" x14ac:dyDescent="0.25">
      <c r="A129">
        <v>128</v>
      </c>
      <c r="B129">
        <f t="shared" ref="B129:B192" si="4">(Val_A*A129*A129)+(Val_B*A129)+Val_C</f>
        <v>1003.55359064768</v>
      </c>
      <c r="C129">
        <f t="shared" si="3"/>
        <v>501.77679532384002</v>
      </c>
    </row>
    <row r="130" spans="1:3" x14ac:dyDescent="0.25">
      <c r="A130">
        <v>129</v>
      </c>
      <c r="B130">
        <f t="shared" si="4"/>
        <v>998.00538920032</v>
      </c>
      <c r="C130">
        <f t="shared" ref="C130:C193" si="5">B130/2</f>
        <v>499.00269460016</v>
      </c>
    </row>
    <row r="131" spans="1:3" x14ac:dyDescent="0.25">
      <c r="A131">
        <v>130</v>
      </c>
      <c r="B131">
        <f t="shared" si="4"/>
        <v>992.41401108800005</v>
      </c>
      <c r="C131">
        <f t="shared" si="5"/>
        <v>496.20700554400003</v>
      </c>
    </row>
    <row r="132" spans="1:3" x14ac:dyDescent="0.25">
      <c r="A132">
        <v>131</v>
      </c>
      <c r="B132">
        <f t="shared" si="4"/>
        <v>986.77945631071998</v>
      </c>
      <c r="C132">
        <f t="shared" si="5"/>
        <v>493.38972815535999</v>
      </c>
    </row>
    <row r="133" spans="1:3" x14ac:dyDescent="0.25">
      <c r="A133">
        <v>132</v>
      </c>
      <c r="B133">
        <f t="shared" si="4"/>
        <v>981.10172486848001</v>
      </c>
      <c r="C133">
        <f t="shared" si="5"/>
        <v>490.55086243424</v>
      </c>
    </row>
    <row r="134" spans="1:3" x14ac:dyDescent="0.25">
      <c r="A134">
        <v>133</v>
      </c>
      <c r="B134">
        <f t="shared" si="4"/>
        <v>975.38081676128002</v>
      </c>
      <c r="C134">
        <f t="shared" si="5"/>
        <v>487.69040838064001</v>
      </c>
    </row>
    <row r="135" spans="1:3" x14ac:dyDescent="0.25">
      <c r="A135">
        <v>134</v>
      </c>
      <c r="B135">
        <f t="shared" si="4"/>
        <v>969.61673198912013</v>
      </c>
      <c r="C135">
        <f t="shared" si="5"/>
        <v>484.80836599456006</v>
      </c>
    </row>
    <row r="136" spans="1:3" x14ac:dyDescent="0.25">
      <c r="A136">
        <v>135</v>
      </c>
      <c r="B136">
        <f t="shared" si="4"/>
        <v>963.80947055199999</v>
      </c>
      <c r="C136">
        <f t="shared" si="5"/>
        <v>481.904735276</v>
      </c>
    </row>
    <row r="137" spans="1:3" x14ac:dyDescent="0.25">
      <c r="A137">
        <v>136</v>
      </c>
      <c r="B137">
        <f t="shared" si="4"/>
        <v>957.95903244991996</v>
      </c>
      <c r="C137">
        <f t="shared" si="5"/>
        <v>478.97951622495998</v>
      </c>
    </row>
    <row r="138" spans="1:3" x14ac:dyDescent="0.25">
      <c r="A138">
        <v>137</v>
      </c>
      <c r="B138">
        <f t="shared" si="4"/>
        <v>952.06541768288002</v>
      </c>
      <c r="C138">
        <f t="shared" si="5"/>
        <v>476.03270884144001</v>
      </c>
    </row>
    <row r="139" spans="1:3" x14ac:dyDescent="0.25">
      <c r="A139">
        <v>138</v>
      </c>
      <c r="B139">
        <f t="shared" si="4"/>
        <v>946.12862625087996</v>
      </c>
      <c r="C139">
        <f t="shared" si="5"/>
        <v>473.06431312543998</v>
      </c>
    </row>
    <row r="140" spans="1:3" x14ac:dyDescent="0.25">
      <c r="A140">
        <v>139</v>
      </c>
      <c r="B140">
        <f t="shared" si="4"/>
        <v>940.14865815392</v>
      </c>
      <c r="C140">
        <f t="shared" si="5"/>
        <v>470.07432907696</v>
      </c>
    </row>
    <row r="141" spans="1:3" x14ac:dyDescent="0.25">
      <c r="A141">
        <v>140</v>
      </c>
      <c r="B141">
        <f t="shared" si="4"/>
        <v>934.12551339200013</v>
      </c>
      <c r="C141">
        <f t="shared" si="5"/>
        <v>467.06275669600006</v>
      </c>
    </row>
    <row r="142" spans="1:3" x14ac:dyDescent="0.25">
      <c r="A142">
        <v>141</v>
      </c>
      <c r="B142">
        <f t="shared" si="4"/>
        <v>928.05919196512014</v>
      </c>
      <c r="C142">
        <f t="shared" si="5"/>
        <v>464.02959598256007</v>
      </c>
    </row>
    <row r="143" spans="1:3" x14ac:dyDescent="0.25">
      <c r="A143">
        <v>142</v>
      </c>
      <c r="B143">
        <f t="shared" si="4"/>
        <v>921.94969387328001</v>
      </c>
      <c r="C143">
        <f t="shared" si="5"/>
        <v>460.97484693664001</v>
      </c>
    </row>
    <row r="144" spans="1:3" x14ac:dyDescent="0.25">
      <c r="A144">
        <v>143</v>
      </c>
      <c r="B144">
        <f t="shared" si="4"/>
        <v>915.79701911647999</v>
      </c>
      <c r="C144">
        <f t="shared" si="5"/>
        <v>457.89850955823999</v>
      </c>
    </row>
    <row r="145" spans="1:3" x14ac:dyDescent="0.25">
      <c r="A145">
        <v>144</v>
      </c>
      <c r="B145">
        <f t="shared" si="4"/>
        <v>909.60116769472006</v>
      </c>
      <c r="C145">
        <f t="shared" si="5"/>
        <v>454.80058384736003</v>
      </c>
    </row>
    <row r="146" spans="1:3" x14ac:dyDescent="0.25">
      <c r="A146">
        <v>145</v>
      </c>
      <c r="B146">
        <f t="shared" si="4"/>
        <v>903.36213960800001</v>
      </c>
      <c r="C146">
        <f t="shared" si="5"/>
        <v>451.681069804</v>
      </c>
    </row>
    <row r="147" spans="1:3" x14ac:dyDescent="0.25">
      <c r="A147">
        <v>146</v>
      </c>
      <c r="B147">
        <f t="shared" si="4"/>
        <v>897.07993485632005</v>
      </c>
      <c r="C147">
        <f t="shared" si="5"/>
        <v>448.53996742816003</v>
      </c>
    </row>
    <row r="148" spans="1:3" x14ac:dyDescent="0.25">
      <c r="A148">
        <v>147</v>
      </c>
      <c r="B148">
        <f t="shared" si="4"/>
        <v>890.75455343967997</v>
      </c>
      <c r="C148">
        <f t="shared" si="5"/>
        <v>445.37727671983998</v>
      </c>
    </row>
    <row r="149" spans="1:3" x14ac:dyDescent="0.25">
      <c r="A149">
        <v>148</v>
      </c>
      <c r="B149">
        <f t="shared" si="4"/>
        <v>884.38599535807998</v>
      </c>
      <c r="C149">
        <f t="shared" si="5"/>
        <v>442.19299767903999</v>
      </c>
    </row>
    <row r="150" spans="1:3" x14ac:dyDescent="0.25">
      <c r="A150">
        <v>149</v>
      </c>
      <c r="B150">
        <f t="shared" si="4"/>
        <v>877.97426061152009</v>
      </c>
      <c r="C150">
        <f t="shared" si="5"/>
        <v>438.98713030576005</v>
      </c>
    </row>
    <row r="151" spans="1:3" x14ac:dyDescent="0.25">
      <c r="A151">
        <v>150</v>
      </c>
      <c r="B151">
        <f t="shared" si="4"/>
        <v>871.51934920000008</v>
      </c>
      <c r="C151">
        <f t="shared" si="5"/>
        <v>435.75967460000004</v>
      </c>
    </row>
    <row r="152" spans="1:3" x14ac:dyDescent="0.25">
      <c r="A152">
        <v>151</v>
      </c>
      <c r="B152">
        <f t="shared" si="4"/>
        <v>865.02126112352005</v>
      </c>
      <c r="C152">
        <f t="shared" si="5"/>
        <v>432.51063056176002</v>
      </c>
    </row>
    <row r="153" spans="1:3" x14ac:dyDescent="0.25">
      <c r="A153">
        <v>152</v>
      </c>
      <c r="B153">
        <f t="shared" si="4"/>
        <v>858.47999638208012</v>
      </c>
      <c r="C153">
        <f t="shared" si="5"/>
        <v>429.23999819104006</v>
      </c>
    </row>
    <row r="154" spans="1:3" x14ac:dyDescent="0.25">
      <c r="A154">
        <v>153</v>
      </c>
      <c r="B154">
        <f t="shared" si="4"/>
        <v>851.89555497567994</v>
      </c>
      <c r="C154">
        <f t="shared" si="5"/>
        <v>425.94777748783997</v>
      </c>
    </row>
    <row r="155" spans="1:3" x14ac:dyDescent="0.25">
      <c r="A155">
        <v>154</v>
      </c>
      <c r="B155">
        <f t="shared" si="4"/>
        <v>845.26793690432009</v>
      </c>
      <c r="C155">
        <f t="shared" si="5"/>
        <v>422.63396845216005</v>
      </c>
    </row>
    <row r="156" spans="1:3" x14ac:dyDescent="0.25">
      <c r="A156">
        <v>155</v>
      </c>
      <c r="B156">
        <f t="shared" si="4"/>
        <v>838.597142168</v>
      </c>
      <c r="C156">
        <f t="shared" si="5"/>
        <v>419.298571084</v>
      </c>
    </row>
    <row r="157" spans="1:3" x14ac:dyDescent="0.25">
      <c r="A157">
        <v>156</v>
      </c>
      <c r="B157">
        <f t="shared" si="4"/>
        <v>831.88317076672001</v>
      </c>
      <c r="C157">
        <f t="shared" si="5"/>
        <v>415.94158538336001</v>
      </c>
    </row>
    <row r="158" spans="1:3" x14ac:dyDescent="0.25">
      <c r="A158">
        <v>157</v>
      </c>
      <c r="B158">
        <f t="shared" si="4"/>
        <v>825.12602270048012</v>
      </c>
      <c r="C158">
        <f t="shared" si="5"/>
        <v>412.56301135024006</v>
      </c>
    </row>
    <row r="159" spans="1:3" x14ac:dyDescent="0.25">
      <c r="A159">
        <v>158</v>
      </c>
      <c r="B159">
        <f t="shared" si="4"/>
        <v>818.32569796927999</v>
      </c>
      <c r="C159">
        <f t="shared" si="5"/>
        <v>409.16284898463999</v>
      </c>
    </row>
    <row r="160" spans="1:3" x14ac:dyDescent="0.25">
      <c r="A160">
        <v>159</v>
      </c>
      <c r="B160">
        <f t="shared" si="4"/>
        <v>811.48219657312006</v>
      </c>
      <c r="C160">
        <f t="shared" si="5"/>
        <v>405.74109828656003</v>
      </c>
    </row>
    <row r="161" spans="1:3" x14ac:dyDescent="0.25">
      <c r="A161">
        <v>160</v>
      </c>
      <c r="B161">
        <f t="shared" si="4"/>
        <v>804.59551851200001</v>
      </c>
      <c r="C161">
        <f t="shared" si="5"/>
        <v>402.29775925600001</v>
      </c>
    </row>
    <row r="162" spans="1:3" x14ac:dyDescent="0.25">
      <c r="A162">
        <v>161</v>
      </c>
      <c r="B162">
        <f t="shared" si="4"/>
        <v>797.66566378592006</v>
      </c>
      <c r="C162">
        <f t="shared" si="5"/>
        <v>398.83283189296003</v>
      </c>
    </row>
    <row r="163" spans="1:3" x14ac:dyDescent="0.25">
      <c r="A163">
        <v>162</v>
      </c>
      <c r="B163">
        <f t="shared" si="4"/>
        <v>790.69263239488009</v>
      </c>
      <c r="C163">
        <f t="shared" si="5"/>
        <v>395.34631619744005</v>
      </c>
    </row>
    <row r="164" spans="1:3" x14ac:dyDescent="0.25">
      <c r="A164">
        <v>163</v>
      </c>
      <c r="B164">
        <f t="shared" si="4"/>
        <v>783.67642433888</v>
      </c>
      <c r="C164">
        <f t="shared" si="5"/>
        <v>391.83821216944</v>
      </c>
    </row>
    <row r="165" spans="1:3" x14ac:dyDescent="0.25">
      <c r="A165">
        <v>164</v>
      </c>
      <c r="B165">
        <f t="shared" si="4"/>
        <v>776.61703961792</v>
      </c>
      <c r="C165">
        <f t="shared" si="5"/>
        <v>388.30851980896</v>
      </c>
    </row>
    <row r="166" spans="1:3" x14ac:dyDescent="0.25">
      <c r="A166">
        <v>165</v>
      </c>
      <c r="B166">
        <f t="shared" si="4"/>
        <v>769.51447823199999</v>
      </c>
      <c r="C166">
        <f t="shared" si="5"/>
        <v>384.75723911599999</v>
      </c>
    </row>
    <row r="167" spans="1:3" x14ac:dyDescent="0.25">
      <c r="A167">
        <v>166</v>
      </c>
      <c r="B167">
        <f t="shared" si="4"/>
        <v>762.36874018112007</v>
      </c>
      <c r="C167">
        <f t="shared" si="5"/>
        <v>381.18437009056004</v>
      </c>
    </row>
    <row r="168" spans="1:3" x14ac:dyDescent="0.25">
      <c r="A168">
        <v>167</v>
      </c>
      <c r="B168">
        <f t="shared" si="4"/>
        <v>755.17982546528003</v>
      </c>
      <c r="C168">
        <f t="shared" si="5"/>
        <v>377.58991273264002</v>
      </c>
    </row>
    <row r="169" spans="1:3" x14ac:dyDescent="0.25">
      <c r="A169">
        <v>168</v>
      </c>
      <c r="B169">
        <f t="shared" si="4"/>
        <v>747.94773408447998</v>
      </c>
      <c r="C169">
        <f t="shared" si="5"/>
        <v>373.97386704223999</v>
      </c>
    </row>
    <row r="170" spans="1:3" x14ac:dyDescent="0.25">
      <c r="A170">
        <v>169</v>
      </c>
      <c r="B170">
        <f t="shared" si="4"/>
        <v>740.67246603872002</v>
      </c>
      <c r="C170">
        <f t="shared" si="5"/>
        <v>370.33623301936001</v>
      </c>
    </row>
    <row r="171" spans="1:3" x14ac:dyDescent="0.25">
      <c r="A171">
        <v>170</v>
      </c>
      <c r="B171">
        <f t="shared" si="4"/>
        <v>733.35402132800004</v>
      </c>
      <c r="C171">
        <f t="shared" si="5"/>
        <v>366.67701066400002</v>
      </c>
    </row>
    <row r="172" spans="1:3" x14ac:dyDescent="0.25">
      <c r="A172">
        <v>171</v>
      </c>
      <c r="B172">
        <f t="shared" si="4"/>
        <v>725.99239995232006</v>
      </c>
      <c r="C172">
        <f t="shared" si="5"/>
        <v>362.99619997616003</v>
      </c>
    </row>
    <row r="173" spans="1:3" x14ac:dyDescent="0.25">
      <c r="A173">
        <v>172</v>
      </c>
      <c r="B173">
        <f t="shared" si="4"/>
        <v>718.58760191168005</v>
      </c>
      <c r="C173">
        <f t="shared" si="5"/>
        <v>359.29380095584003</v>
      </c>
    </row>
    <row r="174" spans="1:3" x14ac:dyDescent="0.25">
      <c r="A174">
        <v>173</v>
      </c>
      <c r="B174">
        <f t="shared" si="4"/>
        <v>711.13962720608004</v>
      </c>
      <c r="C174">
        <f t="shared" si="5"/>
        <v>355.56981360304002</v>
      </c>
    </row>
    <row r="175" spans="1:3" x14ac:dyDescent="0.25">
      <c r="A175">
        <v>174</v>
      </c>
      <c r="B175">
        <f t="shared" si="4"/>
        <v>703.64847583552</v>
      </c>
      <c r="C175">
        <f t="shared" si="5"/>
        <v>351.82423791776</v>
      </c>
    </row>
    <row r="176" spans="1:3" x14ac:dyDescent="0.25">
      <c r="A176">
        <v>175</v>
      </c>
      <c r="B176">
        <f t="shared" si="4"/>
        <v>696.11414780000007</v>
      </c>
      <c r="C176">
        <f t="shared" si="5"/>
        <v>348.05707390000003</v>
      </c>
    </row>
    <row r="177" spans="1:3" x14ac:dyDescent="0.25">
      <c r="A177">
        <v>176</v>
      </c>
      <c r="B177">
        <f t="shared" si="4"/>
        <v>688.53664309952001</v>
      </c>
      <c r="C177">
        <f t="shared" si="5"/>
        <v>344.26832154976</v>
      </c>
    </row>
    <row r="178" spans="1:3" x14ac:dyDescent="0.25">
      <c r="A178">
        <v>177</v>
      </c>
      <c r="B178">
        <f t="shared" si="4"/>
        <v>680.91596173408004</v>
      </c>
      <c r="C178">
        <f t="shared" si="5"/>
        <v>340.45798086704002</v>
      </c>
    </row>
    <row r="179" spans="1:3" x14ac:dyDescent="0.25">
      <c r="A179">
        <v>178</v>
      </c>
      <c r="B179">
        <f t="shared" si="4"/>
        <v>673.25210370368006</v>
      </c>
      <c r="C179">
        <f t="shared" si="5"/>
        <v>336.62605185184003</v>
      </c>
    </row>
    <row r="180" spans="1:3" x14ac:dyDescent="0.25">
      <c r="A180">
        <v>179</v>
      </c>
      <c r="B180">
        <f t="shared" si="4"/>
        <v>665.54506900831996</v>
      </c>
      <c r="C180">
        <f t="shared" si="5"/>
        <v>332.77253450415998</v>
      </c>
    </row>
    <row r="181" spans="1:3" x14ac:dyDescent="0.25">
      <c r="A181">
        <v>180</v>
      </c>
      <c r="B181">
        <f t="shared" si="4"/>
        <v>657.79485764800006</v>
      </c>
      <c r="C181">
        <f t="shared" si="5"/>
        <v>328.89742882400003</v>
      </c>
    </row>
    <row r="182" spans="1:3" x14ac:dyDescent="0.25">
      <c r="A182">
        <v>181</v>
      </c>
      <c r="B182">
        <f t="shared" si="4"/>
        <v>650.00146962272004</v>
      </c>
      <c r="C182">
        <f t="shared" si="5"/>
        <v>325.00073481136002</v>
      </c>
    </row>
    <row r="183" spans="1:3" x14ac:dyDescent="0.25">
      <c r="A183">
        <v>182</v>
      </c>
      <c r="B183">
        <f t="shared" si="4"/>
        <v>642.16490493248</v>
      </c>
      <c r="C183">
        <f t="shared" si="5"/>
        <v>321.08245246624</v>
      </c>
    </row>
    <row r="184" spans="1:3" x14ac:dyDescent="0.25">
      <c r="A184">
        <v>183</v>
      </c>
      <c r="B184">
        <f t="shared" si="4"/>
        <v>634.28516357728006</v>
      </c>
      <c r="C184">
        <f t="shared" si="5"/>
        <v>317.14258178864003</v>
      </c>
    </row>
    <row r="185" spans="1:3" x14ac:dyDescent="0.25">
      <c r="A185">
        <v>184</v>
      </c>
      <c r="B185">
        <f t="shared" si="4"/>
        <v>626.3622455571201</v>
      </c>
      <c r="C185">
        <f t="shared" si="5"/>
        <v>313.18112277856005</v>
      </c>
    </row>
    <row r="186" spans="1:3" x14ac:dyDescent="0.25">
      <c r="A186">
        <v>185</v>
      </c>
      <c r="B186">
        <f t="shared" si="4"/>
        <v>618.39615087200002</v>
      </c>
      <c r="C186">
        <f t="shared" si="5"/>
        <v>309.19807543600001</v>
      </c>
    </row>
    <row r="187" spans="1:3" x14ac:dyDescent="0.25">
      <c r="A187">
        <v>186</v>
      </c>
      <c r="B187">
        <f t="shared" si="4"/>
        <v>610.38687952192015</v>
      </c>
      <c r="C187">
        <f t="shared" si="5"/>
        <v>305.19343976096008</v>
      </c>
    </row>
    <row r="188" spans="1:3" x14ac:dyDescent="0.25">
      <c r="A188">
        <v>187</v>
      </c>
      <c r="B188">
        <f t="shared" si="4"/>
        <v>602.33443150688004</v>
      </c>
      <c r="C188">
        <f t="shared" si="5"/>
        <v>301.16721575344002</v>
      </c>
    </row>
    <row r="189" spans="1:3" x14ac:dyDescent="0.25">
      <c r="A189">
        <v>188</v>
      </c>
      <c r="B189">
        <f t="shared" si="4"/>
        <v>594.23880682688002</v>
      </c>
      <c r="C189">
        <f t="shared" si="5"/>
        <v>297.11940341344001</v>
      </c>
    </row>
    <row r="190" spans="1:3" x14ac:dyDescent="0.25">
      <c r="A190">
        <v>189</v>
      </c>
      <c r="B190">
        <f t="shared" si="4"/>
        <v>586.10000548192011</v>
      </c>
      <c r="C190">
        <f t="shared" si="5"/>
        <v>293.05000274096005</v>
      </c>
    </row>
    <row r="191" spans="1:3" x14ac:dyDescent="0.25">
      <c r="A191">
        <v>190</v>
      </c>
      <c r="B191">
        <f t="shared" si="4"/>
        <v>577.91802747200006</v>
      </c>
      <c r="C191">
        <f t="shared" si="5"/>
        <v>288.95901373600003</v>
      </c>
    </row>
    <row r="192" spans="1:3" x14ac:dyDescent="0.25">
      <c r="A192">
        <v>191</v>
      </c>
      <c r="B192">
        <f t="shared" si="4"/>
        <v>569.69287279712012</v>
      </c>
      <c r="C192">
        <f t="shared" si="5"/>
        <v>284.84643639856006</v>
      </c>
    </row>
    <row r="193" spans="1:3" x14ac:dyDescent="0.25">
      <c r="A193">
        <v>192</v>
      </c>
      <c r="B193">
        <f t="shared" ref="B193:B250" si="6">(Val_A*A193*A193)+(Val_B*A193)+Val_C</f>
        <v>561.42454145728004</v>
      </c>
      <c r="C193">
        <f t="shared" si="5"/>
        <v>280.71227072864002</v>
      </c>
    </row>
    <row r="194" spans="1:3" x14ac:dyDescent="0.25">
      <c r="A194">
        <v>193</v>
      </c>
      <c r="B194">
        <f t="shared" si="6"/>
        <v>553.11303345247995</v>
      </c>
      <c r="C194">
        <f t="shared" ref="C194:C250" si="7">B194/2</f>
        <v>276.55651672623998</v>
      </c>
    </row>
    <row r="195" spans="1:3" x14ac:dyDescent="0.25">
      <c r="A195">
        <v>194</v>
      </c>
      <c r="B195">
        <f t="shared" si="6"/>
        <v>544.75834878272008</v>
      </c>
      <c r="C195">
        <f t="shared" si="7"/>
        <v>272.37917439136004</v>
      </c>
    </row>
    <row r="196" spans="1:3" x14ac:dyDescent="0.25">
      <c r="A196">
        <v>195</v>
      </c>
      <c r="B196">
        <f t="shared" si="6"/>
        <v>536.36048744799996</v>
      </c>
      <c r="C196">
        <f t="shared" si="7"/>
        <v>268.18024372399998</v>
      </c>
    </row>
    <row r="197" spans="1:3" x14ac:dyDescent="0.25">
      <c r="A197">
        <v>196</v>
      </c>
      <c r="B197">
        <f t="shared" si="6"/>
        <v>527.91944944832017</v>
      </c>
      <c r="C197">
        <f t="shared" si="7"/>
        <v>263.95972472416008</v>
      </c>
    </row>
    <row r="198" spans="1:3" x14ac:dyDescent="0.25">
      <c r="A198">
        <v>197</v>
      </c>
      <c r="B198">
        <f t="shared" si="6"/>
        <v>519.43523478368002</v>
      </c>
      <c r="C198">
        <f t="shared" si="7"/>
        <v>259.71761739184001</v>
      </c>
    </row>
    <row r="199" spans="1:3" x14ac:dyDescent="0.25">
      <c r="A199">
        <v>198</v>
      </c>
      <c r="B199">
        <f t="shared" si="6"/>
        <v>510.90784345407997</v>
      </c>
      <c r="C199">
        <f t="shared" si="7"/>
        <v>255.45392172703998</v>
      </c>
    </row>
    <row r="200" spans="1:3" x14ac:dyDescent="0.25">
      <c r="A200">
        <v>199</v>
      </c>
      <c r="B200">
        <f t="shared" si="6"/>
        <v>502.33727545952001</v>
      </c>
      <c r="C200">
        <f t="shared" si="7"/>
        <v>251.16863772976001</v>
      </c>
    </row>
    <row r="201" spans="1:3" x14ac:dyDescent="0.25">
      <c r="A201">
        <v>200</v>
      </c>
      <c r="B201">
        <f t="shared" si="6"/>
        <v>493.72353080000005</v>
      </c>
      <c r="C201">
        <f t="shared" si="7"/>
        <v>246.86176540000002</v>
      </c>
    </row>
    <row r="202" spans="1:3" x14ac:dyDescent="0.25">
      <c r="A202">
        <v>201</v>
      </c>
      <c r="B202">
        <f t="shared" si="6"/>
        <v>485.06660947552007</v>
      </c>
      <c r="C202">
        <f t="shared" si="7"/>
        <v>242.53330473776003</v>
      </c>
    </row>
    <row r="203" spans="1:3" x14ac:dyDescent="0.25">
      <c r="A203">
        <v>202</v>
      </c>
      <c r="B203">
        <f t="shared" si="6"/>
        <v>476.36651148608007</v>
      </c>
      <c r="C203">
        <f t="shared" si="7"/>
        <v>238.18325574304004</v>
      </c>
    </row>
    <row r="204" spans="1:3" x14ac:dyDescent="0.25">
      <c r="A204">
        <v>203</v>
      </c>
      <c r="B204">
        <f t="shared" si="6"/>
        <v>467.62323683167995</v>
      </c>
      <c r="C204">
        <f t="shared" si="7"/>
        <v>233.81161841583997</v>
      </c>
    </row>
    <row r="205" spans="1:3" x14ac:dyDescent="0.25">
      <c r="A205">
        <v>204</v>
      </c>
      <c r="B205">
        <f t="shared" si="6"/>
        <v>458.83678551232003</v>
      </c>
      <c r="C205">
        <f t="shared" si="7"/>
        <v>229.41839275616002</v>
      </c>
    </row>
    <row r="206" spans="1:3" x14ac:dyDescent="0.25">
      <c r="A206">
        <v>205</v>
      </c>
      <c r="B206">
        <f t="shared" si="6"/>
        <v>450.00715752799999</v>
      </c>
      <c r="C206">
        <f t="shared" si="7"/>
        <v>225.003578764</v>
      </c>
    </row>
    <row r="207" spans="1:3" x14ac:dyDescent="0.25">
      <c r="A207">
        <v>206</v>
      </c>
      <c r="B207">
        <f t="shared" si="6"/>
        <v>441.13435287872005</v>
      </c>
      <c r="C207">
        <f t="shared" si="7"/>
        <v>220.56717643936003</v>
      </c>
    </row>
    <row r="208" spans="1:3" x14ac:dyDescent="0.25">
      <c r="A208">
        <v>207</v>
      </c>
      <c r="B208">
        <f t="shared" si="6"/>
        <v>432.21837156447998</v>
      </c>
      <c r="C208">
        <f t="shared" si="7"/>
        <v>216.10918578223999</v>
      </c>
    </row>
    <row r="209" spans="1:3" x14ac:dyDescent="0.25">
      <c r="A209">
        <v>208</v>
      </c>
      <c r="B209">
        <f t="shared" si="6"/>
        <v>423.25921358527989</v>
      </c>
      <c r="C209">
        <f t="shared" si="7"/>
        <v>211.62960679263995</v>
      </c>
    </row>
    <row r="210" spans="1:3" x14ac:dyDescent="0.25">
      <c r="A210">
        <v>209</v>
      </c>
      <c r="B210">
        <f t="shared" si="6"/>
        <v>414.25687894112002</v>
      </c>
      <c r="C210">
        <f t="shared" si="7"/>
        <v>207.12843947056001</v>
      </c>
    </row>
    <row r="211" spans="1:3" x14ac:dyDescent="0.25">
      <c r="A211">
        <v>210</v>
      </c>
      <c r="B211">
        <f t="shared" si="6"/>
        <v>405.21136763200002</v>
      </c>
      <c r="C211">
        <f t="shared" si="7"/>
        <v>202.60568381600001</v>
      </c>
    </row>
    <row r="212" spans="1:3" x14ac:dyDescent="0.25">
      <c r="A212">
        <v>211</v>
      </c>
      <c r="B212">
        <f t="shared" si="6"/>
        <v>396.12267965792012</v>
      </c>
      <c r="C212">
        <f t="shared" si="7"/>
        <v>198.06133982896006</v>
      </c>
    </row>
    <row r="213" spans="1:3" x14ac:dyDescent="0.25">
      <c r="A213">
        <v>212</v>
      </c>
      <c r="B213">
        <f t="shared" si="6"/>
        <v>386.99081501887997</v>
      </c>
      <c r="C213">
        <f t="shared" si="7"/>
        <v>193.49540750943999</v>
      </c>
    </row>
    <row r="214" spans="1:3" x14ac:dyDescent="0.25">
      <c r="A214">
        <v>213</v>
      </c>
      <c r="B214">
        <f t="shared" si="6"/>
        <v>377.81577371488015</v>
      </c>
      <c r="C214">
        <f t="shared" si="7"/>
        <v>188.90788685744008</v>
      </c>
    </row>
    <row r="215" spans="1:3" x14ac:dyDescent="0.25">
      <c r="A215">
        <v>214</v>
      </c>
      <c r="B215">
        <f t="shared" si="6"/>
        <v>368.59755574592009</v>
      </c>
      <c r="C215">
        <f t="shared" si="7"/>
        <v>184.29877787296004</v>
      </c>
    </row>
    <row r="216" spans="1:3" x14ac:dyDescent="0.25">
      <c r="A216">
        <v>215</v>
      </c>
      <c r="B216">
        <f t="shared" si="6"/>
        <v>359.33616111200001</v>
      </c>
      <c r="C216">
        <f t="shared" si="7"/>
        <v>179.66808055600001</v>
      </c>
    </row>
    <row r="217" spans="1:3" x14ac:dyDescent="0.25">
      <c r="A217">
        <v>216</v>
      </c>
      <c r="B217">
        <f t="shared" si="6"/>
        <v>350.03158981312004</v>
      </c>
      <c r="C217">
        <f t="shared" si="7"/>
        <v>175.01579490656002</v>
      </c>
    </row>
    <row r="218" spans="1:3" x14ac:dyDescent="0.25">
      <c r="A218">
        <v>217</v>
      </c>
      <c r="B218">
        <f t="shared" si="6"/>
        <v>340.68384184928004</v>
      </c>
      <c r="C218">
        <f t="shared" si="7"/>
        <v>170.34192092464002</v>
      </c>
    </row>
    <row r="219" spans="1:3" x14ac:dyDescent="0.25">
      <c r="A219">
        <v>218</v>
      </c>
      <c r="B219">
        <f t="shared" si="6"/>
        <v>331.29291722048015</v>
      </c>
      <c r="C219">
        <f t="shared" si="7"/>
        <v>165.64645861024007</v>
      </c>
    </row>
    <row r="220" spans="1:3" x14ac:dyDescent="0.25">
      <c r="A220">
        <v>219</v>
      </c>
      <c r="B220">
        <f t="shared" si="6"/>
        <v>321.85881592672013</v>
      </c>
      <c r="C220">
        <f t="shared" si="7"/>
        <v>160.92940796336006</v>
      </c>
    </row>
    <row r="221" spans="1:3" x14ac:dyDescent="0.25">
      <c r="A221">
        <v>220</v>
      </c>
      <c r="B221">
        <f t="shared" si="6"/>
        <v>312.38153796799998</v>
      </c>
      <c r="C221">
        <f t="shared" si="7"/>
        <v>156.19076898399999</v>
      </c>
    </row>
    <row r="222" spans="1:3" x14ac:dyDescent="0.25">
      <c r="A222">
        <v>221</v>
      </c>
      <c r="B222">
        <f t="shared" si="6"/>
        <v>302.86108334432015</v>
      </c>
      <c r="C222">
        <f t="shared" si="7"/>
        <v>151.43054167216007</v>
      </c>
    </row>
    <row r="223" spans="1:3" x14ac:dyDescent="0.25">
      <c r="A223">
        <v>222</v>
      </c>
      <c r="B223">
        <f t="shared" si="6"/>
        <v>293.29745205567997</v>
      </c>
      <c r="C223">
        <f t="shared" si="7"/>
        <v>146.64872602783998</v>
      </c>
    </row>
    <row r="224" spans="1:3" x14ac:dyDescent="0.25">
      <c r="A224">
        <v>223</v>
      </c>
      <c r="B224">
        <f t="shared" si="6"/>
        <v>283.69064410208011</v>
      </c>
      <c r="C224">
        <f t="shared" si="7"/>
        <v>141.84532205104006</v>
      </c>
    </row>
    <row r="225" spans="1:3" x14ac:dyDescent="0.25">
      <c r="A225">
        <v>224</v>
      </c>
      <c r="B225">
        <f t="shared" si="6"/>
        <v>274.04065948352013</v>
      </c>
      <c r="C225">
        <f t="shared" si="7"/>
        <v>137.02032974176007</v>
      </c>
    </row>
    <row r="226" spans="1:3" x14ac:dyDescent="0.25">
      <c r="A226">
        <v>225</v>
      </c>
      <c r="B226">
        <f t="shared" si="6"/>
        <v>264.34749820000002</v>
      </c>
      <c r="C226">
        <f t="shared" si="7"/>
        <v>132.17374910000001</v>
      </c>
    </row>
    <row r="227" spans="1:3" x14ac:dyDescent="0.25">
      <c r="A227">
        <v>226</v>
      </c>
      <c r="B227">
        <f t="shared" si="6"/>
        <v>254.61116025152</v>
      </c>
      <c r="C227">
        <f t="shared" si="7"/>
        <v>127.30558012576</v>
      </c>
    </row>
    <row r="228" spans="1:3" x14ac:dyDescent="0.25">
      <c r="A228">
        <v>227</v>
      </c>
      <c r="B228">
        <f t="shared" si="6"/>
        <v>244.83164563808009</v>
      </c>
      <c r="C228">
        <f t="shared" si="7"/>
        <v>122.41582281904005</v>
      </c>
    </row>
    <row r="229" spans="1:3" x14ac:dyDescent="0.25">
      <c r="A229">
        <v>228</v>
      </c>
      <c r="B229">
        <f t="shared" si="6"/>
        <v>235.00895435968005</v>
      </c>
      <c r="C229">
        <f t="shared" si="7"/>
        <v>117.50447717984002</v>
      </c>
    </row>
    <row r="230" spans="1:3" x14ac:dyDescent="0.25">
      <c r="A230">
        <v>229</v>
      </c>
      <c r="B230">
        <f t="shared" si="6"/>
        <v>225.1430864163201</v>
      </c>
      <c r="C230">
        <f t="shared" si="7"/>
        <v>112.57154320816005</v>
      </c>
    </row>
    <row r="231" spans="1:3" x14ac:dyDescent="0.25">
      <c r="A231">
        <v>230</v>
      </c>
      <c r="B231">
        <f t="shared" si="6"/>
        <v>215.23404180800003</v>
      </c>
      <c r="C231">
        <f t="shared" si="7"/>
        <v>107.61702090400001</v>
      </c>
    </row>
    <row r="232" spans="1:3" x14ac:dyDescent="0.25">
      <c r="A232">
        <v>231</v>
      </c>
      <c r="B232">
        <f t="shared" si="6"/>
        <v>205.28182053472005</v>
      </c>
      <c r="C232">
        <f t="shared" si="7"/>
        <v>102.64091026736003</v>
      </c>
    </row>
    <row r="233" spans="1:3" x14ac:dyDescent="0.25">
      <c r="A233">
        <v>232</v>
      </c>
      <c r="B233">
        <f t="shared" si="6"/>
        <v>195.28642259647995</v>
      </c>
      <c r="C233">
        <f t="shared" si="7"/>
        <v>97.643211298239976</v>
      </c>
    </row>
    <row r="234" spans="1:3" x14ac:dyDescent="0.25">
      <c r="A234">
        <v>233</v>
      </c>
      <c r="B234">
        <f t="shared" si="6"/>
        <v>185.24784799328017</v>
      </c>
      <c r="C234">
        <f t="shared" si="7"/>
        <v>92.623923996640087</v>
      </c>
    </row>
    <row r="235" spans="1:3" x14ac:dyDescent="0.25">
      <c r="A235">
        <v>234</v>
      </c>
      <c r="B235">
        <f t="shared" si="6"/>
        <v>175.16609672512004</v>
      </c>
      <c r="C235">
        <f t="shared" si="7"/>
        <v>87.583048362560021</v>
      </c>
    </row>
    <row r="236" spans="1:3" x14ac:dyDescent="0.25">
      <c r="A236">
        <v>235</v>
      </c>
      <c r="B236">
        <f t="shared" si="6"/>
        <v>165.04116879200001</v>
      </c>
      <c r="C236">
        <f t="shared" si="7"/>
        <v>82.520584396000004</v>
      </c>
    </row>
    <row r="237" spans="1:3" x14ac:dyDescent="0.25">
      <c r="A237">
        <v>236</v>
      </c>
      <c r="B237">
        <f t="shared" si="6"/>
        <v>154.87306419392007</v>
      </c>
      <c r="C237">
        <f t="shared" si="7"/>
        <v>77.436532096960036</v>
      </c>
    </row>
    <row r="238" spans="1:3" x14ac:dyDescent="0.25">
      <c r="A238">
        <v>237</v>
      </c>
      <c r="B238">
        <f t="shared" si="6"/>
        <v>144.66178293088001</v>
      </c>
      <c r="C238">
        <f t="shared" si="7"/>
        <v>72.330891465440004</v>
      </c>
    </row>
    <row r="239" spans="1:3" x14ac:dyDescent="0.25">
      <c r="A239">
        <v>238</v>
      </c>
      <c r="B239">
        <f t="shared" si="6"/>
        <v>134.40732500288004</v>
      </c>
      <c r="C239">
        <f t="shared" si="7"/>
        <v>67.203662501440022</v>
      </c>
    </row>
    <row r="240" spans="1:3" x14ac:dyDescent="0.25">
      <c r="A240">
        <v>239</v>
      </c>
      <c r="B240">
        <f t="shared" si="6"/>
        <v>124.10969040991995</v>
      </c>
      <c r="C240">
        <f t="shared" si="7"/>
        <v>62.054845204959975</v>
      </c>
    </row>
    <row r="241" spans="1:3" x14ac:dyDescent="0.25">
      <c r="A241">
        <v>240</v>
      </c>
      <c r="B241">
        <f t="shared" si="6"/>
        <v>113.76887915200018</v>
      </c>
      <c r="C241">
        <f t="shared" si="7"/>
        <v>56.884439576000091</v>
      </c>
    </row>
    <row r="242" spans="1:3" x14ac:dyDescent="0.25">
      <c r="A242">
        <v>241</v>
      </c>
      <c r="B242">
        <f t="shared" si="6"/>
        <v>103.38489122912006</v>
      </c>
      <c r="C242">
        <f t="shared" si="7"/>
        <v>51.692445614560029</v>
      </c>
    </row>
    <row r="243" spans="1:3" x14ac:dyDescent="0.25">
      <c r="A243">
        <v>242</v>
      </c>
      <c r="B243">
        <f t="shared" si="6"/>
        <v>92.957726641280033</v>
      </c>
      <c r="C243">
        <f t="shared" si="7"/>
        <v>46.478863320640016</v>
      </c>
    </row>
    <row r="244" spans="1:3" x14ac:dyDescent="0.25">
      <c r="A244">
        <v>243</v>
      </c>
      <c r="B244">
        <f t="shared" si="6"/>
        <v>82.487385388480106</v>
      </c>
      <c r="C244">
        <f t="shared" si="7"/>
        <v>41.243692694240053</v>
      </c>
    </row>
    <row r="245" spans="1:3" x14ac:dyDescent="0.25">
      <c r="A245">
        <v>244</v>
      </c>
      <c r="B245">
        <f t="shared" si="6"/>
        <v>71.973867470720052</v>
      </c>
      <c r="C245">
        <f t="shared" si="7"/>
        <v>35.986933735360026</v>
      </c>
    </row>
    <row r="246" spans="1:3" x14ac:dyDescent="0.25">
      <c r="A246">
        <v>245</v>
      </c>
      <c r="B246">
        <f t="shared" si="6"/>
        <v>61.417172888000096</v>
      </c>
      <c r="C246">
        <f t="shared" si="7"/>
        <v>30.708586444000048</v>
      </c>
    </row>
    <row r="247" spans="1:3" x14ac:dyDescent="0.25">
      <c r="A247">
        <v>246</v>
      </c>
      <c r="B247">
        <f t="shared" si="6"/>
        <v>50.817301640320011</v>
      </c>
      <c r="C247">
        <f t="shared" si="7"/>
        <v>25.408650820160005</v>
      </c>
    </row>
    <row r="248" spans="1:3" x14ac:dyDescent="0.25">
      <c r="A248">
        <v>247</v>
      </c>
      <c r="B248">
        <f t="shared" si="6"/>
        <v>40.174253727680025</v>
      </c>
      <c r="C248">
        <f t="shared" si="7"/>
        <v>20.087126863840012</v>
      </c>
    </row>
    <row r="249" spans="1:3" x14ac:dyDescent="0.25">
      <c r="A249">
        <v>248</v>
      </c>
      <c r="B249">
        <f t="shared" si="6"/>
        <v>29.488029150080138</v>
      </c>
      <c r="C249">
        <f t="shared" si="7"/>
        <v>14.744014575040069</v>
      </c>
    </row>
    <row r="250" spans="1:3" x14ac:dyDescent="0.25">
      <c r="A250">
        <v>249</v>
      </c>
      <c r="B250">
        <f t="shared" si="6"/>
        <v>18.758627907520122</v>
      </c>
      <c r="C250">
        <f t="shared" si="7"/>
        <v>9.3793139537600609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787F-7DB0-41E0-A68E-A71E1FB6C866}">
  <dimension ref="A1:M250"/>
  <sheetViews>
    <sheetView topLeftCell="C1" workbookViewId="0">
      <selection activeCell="H31" sqref="H31"/>
    </sheetView>
  </sheetViews>
  <sheetFormatPr baseColWidth="10" defaultRowHeight="15" x14ac:dyDescent="0.25"/>
  <cols>
    <col min="12" max="12" width="12.7109375" bestFit="1" customWidth="1"/>
  </cols>
  <sheetData>
    <row r="1" spans="1:13" x14ac:dyDescent="0.25">
      <c r="A1">
        <v>0</v>
      </c>
      <c r="B1">
        <f t="shared" ref="B1:B64" si="0">(Val_A*A1*A1)+(Val_B*A1)+Val_C</f>
        <v>123.083623</v>
      </c>
      <c r="C1">
        <f>B1/2</f>
        <v>61.541811500000001</v>
      </c>
    </row>
    <row r="2" spans="1:13" x14ac:dyDescent="0.25">
      <c r="A2">
        <v>1</v>
      </c>
      <c r="B2">
        <f t="shared" si="0"/>
        <v>123.082983921392</v>
      </c>
      <c r="C2">
        <f t="shared" ref="C2:C65" si="1">B2/2</f>
        <v>61.541491960696</v>
      </c>
      <c r="K2" s="1">
        <v>0.5</v>
      </c>
      <c r="L2">
        <v>83.141210000000001</v>
      </c>
      <c r="M2">
        <v>83.141210000000001</v>
      </c>
    </row>
    <row r="3" spans="1:13" x14ac:dyDescent="0.25">
      <c r="A3">
        <v>2</v>
      </c>
      <c r="B3">
        <f t="shared" si="0"/>
        <v>123.081066685568</v>
      </c>
      <c r="C3">
        <f t="shared" si="1"/>
        <v>61.540533342784002</v>
      </c>
      <c r="K3" s="1">
        <v>0.7</v>
      </c>
      <c r="L3">
        <v>123.083623</v>
      </c>
      <c r="M3">
        <v>123.083623</v>
      </c>
    </row>
    <row r="4" spans="1:13" x14ac:dyDescent="0.25">
      <c r="A4">
        <v>3</v>
      </c>
      <c r="B4">
        <f t="shared" si="0"/>
        <v>123.077871292528</v>
      </c>
      <c r="C4">
        <f t="shared" si="1"/>
        <v>61.538935646264001</v>
      </c>
      <c r="K4" t="s">
        <v>1</v>
      </c>
      <c r="L4">
        <v>0</v>
      </c>
    </row>
    <row r="5" spans="1:13" x14ac:dyDescent="0.25">
      <c r="A5">
        <v>4</v>
      </c>
      <c r="B5">
        <f t="shared" si="0"/>
        <v>123.07339774227201</v>
      </c>
      <c r="C5">
        <f t="shared" si="1"/>
        <v>61.536698871136004</v>
      </c>
      <c r="K5" t="s">
        <v>4</v>
      </c>
      <c r="L5">
        <v>250</v>
      </c>
    </row>
    <row r="6" spans="1:13" x14ac:dyDescent="0.25">
      <c r="A6">
        <v>5</v>
      </c>
      <c r="B6">
        <f t="shared" si="0"/>
        <v>123.06764603480001</v>
      </c>
      <c r="C6">
        <f t="shared" si="1"/>
        <v>61.533823017400003</v>
      </c>
      <c r="K6" t="s">
        <v>3</v>
      </c>
      <c r="L6">
        <f>(perc_50-perc_70)/(abs_max*abs_max)</f>
        <v>-6.3907860800000002E-4</v>
      </c>
    </row>
    <row r="7" spans="1:13" x14ac:dyDescent="0.25">
      <c r="A7">
        <v>6</v>
      </c>
      <c r="B7">
        <f t="shared" si="0"/>
        <v>123.060616170112</v>
      </c>
      <c r="C7">
        <f t="shared" si="1"/>
        <v>61.530308085055999</v>
      </c>
      <c r="K7" t="s">
        <v>2</v>
      </c>
      <c r="L7">
        <f>0</f>
        <v>0</v>
      </c>
    </row>
    <row r="8" spans="1:13" x14ac:dyDescent="0.25">
      <c r="A8">
        <v>7</v>
      </c>
      <c r="B8">
        <f t="shared" si="0"/>
        <v>123.052308148208</v>
      </c>
      <c r="C8">
        <f t="shared" si="1"/>
        <v>61.526154074103999</v>
      </c>
      <c r="K8" t="s">
        <v>0</v>
      </c>
      <c r="L8">
        <f>perc_70</f>
        <v>123.083623</v>
      </c>
    </row>
    <row r="9" spans="1:13" x14ac:dyDescent="0.25">
      <c r="A9">
        <v>8</v>
      </c>
      <c r="B9">
        <f t="shared" si="0"/>
        <v>123.04272196908801</v>
      </c>
      <c r="C9">
        <f t="shared" si="1"/>
        <v>61.521360984544003</v>
      </c>
    </row>
    <row r="10" spans="1:13" x14ac:dyDescent="0.25">
      <c r="A10">
        <v>9</v>
      </c>
      <c r="B10">
        <f t="shared" si="0"/>
        <v>123.03185763275201</v>
      </c>
      <c r="C10">
        <f t="shared" si="1"/>
        <v>61.515928816376004</v>
      </c>
    </row>
    <row r="11" spans="1:13" x14ac:dyDescent="0.25">
      <c r="A11">
        <v>10</v>
      </c>
      <c r="B11">
        <f t="shared" si="0"/>
        <v>123.0197151392</v>
      </c>
      <c r="C11">
        <f t="shared" si="1"/>
        <v>61.509857569600001</v>
      </c>
    </row>
    <row r="12" spans="1:13" x14ac:dyDescent="0.25">
      <c r="A12">
        <v>11</v>
      </c>
      <c r="B12">
        <f t="shared" si="0"/>
        <v>123.006294488432</v>
      </c>
      <c r="C12">
        <f t="shared" si="1"/>
        <v>61.503147244216002</v>
      </c>
    </row>
    <row r="13" spans="1:13" x14ac:dyDescent="0.25">
      <c r="A13">
        <v>12</v>
      </c>
      <c r="B13">
        <f t="shared" si="0"/>
        <v>122.991595680448</v>
      </c>
      <c r="C13">
        <f t="shared" si="1"/>
        <v>61.495797840224</v>
      </c>
    </row>
    <row r="14" spans="1:13" x14ac:dyDescent="0.25">
      <c r="A14">
        <v>13</v>
      </c>
      <c r="B14">
        <f t="shared" si="0"/>
        <v>122.975618715248</v>
      </c>
      <c r="C14">
        <f t="shared" si="1"/>
        <v>61.487809357624002</v>
      </c>
    </row>
    <row r="15" spans="1:13" x14ac:dyDescent="0.25">
      <c r="A15">
        <v>14</v>
      </c>
      <c r="B15">
        <f t="shared" si="0"/>
        <v>122.958363592832</v>
      </c>
      <c r="C15">
        <f t="shared" si="1"/>
        <v>61.479181796416</v>
      </c>
    </row>
    <row r="16" spans="1:13" x14ac:dyDescent="0.25">
      <c r="A16">
        <v>15</v>
      </c>
      <c r="B16">
        <f t="shared" si="0"/>
        <v>122.93983031320001</v>
      </c>
      <c r="C16">
        <f t="shared" si="1"/>
        <v>61.469915156600003</v>
      </c>
    </row>
    <row r="17" spans="1:3" x14ac:dyDescent="0.25">
      <c r="A17">
        <v>16</v>
      </c>
      <c r="B17">
        <f t="shared" si="0"/>
        <v>122.920018876352</v>
      </c>
      <c r="C17">
        <f t="shared" si="1"/>
        <v>61.460009438176002</v>
      </c>
    </row>
    <row r="18" spans="1:3" x14ac:dyDescent="0.25">
      <c r="A18">
        <v>17</v>
      </c>
      <c r="B18">
        <f t="shared" si="0"/>
        <v>122.89892928228801</v>
      </c>
      <c r="C18">
        <f t="shared" si="1"/>
        <v>61.449464641144004</v>
      </c>
    </row>
    <row r="19" spans="1:3" x14ac:dyDescent="0.25">
      <c r="A19">
        <v>18</v>
      </c>
      <c r="B19">
        <f t="shared" si="0"/>
        <v>122.87656153100801</v>
      </c>
      <c r="C19">
        <f t="shared" si="1"/>
        <v>61.438280765504004</v>
      </c>
    </row>
    <row r="20" spans="1:3" x14ac:dyDescent="0.25">
      <c r="A20">
        <v>19</v>
      </c>
      <c r="B20">
        <f t="shared" si="0"/>
        <v>122.852915622512</v>
      </c>
      <c r="C20">
        <f t="shared" si="1"/>
        <v>61.426457811256</v>
      </c>
    </row>
    <row r="21" spans="1:3" x14ac:dyDescent="0.25">
      <c r="A21">
        <v>20</v>
      </c>
      <c r="B21">
        <f t="shared" si="0"/>
        <v>122.8279915568</v>
      </c>
      <c r="C21">
        <f t="shared" si="1"/>
        <v>61.4139957784</v>
      </c>
    </row>
    <row r="22" spans="1:3" x14ac:dyDescent="0.25">
      <c r="A22">
        <v>21</v>
      </c>
      <c r="B22">
        <f t="shared" si="0"/>
        <v>122.80178933387201</v>
      </c>
      <c r="C22">
        <f t="shared" si="1"/>
        <v>61.400894666936004</v>
      </c>
    </row>
    <row r="23" spans="1:3" x14ac:dyDescent="0.25">
      <c r="A23">
        <v>22</v>
      </c>
      <c r="B23">
        <f t="shared" si="0"/>
        <v>122.77430895372801</v>
      </c>
      <c r="C23">
        <f t="shared" si="1"/>
        <v>61.387154476864005</v>
      </c>
    </row>
    <row r="24" spans="1:3" x14ac:dyDescent="0.25">
      <c r="A24">
        <v>23</v>
      </c>
      <c r="B24">
        <f t="shared" si="0"/>
        <v>122.745550416368</v>
      </c>
      <c r="C24">
        <f t="shared" si="1"/>
        <v>61.372775208184002</v>
      </c>
    </row>
    <row r="25" spans="1:3" x14ac:dyDescent="0.25">
      <c r="A25">
        <v>24</v>
      </c>
      <c r="B25">
        <f t="shared" si="0"/>
        <v>122.71551372179201</v>
      </c>
      <c r="C25">
        <f t="shared" si="1"/>
        <v>61.357756860896004</v>
      </c>
    </row>
    <row r="26" spans="1:3" x14ac:dyDescent="0.25">
      <c r="A26">
        <v>25</v>
      </c>
      <c r="B26">
        <f t="shared" si="0"/>
        <v>122.68419887</v>
      </c>
      <c r="C26">
        <f t="shared" si="1"/>
        <v>61.342099435000002</v>
      </c>
    </row>
    <row r="27" spans="1:3" x14ac:dyDescent="0.25">
      <c r="A27">
        <v>26</v>
      </c>
      <c r="B27">
        <f t="shared" si="0"/>
        <v>122.65160586099201</v>
      </c>
      <c r="C27">
        <f t="shared" si="1"/>
        <v>61.325802930496003</v>
      </c>
    </row>
    <row r="28" spans="1:3" x14ac:dyDescent="0.25">
      <c r="A28">
        <v>27</v>
      </c>
      <c r="B28">
        <f t="shared" si="0"/>
        <v>122.617734694768</v>
      </c>
      <c r="C28">
        <f t="shared" si="1"/>
        <v>61.308867347384002</v>
      </c>
    </row>
    <row r="29" spans="1:3" x14ac:dyDescent="0.25">
      <c r="A29">
        <v>28</v>
      </c>
      <c r="B29">
        <f t="shared" si="0"/>
        <v>122.58258537132801</v>
      </c>
      <c r="C29">
        <f t="shared" si="1"/>
        <v>61.291292685664004</v>
      </c>
    </row>
    <row r="30" spans="1:3" x14ac:dyDescent="0.25">
      <c r="A30">
        <v>29</v>
      </c>
      <c r="B30">
        <f t="shared" si="0"/>
        <v>122.54615789067201</v>
      </c>
      <c r="C30">
        <f t="shared" si="1"/>
        <v>61.273078945336003</v>
      </c>
    </row>
    <row r="31" spans="1:3" x14ac:dyDescent="0.25">
      <c r="A31">
        <v>30</v>
      </c>
      <c r="B31">
        <f t="shared" si="0"/>
        <v>122.5084522528</v>
      </c>
      <c r="C31">
        <f t="shared" si="1"/>
        <v>61.254226126399999</v>
      </c>
    </row>
    <row r="32" spans="1:3" x14ac:dyDescent="0.25">
      <c r="A32">
        <v>31</v>
      </c>
      <c r="B32">
        <f t="shared" si="0"/>
        <v>122.469468457712</v>
      </c>
      <c r="C32">
        <f t="shared" si="1"/>
        <v>61.234734228855999</v>
      </c>
    </row>
    <row r="33" spans="1:3" x14ac:dyDescent="0.25">
      <c r="A33">
        <v>32</v>
      </c>
      <c r="B33">
        <f t="shared" si="0"/>
        <v>122.429206505408</v>
      </c>
      <c r="C33">
        <f t="shared" si="1"/>
        <v>61.214603252704002</v>
      </c>
    </row>
    <row r="34" spans="1:3" x14ac:dyDescent="0.25">
      <c r="A34">
        <v>33</v>
      </c>
      <c r="B34">
        <f t="shared" si="0"/>
        <v>122.387666395888</v>
      </c>
      <c r="C34">
        <f t="shared" si="1"/>
        <v>61.193833197944002</v>
      </c>
    </row>
    <row r="35" spans="1:3" x14ac:dyDescent="0.25">
      <c r="A35">
        <v>34</v>
      </c>
      <c r="B35">
        <f t="shared" si="0"/>
        <v>122.344848129152</v>
      </c>
      <c r="C35">
        <f t="shared" si="1"/>
        <v>61.172424064575999</v>
      </c>
    </row>
    <row r="36" spans="1:3" x14ac:dyDescent="0.25">
      <c r="A36">
        <v>35</v>
      </c>
      <c r="B36">
        <f t="shared" si="0"/>
        <v>122.3007517052</v>
      </c>
      <c r="C36">
        <f t="shared" si="1"/>
        <v>61.1503758526</v>
      </c>
    </row>
    <row r="37" spans="1:3" x14ac:dyDescent="0.25">
      <c r="A37">
        <v>36</v>
      </c>
      <c r="B37">
        <f t="shared" si="0"/>
        <v>122.25537712403201</v>
      </c>
      <c r="C37">
        <f t="shared" si="1"/>
        <v>61.127688562016004</v>
      </c>
    </row>
    <row r="38" spans="1:3" x14ac:dyDescent="0.25">
      <c r="A38">
        <v>37</v>
      </c>
      <c r="B38">
        <f t="shared" si="0"/>
        <v>122.208724385648</v>
      </c>
      <c r="C38">
        <f t="shared" si="1"/>
        <v>61.104362192823999</v>
      </c>
    </row>
    <row r="39" spans="1:3" x14ac:dyDescent="0.25">
      <c r="A39">
        <v>38</v>
      </c>
      <c r="B39">
        <f t="shared" si="0"/>
        <v>122.16079349004801</v>
      </c>
      <c r="C39">
        <f t="shared" si="1"/>
        <v>61.080396745024004</v>
      </c>
    </row>
    <row r="40" spans="1:3" x14ac:dyDescent="0.25">
      <c r="A40">
        <v>39</v>
      </c>
      <c r="B40">
        <f t="shared" si="0"/>
        <v>122.111584437232</v>
      </c>
      <c r="C40">
        <f t="shared" si="1"/>
        <v>61.055792218615998</v>
      </c>
    </row>
    <row r="41" spans="1:3" x14ac:dyDescent="0.25">
      <c r="A41">
        <v>40</v>
      </c>
      <c r="B41">
        <f t="shared" si="0"/>
        <v>122.06109722720001</v>
      </c>
      <c r="C41">
        <f t="shared" si="1"/>
        <v>61.030548613600004</v>
      </c>
    </row>
    <row r="42" spans="1:3" x14ac:dyDescent="0.25">
      <c r="A42">
        <v>41</v>
      </c>
      <c r="B42">
        <f t="shared" si="0"/>
        <v>122.009331859952</v>
      </c>
      <c r="C42">
        <f t="shared" si="1"/>
        <v>61.004665929975999</v>
      </c>
    </row>
    <row r="43" spans="1:3" x14ac:dyDescent="0.25">
      <c r="A43">
        <v>42</v>
      </c>
      <c r="B43">
        <f t="shared" si="0"/>
        <v>121.956288335488</v>
      </c>
      <c r="C43">
        <f t="shared" si="1"/>
        <v>60.978144167743999</v>
      </c>
    </row>
    <row r="44" spans="1:3" x14ac:dyDescent="0.25">
      <c r="A44">
        <v>43</v>
      </c>
      <c r="B44">
        <f t="shared" si="0"/>
        <v>121.901966653808</v>
      </c>
      <c r="C44">
        <f t="shared" si="1"/>
        <v>60.950983326904002</v>
      </c>
    </row>
    <row r="45" spans="1:3" x14ac:dyDescent="0.25">
      <c r="A45">
        <v>44</v>
      </c>
      <c r="B45">
        <f t="shared" si="0"/>
        <v>121.846366814912</v>
      </c>
      <c r="C45">
        <f t="shared" si="1"/>
        <v>60.923183407456001</v>
      </c>
    </row>
    <row r="46" spans="1:3" x14ac:dyDescent="0.25">
      <c r="A46">
        <v>45</v>
      </c>
      <c r="B46">
        <f t="shared" si="0"/>
        <v>121.78948881880001</v>
      </c>
      <c r="C46">
        <f t="shared" si="1"/>
        <v>60.894744409400005</v>
      </c>
    </row>
    <row r="47" spans="1:3" x14ac:dyDescent="0.25">
      <c r="A47">
        <v>46</v>
      </c>
      <c r="B47">
        <f t="shared" si="0"/>
        <v>121.731332665472</v>
      </c>
      <c r="C47">
        <f t="shared" si="1"/>
        <v>60.865666332735998</v>
      </c>
    </row>
    <row r="48" spans="1:3" x14ac:dyDescent="0.25">
      <c r="A48">
        <v>47</v>
      </c>
      <c r="B48">
        <f t="shared" si="0"/>
        <v>121.671898354928</v>
      </c>
      <c r="C48">
        <f t="shared" si="1"/>
        <v>60.835949177464002</v>
      </c>
    </row>
    <row r="49" spans="1:3" x14ac:dyDescent="0.25">
      <c r="A49">
        <v>48</v>
      </c>
      <c r="B49">
        <f t="shared" si="0"/>
        <v>121.61118588716801</v>
      </c>
      <c r="C49">
        <f t="shared" si="1"/>
        <v>60.805592943584003</v>
      </c>
    </row>
    <row r="50" spans="1:3" x14ac:dyDescent="0.25">
      <c r="A50">
        <v>49</v>
      </c>
      <c r="B50">
        <f t="shared" si="0"/>
        <v>121.549195262192</v>
      </c>
      <c r="C50">
        <f t="shared" si="1"/>
        <v>60.774597631096</v>
      </c>
    </row>
    <row r="51" spans="1:3" x14ac:dyDescent="0.25">
      <c r="A51">
        <v>50</v>
      </c>
      <c r="B51">
        <f t="shared" si="0"/>
        <v>121.48592648</v>
      </c>
      <c r="C51">
        <f t="shared" si="1"/>
        <v>60.742963240000002</v>
      </c>
    </row>
    <row r="52" spans="1:3" x14ac:dyDescent="0.25">
      <c r="A52">
        <v>51</v>
      </c>
      <c r="B52">
        <f t="shared" si="0"/>
        <v>121.421379540592</v>
      </c>
      <c r="C52">
        <f t="shared" si="1"/>
        <v>60.710689770296</v>
      </c>
    </row>
    <row r="53" spans="1:3" x14ac:dyDescent="0.25">
      <c r="A53">
        <v>52</v>
      </c>
      <c r="B53">
        <f t="shared" si="0"/>
        <v>121.355554443968</v>
      </c>
      <c r="C53">
        <f t="shared" si="1"/>
        <v>60.677777221984002</v>
      </c>
    </row>
    <row r="54" spans="1:3" x14ac:dyDescent="0.25">
      <c r="A54">
        <v>53</v>
      </c>
      <c r="B54">
        <f t="shared" si="0"/>
        <v>121.288451190128</v>
      </c>
      <c r="C54">
        <f t="shared" si="1"/>
        <v>60.644225595064</v>
      </c>
    </row>
    <row r="55" spans="1:3" x14ac:dyDescent="0.25">
      <c r="A55">
        <v>54</v>
      </c>
      <c r="B55">
        <f t="shared" si="0"/>
        <v>121.22006977907201</v>
      </c>
      <c r="C55">
        <f t="shared" si="1"/>
        <v>60.610034889536003</v>
      </c>
    </row>
    <row r="56" spans="1:3" x14ac:dyDescent="0.25">
      <c r="A56">
        <v>55</v>
      </c>
      <c r="B56">
        <f t="shared" si="0"/>
        <v>121.1504102108</v>
      </c>
      <c r="C56">
        <f t="shared" si="1"/>
        <v>60.575205105400002</v>
      </c>
    </row>
    <row r="57" spans="1:3" x14ac:dyDescent="0.25">
      <c r="A57">
        <v>56</v>
      </c>
      <c r="B57">
        <f t="shared" si="0"/>
        <v>121.079472485312</v>
      </c>
      <c r="C57">
        <f t="shared" si="1"/>
        <v>60.539736242655998</v>
      </c>
    </row>
    <row r="58" spans="1:3" x14ac:dyDescent="0.25">
      <c r="A58">
        <v>57</v>
      </c>
      <c r="B58">
        <f t="shared" si="0"/>
        <v>121.00725660260801</v>
      </c>
      <c r="C58">
        <f t="shared" si="1"/>
        <v>60.503628301304005</v>
      </c>
    </row>
    <row r="59" spans="1:3" x14ac:dyDescent="0.25">
      <c r="A59">
        <v>58</v>
      </c>
      <c r="B59">
        <f t="shared" si="0"/>
        <v>120.933762562688</v>
      </c>
      <c r="C59">
        <f t="shared" si="1"/>
        <v>60.466881281344001</v>
      </c>
    </row>
    <row r="60" spans="1:3" x14ac:dyDescent="0.25">
      <c r="A60">
        <v>59</v>
      </c>
      <c r="B60">
        <f t="shared" si="0"/>
        <v>120.858990365552</v>
      </c>
      <c r="C60">
        <f t="shared" si="1"/>
        <v>60.429495182776002</v>
      </c>
    </row>
    <row r="61" spans="1:3" x14ac:dyDescent="0.25">
      <c r="A61">
        <v>60</v>
      </c>
      <c r="B61">
        <f t="shared" si="0"/>
        <v>120.7829400112</v>
      </c>
      <c r="C61">
        <f t="shared" si="1"/>
        <v>60.391470005599999</v>
      </c>
    </row>
    <row r="62" spans="1:3" x14ac:dyDescent="0.25">
      <c r="A62">
        <v>61</v>
      </c>
      <c r="B62">
        <f t="shared" si="0"/>
        <v>120.705611499632</v>
      </c>
      <c r="C62">
        <f t="shared" si="1"/>
        <v>60.352805749816</v>
      </c>
    </row>
    <row r="63" spans="1:3" x14ac:dyDescent="0.25">
      <c r="A63">
        <v>62</v>
      </c>
      <c r="B63">
        <f t="shared" si="0"/>
        <v>120.62700483084801</v>
      </c>
      <c r="C63">
        <f t="shared" si="1"/>
        <v>60.313502415424004</v>
      </c>
    </row>
    <row r="64" spans="1:3" x14ac:dyDescent="0.25">
      <c r="A64">
        <v>63</v>
      </c>
      <c r="B64">
        <f t="shared" si="0"/>
        <v>120.547120004848</v>
      </c>
      <c r="C64">
        <f t="shared" si="1"/>
        <v>60.273560002423999</v>
      </c>
    </row>
    <row r="65" spans="1:3" x14ac:dyDescent="0.25">
      <c r="A65">
        <v>64</v>
      </c>
      <c r="B65">
        <f t="shared" ref="B65:B128" si="2">(Val_A*A65*A65)+(Val_B*A65)+Val_C</f>
        <v>120.46595702163201</v>
      </c>
      <c r="C65">
        <f t="shared" si="1"/>
        <v>60.232978510816004</v>
      </c>
    </row>
    <row r="66" spans="1:3" x14ac:dyDescent="0.25">
      <c r="A66">
        <v>65</v>
      </c>
      <c r="B66">
        <f t="shared" si="2"/>
        <v>120.3835158812</v>
      </c>
      <c r="C66">
        <f t="shared" ref="C66:C129" si="3">B66/2</f>
        <v>60.191757940599999</v>
      </c>
    </row>
    <row r="67" spans="1:3" x14ac:dyDescent="0.25">
      <c r="A67">
        <v>66</v>
      </c>
      <c r="B67">
        <f t="shared" si="2"/>
        <v>120.29979658355201</v>
      </c>
      <c r="C67">
        <f t="shared" si="3"/>
        <v>60.149898291776005</v>
      </c>
    </row>
    <row r="68" spans="1:3" x14ac:dyDescent="0.25">
      <c r="A68">
        <v>67</v>
      </c>
      <c r="B68">
        <f t="shared" si="2"/>
        <v>120.214799128688</v>
      </c>
      <c r="C68">
        <f t="shared" si="3"/>
        <v>60.107399564344</v>
      </c>
    </row>
    <row r="69" spans="1:3" x14ac:dyDescent="0.25">
      <c r="A69">
        <v>68</v>
      </c>
      <c r="B69">
        <f t="shared" si="2"/>
        <v>120.128523516608</v>
      </c>
      <c r="C69">
        <f t="shared" si="3"/>
        <v>60.064261758303999</v>
      </c>
    </row>
    <row r="70" spans="1:3" x14ac:dyDescent="0.25">
      <c r="A70">
        <v>69</v>
      </c>
      <c r="B70">
        <f t="shared" si="2"/>
        <v>120.040969747312</v>
      </c>
      <c r="C70">
        <f t="shared" si="3"/>
        <v>60.020484873656002</v>
      </c>
    </row>
    <row r="71" spans="1:3" x14ac:dyDescent="0.25">
      <c r="A71">
        <v>70</v>
      </c>
      <c r="B71">
        <f t="shared" si="2"/>
        <v>119.9521378208</v>
      </c>
      <c r="C71">
        <f t="shared" si="3"/>
        <v>59.976068910400002</v>
      </c>
    </row>
    <row r="72" spans="1:3" x14ac:dyDescent="0.25">
      <c r="A72">
        <v>71</v>
      </c>
      <c r="B72">
        <f t="shared" si="2"/>
        <v>119.862027737072</v>
      </c>
      <c r="C72">
        <f t="shared" si="3"/>
        <v>59.931013868535999</v>
      </c>
    </row>
    <row r="73" spans="1:3" x14ac:dyDescent="0.25">
      <c r="A73">
        <v>72</v>
      </c>
      <c r="B73">
        <f t="shared" si="2"/>
        <v>119.770639496128</v>
      </c>
      <c r="C73">
        <f t="shared" si="3"/>
        <v>59.885319748063999</v>
      </c>
    </row>
    <row r="74" spans="1:3" x14ac:dyDescent="0.25">
      <c r="A74">
        <v>73</v>
      </c>
      <c r="B74">
        <f t="shared" si="2"/>
        <v>119.67797309796801</v>
      </c>
      <c r="C74">
        <f t="shared" si="3"/>
        <v>59.838986548984003</v>
      </c>
    </row>
    <row r="75" spans="1:3" x14ac:dyDescent="0.25">
      <c r="A75">
        <v>74</v>
      </c>
      <c r="B75">
        <f t="shared" si="2"/>
        <v>119.58402854259201</v>
      </c>
      <c r="C75">
        <f t="shared" si="3"/>
        <v>59.792014271296004</v>
      </c>
    </row>
    <row r="76" spans="1:3" x14ac:dyDescent="0.25">
      <c r="A76">
        <v>75</v>
      </c>
      <c r="B76">
        <f t="shared" si="2"/>
        <v>119.48880583</v>
      </c>
      <c r="C76">
        <f t="shared" si="3"/>
        <v>59.744402915000002</v>
      </c>
    </row>
    <row r="77" spans="1:3" x14ac:dyDescent="0.25">
      <c r="A77">
        <v>76</v>
      </c>
      <c r="B77">
        <f t="shared" si="2"/>
        <v>119.39230496019201</v>
      </c>
      <c r="C77">
        <f t="shared" si="3"/>
        <v>59.696152480096004</v>
      </c>
    </row>
    <row r="78" spans="1:3" x14ac:dyDescent="0.25">
      <c r="A78">
        <v>77</v>
      </c>
      <c r="B78">
        <f t="shared" si="2"/>
        <v>119.294525933168</v>
      </c>
      <c r="C78">
        <f t="shared" si="3"/>
        <v>59.647262966584002</v>
      </c>
    </row>
    <row r="79" spans="1:3" x14ac:dyDescent="0.25">
      <c r="A79">
        <v>78</v>
      </c>
      <c r="B79">
        <f t="shared" si="2"/>
        <v>119.19546874892801</v>
      </c>
      <c r="C79">
        <f t="shared" si="3"/>
        <v>59.597734374464004</v>
      </c>
    </row>
    <row r="80" spans="1:3" x14ac:dyDescent="0.25">
      <c r="A80">
        <v>79</v>
      </c>
      <c r="B80">
        <f t="shared" si="2"/>
        <v>119.09513340747201</v>
      </c>
      <c r="C80">
        <f t="shared" si="3"/>
        <v>59.547566703736003</v>
      </c>
    </row>
    <row r="81" spans="1:3" x14ac:dyDescent="0.25">
      <c r="A81">
        <v>80</v>
      </c>
      <c r="B81">
        <f t="shared" si="2"/>
        <v>118.9935199088</v>
      </c>
      <c r="C81">
        <f t="shared" si="3"/>
        <v>59.496759954399998</v>
      </c>
    </row>
    <row r="82" spans="1:3" x14ac:dyDescent="0.25">
      <c r="A82">
        <v>81</v>
      </c>
      <c r="B82">
        <f t="shared" si="2"/>
        <v>118.89062825291201</v>
      </c>
      <c r="C82">
        <f t="shared" si="3"/>
        <v>59.445314126456005</v>
      </c>
    </row>
    <row r="83" spans="1:3" x14ac:dyDescent="0.25">
      <c r="A83">
        <v>82</v>
      </c>
      <c r="B83">
        <f t="shared" si="2"/>
        <v>118.786458439808</v>
      </c>
      <c r="C83">
        <f t="shared" si="3"/>
        <v>59.393229219904001</v>
      </c>
    </row>
    <row r="84" spans="1:3" x14ac:dyDescent="0.25">
      <c r="A84">
        <v>83</v>
      </c>
      <c r="B84">
        <f t="shared" si="2"/>
        <v>118.681010469488</v>
      </c>
      <c r="C84">
        <f t="shared" si="3"/>
        <v>59.340505234744001</v>
      </c>
    </row>
    <row r="85" spans="1:3" x14ac:dyDescent="0.25">
      <c r="A85">
        <v>84</v>
      </c>
      <c r="B85">
        <f t="shared" si="2"/>
        <v>118.57428434195201</v>
      </c>
      <c r="C85">
        <f t="shared" si="3"/>
        <v>59.287142170976004</v>
      </c>
    </row>
    <row r="86" spans="1:3" x14ac:dyDescent="0.25">
      <c r="A86">
        <v>85</v>
      </c>
      <c r="B86">
        <f t="shared" si="2"/>
        <v>118.46628005720001</v>
      </c>
      <c r="C86">
        <f t="shared" si="3"/>
        <v>59.233140028600005</v>
      </c>
    </row>
    <row r="87" spans="1:3" x14ac:dyDescent="0.25">
      <c r="A87">
        <v>86</v>
      </c>
      <c r="B87">
        <f t="shared" si="2"/>
        <v>118.356997615232</v>
      </c>
      <c r="C87">
        <f t="shared" si="3"/>
        <v>59.178498807616002</v>
      </c>
    </row>
    <row r="88" spans="1:3" x14ac:dyDescent="0.25">
      <c r="A88">
        <v>87</v>
      </c>
      <c r="B88">
        <f t="shared" si="2"/>
        <v>118.24643701604801</v>
      </c>
      <c r="C88">
        <f t="shared" si="3"/>
        <v>59.123218508024003</v>
      </c>
    </row>
    <row r="89" spans="1:3" x14ac:dyDescent="0.25">
      <c r="A89">
        <v>88</v>
      </c>
      <c r="B89">
        <f t="shared" si="2"/>
        <v>118.134598259648</v>
      </c>
      <c r="C89">
        <f t="shared" si="3"/>
        <v>59.067299129824001</v>
      </c>
    </row>
    <row r="90" spans="1:3" x14ac:dyDescent="0.25">
      <c r="A90">
        <v>89</v>
      </c>
      <c r="B90">
        <f t="shared" si="2"/>
        <v>118.021481346032</v>
      </c>
      <c r="C90">
        <f t="shared" si="3"/>
        <v>59.010740673016002</v>
      </c>
    </row>
    <row r="91" spans="1:3" x14ac:dyDescent="0.25">
      <c r="A91">
        <v>90</v>
      </c>
      <c r="B91">
        <f t="shared" si="2"/>
        <v>117.9070862752</v>
      </c>
      <c r="C91">
        <f t="shared" si="3"/>
        <v>58.953543137600001</v>
      </c>
    </row>
    <row r="92" spans="1:3" x14ac:dyDescent="0.25">
      <c r="A92">
        <v>91</v>
      </c>
      <c r="B92">
        <f t="shared" si="2"/>
        <v>117.79141304715201</v>
      </c>
      <c r="C92">
        <f t="shared" si="3"/>
        <v>58.895706523576003</v>
      </c>
    </row>
    <row r="93" spans="1:3" x14ac:dyDescent="0.25">
      <c r="A93">
        <v>92</v>
      </c>
      <c r="B93">
        <f t="shared" si="2"/>
        <v>117.674461661888</v>
      </c>
      <c r="C93">
        <f t="shared" si="3"/>
        <v>58.837230830944002</v>
      </c>
    </row>
    <row r="94" spans="1:3" x14ac:dyDescent="0.25">
      <c r="A94">
        <v>93</v>
      </c>
      <c r="B94">
        <f t="shared" si="2"/>
        <v>117.55623211940801</v>
      </c>
      <c r="C94">
        <f t="shared" si="3"/>
        <v>58.778116059704004</v>
      </c>
    </row>
    <row r="95" spans="1:3" x14ac:dyDescent="0.25">
      <c r="A95">
        <v>94</v>
      </c>
      <c r="B95">
        <f t="shared" si="2"/>
        <v>117.43672441971201</v>
      </c>
      <c r="C95">
        <f t="shared" si="3"/>
        <v>58.718362209856004</v>
      </c>
    </row>
    <row r="96" spans="1:3" x14ac:dyDescent="0.25">
      <c r="A96">
        <v>95</v>
      </c>
      <c r="B96">
        <f t="shared" si="2"/>
        <v>117.3159385628</v>
      </c>
      <c r="C96">
        <f t="shared" si="3"/>
        <v>58.6579692814</v>
      </c>
    </row>
    <row r="97" spans="1:3" x14ac:dyDescent="0.25">
      <c r="A97">
        <v>96</v>
      </c>
      <c r="B97">
        <f t="shared" si="2"/>
        <v>117.193874548672</v>
      </c>
      <c r="C97">
        <f t="shared" si="3"/>
        <v>58.596937274336</v>
      </c>
    </row>
    <row r="98" spans="1:3" x14ac:dyDescent="0.25">
      <c r="A98">
        <v>97</v>
      </c>
      <c r="B98">
        <f t="shared" si="2"/>
        <v>117.07053237732801</v>
      </c>
      <c r="C98">
        <f t="shared" si="3"/>
        <v>58.535266188664004</v>
      </c>
    </row>
    <row r="99" spans="1:3" x14ac:dyDescent="0.25">
      <c r="A99">
        <v>98</v>
      </c>
      <c r="B99">
        <f t="shared" si="2"/>
        <v>116.94591204876801</v>
      </c>
      <c r="C99">
        <f t="shared" si="3"/>
        <v>58.472956024384004</v>
      </c>
    </row>
    <row r="100" spans="1:3" x14ac:dyDescent="0.25">
      <c r="A100">
        <v>99</v>
      </c>
      <c r="B100">
        <f t="shared" si="2"/>
        <v>116.820013562992</v>
      </c>
      <c r="C100">
        <f t="shared" si="3"/>
        <v>58.410006781496001</v>
      </c>
    </row>
    <row r="101" spans="1:3" x14ac:dyDescent="0.25">
      <c r="A101">
        <v>100</v>
      </c>
      <c r="B101">
        <f t="shared" si="2"/>
        <v>116.69283692</v>
      </c>
      <c r="C101">
        <f t="shared" si="3"/>
        <v>58.346418460000002</v>
      </c>
    </row>
    <row r="102" spans="1:3" x14ac:dyDescent="0.25">
      <c r="A102">
        <v>101</v>
      </c>
      <c r="B102">
        <f t="shared" si="2"/>
        <v>116.564382119792</v>
      </c>
      <c r="C102">
        <f t="shared" si="3"/>
        <v>58.282191059896</v>
      </c>
    </row>
    <row r="103" spans="1:3" x14ac:dyDescent="0.25">
      <c r="A103">
        <v>102</v>
      </c>
      <c r="B103">
        <f t="shared" si="2"/>
        <v>116.434649162368</v>
      </c>
      <c r="C103">
        <f t="shared" si="3"/>
        <v>58.217324581184002</v>
      </c>
    </row>
    <row r="104" spans="1:3" x14ac:dyDescent="0.25">
      <c r="A104">
        <v>103</v>
      </c>
      <c r="B104">
        <f t="shared" si="2"/>
        <v>116.303638047728</v>
      </c>
      <c r="C104">
        <f t="shared" si="3"/>
        <v>58.151819023864</v>
      </c>
    </row>
    <row r="105" spans="1:3" x14ac:dyDescent="0.25">
      <c r="A105">
        <v>104</v>
      </c>
      <c r="B105">
        <f t="shared" si="2"/>
        <v>116.171348775872</v>
      </c>
      <c r="C105">
        <f t="shared" si="3"/>
        <v>58.085674387936002</v>
      </c>
    </row>
    <row r="106" spans="1:3" x14ac:dyDescent="0.25">
      <c r="A106">
        <v>105</v>
      </c>
      <c r="B106">
        <f t="shared" si="2"/>
        <v>116.0377813468</v>
      </c>
      <c r="C106">
        <f t="shared" si="3"/>
        <v>58.018890673400001</v>
      </c>
    </row>
    <row r="107" spans="1:3" x14ac:dyDescent="0.25">
      <c r="A107">
        <v>106</v>
      </c>
      <c r="B107">
        <f t="shared" si="2"/>
        <v>115.90293576051201</v>
      </c>
      <c r="C107">
        <f t="shared" si="3"/>
        <v>57.951467880256004</v>
      </c>
    </row>
    <row r="108" spans="1:3" x14ac:dyDescent="0.25">
      <c r="A108">
        <v>107</v>
      </c>
      <c r="B108">
        <f t="shared" si="2"/>
        <v>115.76681201700801</v>
      </c>
      <c r="C108">
        <f t="shared" si="3"/>
        <v>57.883406008504004</v>
      </c>
    </row>
    <row r="109" spans="1:3" x14ac:dyDescent="0.25">
      <c r="A109">
        <v>108</v>
      </c>
      <c r="B109">
        <f t="shared" si="2"/>
        <v>115.629410116288</v>
      </c>
      <c r="C109">
        <f t="shared" si="3"/>
        <v>57.814705058144</v>
      </c>
    </row>
    <row r="110" spans="1:3" x14ac:dyDescent="0.25">
      <c r="A110">
        <v>109</v>
      </c>
      <c r="B110">
        <f t="shared" si="2"/>
        <v>115.490730058352</v>
      </c>
      <c r="C110">
        <f t="shared" si="3"/>
        <v>57.745365029176</v>
      </c>
    </row>
    <row r="111" spans="1:3" x14ac:dyDescent="0.25">
      <c r="A111">
        <v>110</v>
      </c>
      <c r="B111">
        <f t="shared" si="2"/>
        <v>115.35077184320001</v>
      </c>
      <c r="C111">
        <f t="shared" si="3"/>
        <v>57.675385921600004</v>
      </c>
    </row>
    <row r="112" spans="1:3" x14ac:dyDescent="0.25">
      <c r="A112">
        <v>111</v>
      </c>
      <c r="B112">
        <f t="shared" si="2"/>
        <v>115.20953547083201</v>
      </c>
      <c r="C112">
        <f t="shared" si="3"/>
        <v>57.604767735416004</v>
      </c>
    </row>
    <row r="113" spans="1:3" x14ac:dyDescent="0.25">
      <c r="A113">
        <v>112</v>
      </c>
      <c r="B113">
        <f t="shared" si="2"/>
        <v>115.067020941248</v>
      </c>
      <c r="C113">
        <f t="shared" si="3"/>
        <v>57.533510470624002</v>
      </c>
    </row>
    <row r="114" spans="1:3" x14ac:dyDescent="0.25">
      <c r="A114">
        <v>113</v>
      </c>
      <c r="B114">
        <f t="shared" si="2"/>
        <v>114.92322825444801</v>
      </c>
      <c r="C114">
        <f t="shared" si="3"/>
        <v>57.461614127224003</v>
      </c>
    </row>
    <row r="115" spans="1:3" x14ac:dyDescent="0.25">
      <c r="A115">
        <v>114</v>
      </c>
      <c r="B115">
        <f t="shared" si="2"/>
        <v>114.778157410432</v>
      </c>
      <c r="C115">
        <f t="shared" si="3"/>
        <v>57.389078705216001</v>
      </c>
    </row>
    <row r="116" spans="1:3" x14ac:dyDescent="0.25">
      <c r="A116">
        <v>115</v>
      </c>
      <c r="B116">
        <f t="shared" si="2"/>
        <v>114.6318084092</v>
      </c>
      <c r="C116">
        <f t="shared" si="3"/>
        <v>57.315904204600002</v>
      </c>
    </row>
    <row r="117" spans="1:3" x14ac:dyDescent="0.25">
      <c r="A117">
        <v>116</v>
      </c>
      <c r="B117">
        <f t="shared" si="2"/>
        <v>114.484181250752</v>
      </c>
      <c r="C117">
        <f t="shared" si="3"/>
        <v>57.242090625376001</v>
      </c>
    </row>
    <row r="118" spans="1:3" x14ac:dyDescent="0.25">
      <c r="A118">
        <v>117</v>
      </c>
      <c r="B118">
        <f t="shared" si="2"/>
        <v>114.33527593508801</v>
      </c>
      <c r="C118">
        <f t="shared" si="3"/>
        <v>57.167637967544003</v>
      </c>
    </row>
    <row r="119" spans="1:3" x14ac:dyDescent="0.25">
      <c r="A119">
        <v>118</v>
      </c>
      <c r="B119">
        <f t="shared" si="2"/>
        <v>114.185092462208</v>
      </c>
      <c r="C119">
        <f t="shared" si="3"/>
        <v>57.092546231104002</v>
      </c>
    </row>
    <row r="120" spans="1:3" x14ac:dyDescent="0.25">
      <c r="A120">
        <v>119</v>
      </c>
      <c r="B120">
        <f t="shared" si="2"/>
        <v>114.03363083211201</v>
      </c>
      <c r="C120">
        <f t="shared" si="3"/>
        <v>57.016815416056005</v>
      </c>
    </row>
    <row r="121" spans="1:3" x14ac:dyDescent="0.25">
      <c r="A121">
        <v>120</v>
      </c>
      <c r="B121">
        <f t="shared" si="2"/>
        <v>113.88089104480001</v>
      </c>
      <c r="C121">
        <f t="shared" si="3"/>
        <v>56.940445522400005</v>
      </c>
    </row>
    <row r="122" spans="1:3" x14ac:dyDescent="0.25">
      <c r="A122">
        <v>121</v>
      </c>
      <c r="B122">
        <f t="shared" si="2"/>
        <v>113.726873100272</v>
      </c>
      <c r="C122">
        <f t="shared" si="3"/>
        <v>56.863436550136001</v>
      </c>
    </row>
    <row r="123" spans="1:3" x14ac:dyDescent="0.25">
      <c r="A123">
        <v>122</v>
      </c>
      <c r="B123">
        <f t="shared" si="2"/>
        <v>113.571576998528</v>
      </c>
      <c r="C123">
        <f t="shared" si="3"/>
        <v>56.785788499264001</v>
      </c>
    </row>
    <row r="124" spans="1:3" x14ac:dyDescent="0.25">
      <c r="A124">
        <v>123</v>
      </c>
      <c r="B124">
        <f t="shared" si="2"/>
        <v>113.415002739568</v>
      </c>
      <c r="C124">
        <f t="shared" si="3"/>
        <v>56.707501369783998</v>
      </c>
    </row>
    <row r="125" spans="1:3" x14ac:dyDescent="0.25">
      <c r="A125">
        <v>124</v>
      </c>
      <c r="B125">
        <f t="shared" si="2"/>
        <v>113.257150323392</v>
      </c>
      <c r="C125">
        <f t="shared" si="3"/>
        <v>56.628575161695998</v>
      </c>
    </row>
    <row r="126" spans="1:3" x14ac:dyDescent="0.25">
      <c r="A126">
        <v>125</v>
      </c>
      <c r="B126">
        <f t="shared" si="2"/>
        <v>113.09801975000001</v>
      </c>
      <c r="C126">
        <f t="shared" si="3"/>
        <v>56.549009875000003</v>
      </c>
    </row>
    <row r="127" spans="1:3" x14ac:dyDescent="0.25">
      <c r="A127">
        <v>126</v>
      </c>
      <c r="B127">
        <f t="shared" si="2"/>
        <v>112.93761101939201</v>
      </c>
      <c r="C127">
        <f t="shared" si="3"/>
        <v>56.468805509696004</v>
      </c>
    </row>
    <row r="128" spans="1:3" x14ac:dyDescent="0.25">
      <c r="A128">
        <v>127</v>
      </c>
      <c r="B128">
        <f t="shared" si="2"/>
        <v>112.775924131568</v>
      </c>
      <c r="C128">
        <f t="shared" si="3"/>
        <v>56.387962065784002</v>
      </c>
    </row>
    <row r="129" spans="1:3" x14ac:dyDescent="0.25">
      <c r="A129">
        <v>128</v>
      </c>
      <c r="B129">
        <f t="shared" ref="B129:B192" si="4">(Val_A*A129*A129)+(Val_B*A129)+Val_C</f>
        <v>112.61295908652801</v>
      </c>
      <c r="C129">
        <f t="shared" si="3"/>
        <v>56.306479543264004</v>
      </c>
    </row>
    <row r="130" spans="1:3" x14ac:dyDescent="0.25">
      <c r="A130">
        <v>129</v>
      </c>
      <c r="B130">
        <f t="shared" si="4"/>
        <v>112.448715884272</v>
      </c>
      <c r="C130">
        <f t="shared" ref="C130:C193" si="5">B130/2</f>
        <v>56.224357942136002</v>
      </c>
    </row>
    <row r="131" spans="1:3" x14ac:dyDescent="0.25">
      <c r="A131">
        <v>130</v>
      </c>
      <c r="B131">
        <f t="shared" si="4"/>
        <v>112.2831945248</v>
      </c>
      <c r="C131">
        <f t="shared" si="5"/>
        <v>56.141597262399998</v>
      </c>
    </row>
    <row r="132" spans="1:3" x14ac:dyDescent="0.25">
      <c r="A132">
        <v>131</v>
      </c>
      <c r="B132">
        <f t="shared" si="4"/>
        <v>112.11639500811201</v>
      </c>
      <c r="C132">
        <f t="shared" si="5"/>
        <v>56.058197504056004</v>
      </c>
    </row>
    <row r="133" spans="1:3" x14ac:dyDescent="0.25">
      <c r="A133">
        <v>132</v>
      </c>
      <c r="B133">
        <f t="shared" si="4"/>
        <v>111.948317334208</v>
      </c>
      <c r="C133">
        <f t="shared" si="5"/>
        <v>55.974158667104</v>
      </c>
    </row>
    <row r="134" spans="1:3" x14ac:dyDescent="0.25">
      <c r="A134">
        <v>133</v>
      </c>
      <c r="B134">
        <f t="shared" si="4"/>
        <v>111.778961503088</v>
      </c>
      <c r="C134">
        <f t="shared" si="5"/>
        <v>55.889480751543999</v>
      </c>
    </row>
    <row r="135" spans="1:3" x14ac:dyDescent="0.25">
      <c r="A135">
        <v>134</v>
      </c>
      <c r="B135">
        <f t="shared" si="4"/>
        <v>111.60832751475201</v>
      </c>
      <c r="C135">
        <f t="shared" si="5"/>
        <v>55.804163757376003</v>
      </c>
    </row>
    <row r="136" spans="1:3" x14ac:dyDescent="0.25">
      <c r="A136">
        <v>135</v>
      </c>
      <c r="B136">
        <f t="shared" si="4"/>
        <v>111.43641536920001</v>
      </c>
      <c r="C136">
        <f t="shared" si="5"/>
        <v>55.718207684600003</v>
      </c>
    </row>
    <row r="137" spans="1:3" x14ac:dyDescent="0.25">
      <c r="A137">
        <v>136</v>
      </c>
      <c r="B137">
        <f t="shared" si="4"/>
        <v>111.263225066432</v>
      </c>
      <c r="C137">
        <f t="shared" si="5"/>
        <v>55.631612533216</v>
      </c>
    </row>
    <row r="138" spans="1:3" x14ac:dyDescent="0.25">
      <c r="A138">
        <v>137</v>
      </c>
      <c r="B138">
        <f t="shared" si="4"/>
        <v>111.088756606448</v>
      </c>
      <c r="C138">
        <f t="shared" si="5"/>
        <v>55.544378303224001</v>
      </c>
    </row>
    <row r="139" spans="1:3" x14ac:dyDescent="0.25">
      <c r="A139">
        <v>138</v>
      </c>
      <c r="B139">
        <f t="shared" si="4"/>
        <v>110.913009989248</v>
      </c>
      <c r="C139">
        <f t="shared" si="5"/>
        <v>55.456504994623998</v>
      </c>
    </row>
    <row r="140" spans="1:3" x14ac:dyDescent="0.25">
      <c r="A140">
        <v>139</v>
      </c>
      <c r="B140">
        <f t="shared" si="4"/>
        <v>110.735985214832</v>
      </c>
      <c r="C140">
        <f t="shared" si="5"/>
        <v>55.367992607415999</v>
      </c>
    </row>
    <row r="141" spans="1:3" x14ac:dyDescent="0.25">
      <c r="A141">
        <v>140</v>
      </c>
      <c r="B141">
        <f t="shared" si="4"/>
        <v>110.55768228319999</v>
      </c>
      <c r="C141">
        <f t="shared" si="5"/>
        <v>55.278841141599997</v>
      </c>
    </row>
    <row r="142" spans="1:3" x14ac:dyDescent="0.25">
      <c r="A142">
        <v>141</v>
      </c>
      <c r="B142">
        <f t="shared" si="4"/>
        <v>110.378101194352</v>
      </c>
      <c r="C142">
        <f t="shared" si="5"/>
        <v>55.189050597175999</v>
      </c>
    </row>
    <row r="143" spans="1:3" x14ac:dyDescent="0.25">
      <c r="A143">
        <v>142</v>
      </c>
      <c r="B143">
        <f t="shared" si="4"/>
        <v>110.197241948288</v>
      </c>
      <c r="C143">
        <f t="shared" si="5"/>
        <v>55.098620974143998</v>
      </c>
    </row>
    <row r="144" spans="1:3" x14ac:dyDescent="0.25">
      <c r="A144">
        <v>143</v>
      </c>
      <c r="B144">
        <f t="shared" si="4"/>
        <v>110.015104545008</v>
      </c>
      <c r="C144">
        <f t="shared" si="5"/>
        <v>55.007552272504</v>
      </c>
    </row>
    <row r="145" spans="1:3" x14ac:dyDescent="0.25">
      <c r="A145">
        <v>144</v>
      </c>
      <c r="B145">
        <f t="shared" si="4"/>
        <v>109.831688984512</v>
      </c>
      <c r="C145">
        <f t="shared" si="5"/>
        <v>54.915844492255999</v>
      </c>
    </row>
    <row r="146" spans="1:3" x14ac:dyDescent="0.25">
      <c r="A146">
        <v>145</v>
      </c>
      <c r="B146">
        <f t="shared" si="4"/>
        <v>109.6469952668</v>
      </c>
      <c r="C146">
        <f t="shared" si="5"/>
        <v>54.823497633400002</v>
      </c>
    </row>
    <row r="147" spans="1:3" x14ac:dyDescent="0.25">
      <c r="A147">
        <v>146</v>
      </c>
      <c r="B147">
        <f t="shared" si="4"/>
        <v>109.461023391872</v>
      </c>
      <c r="C147">
        <f t="shared" si="5"/>
        <v>54.730511695936002</v>
      </c>
    </row>
    <row r="148" spans="1:3" x14ac:dyDescent="0.25">
      <c r="A148">
        <v>147</v>
      </c>
      <c r="B148">
        <f t="shared" si="4"/>
        <v>109.273773359728</v>
      </c>
      <c r="C148">
        <f t="shared" si="5"/>
        <v>54.636886679863998</v>
      </c>
    </row>
    <row r="149" spans="1:3" x14ac:dyDescent="0.25">
      <c r="A149">
        <v>148</v>
      </c>
      <c r="B149">
        <f t="shared" si="4"/>
        <v>109.085245170368</v>
      </c>
      <c r="C149">
        <f t="shared" si="5"/>
        <v>54.542622585183999</v>
      </c>
    </row>
    <row r="150" spans="1:3" x14ac:dyDescent="0.25">
      <c r="A150">
        <v>149</v>
      </c>
      <c r="B150">
        <f t="shared" si="4"/>
        <v>108.89543882379201</v>
      </c>
      <c r="C150">
        <f t="shared" si="5"/>
        <v>54.447719411896003</v>
      </c>
    </row>
    <row r="151" spans="1:3" x14ac:dyDescent="0.25">
      <c r="A151">
        <v>150</v>
      </c>
      <c r="B151">
        <f t="shared" si="4"/>
        <v>108.70435432000001</v>
      </c>
      <c r="C151">
        <f t="shared" si="5"/>
        <v>54.352177160000004</v>
      </c>
    </row>
    <row r="152" spans="1:3" x14ac:dyDescent="0.25">
      <c r="A152">
        <v>151</v>
      </c>
      <c r="B152">
        <f t="shared" si="4"/>
        <v>108.511991658992</v>
      </c>
      <c r="C152">
        <f t="shared" si="5"/>
        <v>54.255995829496001</v>
      </c>
    </row>
    <row r="153" spans="1:3" x14ac:dyDescent="0.25">
      <c r="A153">
        <v>152</v>
      </c>
      <c r="B153">
        <f t="shared" si="4"/>
        <v>108.31835084076801</v>
      </c>
      <c r="C153">
        <f t="shared" si="5"/>
        <v>54.159175420384003</v>
      </c>
    </row>
    <row r="154" spans="1:3" x14ac:dyDescent="0.25">
      <c r="A154">
        <v>153</v>
      </c>
      <c r="B154">
        <f t="shared" si="4"/>
        <v>108.123431865328</v>
      </c>
      <c r="C154">
        <f t="shared" si="5"/>
        <v>54.061715932664001</v>
      </c>
    </row>
    <row r="155" spans="1:3" x14ac:dyDescent="0.25">
      <c r="A155">
        <v>154</v>
      </c>
      <c r="B155">
        <f t="shared" si="4"/>
        <v>107.92723473267201</v>
      </c>
      <c r="C155">
        <f t="shared" si="5"/>
        <v>53.963617366336003</v>
      </c>
    </row>
    <row r="156" spans="1:3" x14ac:dyDescent="0.25">
      <c r="A156">
        <v>155</v>
      </c>
      <c r="B156">
        <f t="shared" si="4"/>
        <v>107.7297594428</v>
      </c>
      <c r="C156">
        <f t="shared" si="5"/>
        <v>53.864879721400001</v>
      </c>
    </row>
    <row r="157" spans="1:3" x14ac:dyDescent="0.25">
      <c r="A157">
        <v>156</v>
      </c>
      <c r="B157">
        <f t="shared" si="4"/>
        <v>107.53100599571201</v>
      </c>
      <c r="C157">
        <f t="shared" si="5"/>
        <v>53.765502997856004</v>
      </c>
    </row>
    <row r="158" spans="1:3" x14ac:dyDescent="0.25">
      <c r="A158">
        <v>157</v>
      </c>
      <c r="B158">
        <f t="shared" si="4"/>
        <v>107.33097439140801</v>
      </c>
      <c r="C158">
        <f t="shared" si="5"/>
        <v>53.665487195704003</v>
      </c>
    </row>
    <row r="159" spans="1:3" x14ac:dyDescent="0.25">
      <c r="A159">
        <v>158</v>
      </c>
      <c r="B159">
        <f t="shared" si="4"/>
        <v>107.129664629888</v>
      </c>
      <c r="C159">
        <f t="shared" si="5"/>
        <v>53.564832314943999</v>
      </c>
    </row>
    <row r="160" spans="1:3" x14ac:dyDescent="0.25">
      <c r="A160">
        <v>159</v>
      </c>
      <c r="B160">
        <f t="shared" si="4"/>
        <v>106.927076711152</v>
      </c>
      <c r="C160">
        <f t="shared" si="5"/>
        <v>53.463538355575999</v>
      </c>
    </row>
    <row r="161" spans="1:3" x14ac:dyDescent="0.25">
      <c r="A161">
        <v>160</v>
      </c>
      <c r="B161">
        <f t="shared" si="4"/>
        <v>106.7232106352</v>
      </c>
      <c r="C161">
        <f t="shared" si="5"/>
        <v>53.361605317600002</v>
      </c>
    </row>
    <row r="162" spans="1:3" x14ac:dyDescent="0.25">
      <c r="A162">
        <v>161</v>
      </c>
      <c r="B162">
        <f t="shared" si="4"/>
        <v>106.51806640203201</v>
      </c>
      <c r="C162">
        <f t="shared" si="5"/>
        <v>53.259033201016003</v>
      </c>
    </row>
    <row r="163" spans="1:3" x14ac:dyDescent="0.25">
      <c r="A163">
        <v>162</v>
      </c>
      <c r="B163">
        <f t="shared" si="4"/>
        <v>106.311644011648</v>
      </c>
      <c r="C163">
        <f t="shared" si="5"/>
        <v>53.155822005824</v>
      </c>
    </row>
    <row r="164" spans="1:3" x14ac:dyDescent="0.25">
      <c r="A164">
        <v>163</v>
      </c>
      <c r="B164">
        <f t="shared" si="4"/>
        <v>106.103943464048</v>
      </c>
      <c r="C164">
        <f t="shared" si="5"/>
        <v>53.051971732024001</v>
      </c>
    </row>
    <row r="165" spans="1:3" x14ac:dyDescent="0.25">
      <c r="A165">
        <v>164</v>
      </c>
      <c r="B165">
        <f t="shared" si="4"/>
        <v>105.89496475923201</v>
      </c>
      <c r="C165">
        <f t="shared" si="5"/>
        <v>52.947482379616005</v>
      </c>
    </row>
    <row r="166" spans="1:3" x14ac:dyDescent="0.25">
      <c r="A166">
        <v>165</v>
      </c>
      <c r="B166">
        <f t="shared" si="4"/>
        <v>105.6847078972</v>
      </c>
      <c r="C166">
        <f t="shared" si="5"/>
        <v>52.8423539486</v>
      </c>
    </row>
    <row r="167" spans="1:3" x14ac:dyDescent="0.25">
      <c r="A167">
        <v>166</v>
      </c>
      <c r="B167">
        <f t="shared" si="4"/>
        <v>105.47317287795201</v>
      </c>
      <c r="C167">
        <f t="shared" si="5"/>
        <v>52.736586438976005</v>
      </c>
    </row>
    <row r="168" spans="1:3" x14ac:dyDescent="0.25">
      <c r="A168">
        <v>167</v>
      </c>
      <c r="B168">
        <f t="shared" si="4"/>
        <v>105.260359701488</v>
      </c>
      <c r="C168">
        <f t="shared" si="5"/>
        <v>52.630179850744</v>
      </c>
    </row>
    <row r="169" spans="1:3" x14ac:dyDescent="0.25">
      <c r="A169">
        <v>168</v>
      </c>
      <c r="B169">
        <f t="shared" si="4"/>
        <v>105.04626836780801</v>
      </c>
      <c r="C169">
        <f t="shared" si="5"/>
        <v>52.523134183904006</v>
      </c>
    </row>
    <row r="170" spans="1:3" x14ac:dyDescent="0.25">
      <c r="A170">
        <v>169</v>
      </c>
      <c r="B170">
        <f t="shared" si="4"/>
        <v>104.830898876912</v>
      </c>
      <c r="C170">
        <f t="shared" si="5"/>
        <v>52.415449438456001</v>
      </c>
    </row>
    <row r="171" spans="1:3" x14ac:dyDescent="0.25">
      <c r="A171">
        <v>170</v>
      </c>
      <c r="B171">
        <f t="shared" si="4"/>
        <v>104.6142512288</v>
      </c>
      <c r="C171">
        <f t="shared" si="5"/>
        <v>52.3071256144</v>
      </c>
    </row>
    <row r="172" spans="1:3" x14ac:dyDescent="0.25">
      <c r="A172">
        <v>171</v>
      </c>
      <c r="B172">
        <f t="shared" si="4"/>
        <v>104.39632542347201</v>
      </c>
      <c r="C172">
        <f t="shared" si="5"/>
        <v>52.198162711736003</v>
      </c>
    </row>
    <row r="173" spans="1:3" x14ac:dyDescent="0.25">
      <c r="A173">
        <v>172</v>
      </c>
      <c r="B173">
        <f t="shared" si="4"/>
        <v>104.17712146092801</v>
      </c>
      <c r="C173">
        <f t="shared" si="5"/>
        <v>52.088560730464003</v>
      </c>
    </row>
    <row r="174" spans="1:3" x14ac:dyDescent="0.25">
      <c r="A174">
        <v>173</v>
      </c>
      <c r="B174">
        <f t="shared" si="4"/>
        <v>103.956639341168</v>
      </c>
      <c r="C174">
        <f t="shared" si="5"/>
        <v>51.978319670584</v>
      </c>
    </row>
    <row r="175" spans="1:3" x14ac:dyDescent="0.25">
      <c r="A175">
        <v>174</v>
      </c>
      <c r="B175">
        <f t="shared" si="4"/>
        <v>103.734879064192</v>
      </c>
      <c r="C175">
        <f t="shared" si="5"/>
        <v>51.867439532096</v>
      </c>
    </row>
    <row r="176" spans="1:3" x14ac:dyDescent="0.25">
      <c r="A176">
        <v>175</v>
      </c>
      <c r="B176">
        <f t="shared" si="4"/>
        <v>103.51184062999999</v>
      </c>
      <c r="C176">
        <f t="shared" si="5"/>
        <v>51.755920314999997</v>
      </c>
    </row>
    <row r="177" spans="1:3" x14ac:dyDescent="0.25">
      <c r="A177">
        <v>176</v>
      </c>
      <c r="B177">
        <f t="shared" si="4"/>
        <v>103.28752403859201</v>
      </c>
      <c r="C177">
        <f t="shared" si="5"/>
        <v>51.643762019296005</v>
      </c>
    </row>
    <row r="178" spans="1:3" x14ac:dyDescent="0.25">
      <c r="A178">
        <v>177</v>
      </c>
      <c r="B178">
        <f t="shared" si="4"/>
        <v>103.06192928996801</v>
      </c>
      <c r="C178">
        <f t="shared" si="5"/>
        <v>51.530964644984003</v>
      </c>
    </row>
    <row r="179" spans="1:3" x14ac:dyDescent="0.25">
      <c r="A179">
        <v>178</v>
      </c>
      <c r="B179">
        <f t="shared" si="4"/>
        <v>102.83505638412799</v>
      </c>
      <c r="C179">
        <f t="shared" si="5"/>
        <v>51.417528192063997</v>
      </c>
    </row>
    <row r="180" spans="1:3" x14ac:dyDescent="0.25">
      <c r="A180">
        <v>179</v>
      </c>
      <c r="B180">
        <f t="shared" si="4"/>
        <v>102.60690532107201</v>
      </c>
      <c r="C180">
        <f t="shared" si="5"/>
        <v>51.303452660536003</v>
      </c>
    </row>
    <row r="181" spans="1:3" x14ac:dyDescent="0.25">
      <c r="A181">
        <v>180</v>
      </c>
      <c r="B181">
        <f t="shared" si="4"/>
        <v>102.37747610080001</v>
      </c>
      <c r="C181">
        <f t="shared" si="5"/>
        <v>51.188738050400005</v>
      </c>
    </row>
    <row r="182" spans="1:3" x14ac:dyDescent="0.25">
      <c r="A182">
        <v>181</v>
      </c>
      <c r="B182">
        <f t="shared" si="4"/>
        <v>102.14676872331199</v>
      </c>
      <c r="C182">
        <f t="shared" si="5"/>
        <v>51.073384361655997</v>
      </c>
    </row>
    <row r="183" spans="1:3" x14ac:dyDescent="0.25">
      <c r="A183">
        <v>182</v>
      </c>
      <c r="B183">
        <f t="shared" si="4"/>
        <v>101.914783188608</v>
      </c>
      <c r="C183">
        <f t="shared" si="5"/>
        <v>50.957391594303999</v>
      </c>
    </row>
    <row r="184" spans="1:3" x14ac:dyDescent="0.25">
      <c r="A184">
        <v>183</v>
      </c>
      <c r="B184">
        <f t="shared" si="4"/>
        <v>101.681519496688</v>
      </c>
      <c r="C184">
        <f t="shared" si="5"/>
        <v>50.840759748343999</v>
      </c>
    </row>
    <row r="185" spans="1:3" x14ac:dyDescent="0.25">
      <c r="A185">
        <v>184</v>
      </c>
      <c r="B185">
        <f t="shared" si="4"/>
        <v>101.446977647552</v>
      </c>
      <c r="C185">
        <f t="shared" si="5"/>
        <v>50.723488823776002</v>
      </c>
    </row>
    <row r="186" spans="1:3" x14ac:dyDescent="0.25">
      <c r="A186">
        <v>185</v>
      </c>
      <c r="B186">
        <f t="shared" si="4"/>
        <v>101.2111576412</v>
      </c>
      <c r="C186">
        <f t="shared" si="5"/>
        <v>50.605578820600002</v>
      </c>
    </row>
    <row r="187" spans="1:3" x14ac:dyDescent="0.25">
      <c r="A187">
        <v>186</v>
      </c>
      <c r="B187">
        <f t="shared" si="4"/>
        <v>100.97405947763201</v>
      </c>
      <c r="C187">
        <f t="shared" si="5"/>
        <v>50.487029738816005</v>
      </c>
    </row>
    <row r="188" spans="1:3" x14ac:dyDescent="0.25">
      <c r="A188">
        <v>187</v>
      </c>
      <c r="B188">
        <f t="shared" si="4"/>
        <v>100.735683156848</v>
      </c>
      <c r="C188">
        <f t="shared" si="5"/>
        <v>50.367841578423999</v>
      </c>
    </row>
    <row r="189" spans="1:3" x14ac:dyDescent="0.25">
      <c r="A189">
        <v>188</v>
      </c>
      <c r="B189">
        <f t="shared" si="4"/>
        <v>100.49602867884801</v>
      </c>
      <c r="C189">
        <f t="shared" si="5"/>
        <v>50.248014339424003</v>
      </c>
    </row>
    <row r="190" spans="1:3" x14ac:dyDescent="0.25">
      <c r="A190">
        <v>189</v>
      </c>
      <c r="B190">
        <f t="shared" si="4"/>
        <v>100.25509604363199</v>
      </c>
      <c r="C190">
        <f t="shared" si="5"/>
        <v>50.127548021815997</v>
      </c>
    </row>
    <row r="191" spans="1:3" x14ac:dyDescent="0.25">
      <c r="A191">
        <v>190</v>
      </c>
      <c r="B191">
        <f t="shared" si="4"/>
        <v>100.0128852512</v>
      </c>
      <c r="C191">
        <f t="shared" si="5"/>
        <v>50.006442625600002</v>
      </c>
    </row>
    <row r="192" spans="1:3" x14ac:dyDescent="0.25">
      <c r="A192">
        <v>191</v>
      </c>
      <c r="B192">
        <f t="shared" si="4"/>
        <v>99.769396301552007</v>
      </c>
      <c r="C192">
        <f t="shared" si="5"/>
        <v>49.884698150776003</v>
      </c>
    </row>
    <row r="193" spans="1:3" x14ac:dyDescent="0.25">
      <c r="A193">
        <v>192</v>
      </c>
      <c r="B193">
        <f t="shared" ref="B193:B250" si="6">(Val_A*A193*A193)+(Val_B*A193)+Val_C</f>
        <v>99.524629194688004</v>
      </c>
      <c r="C193">
        <f t="shared" si="5"/>
        <v>49.762314597344002</v>
      </c>
    </row>
    <row r="194" spans="1:3" x14ac:dyDescent="0.25">
      <c r="A194">
        <v>193</v>
      </c>
      <c r="B194">
        <f t="shared" si="6"/>
        <v>99.278583930607994</v>
      </c>
      <c r="C194">
        <f t="shared" ref="C194:C250" si="7">B194/2</f>
        <v>49.639291965303997</v>
      </c>
    </row>
    <row r="195" spans="1:3" x14ac:dyDescent="0.25">
      <c r="A195">
        <v>194</v>
      </c>
      <c r="B195">
        <f t="shared" si="6"/>
        <v>99.031260509312006</v>
      </c>
      <c r="C195">
        <f t="shared" si="7"/>
        <v>49.515630254656003</v>
      </c>
    </row>
    <row r="196" spans="1:3" x14ac:dyDescent="0.25">
      <c r="A196">
        <v>195</v>
      </c>
      <c r="B196">
        <f t="shared" si="6"/>
        <v>98.782658930799997</v>
      </c>
      <c r="C196">
        <f t="shared" si="7"/>
        <v>49.391329465399998</v>
      </c>
    </row>
    <row r="197" spans="1:3" x14ac:dyDescent="0.25">
      <c r="A197">
        <v>196</v>
      </c>
      <c r="B197">
        <f t="shared" si="6"/>
        <v>98.53277919507201</v>
      </c>
      <c r="C197">
        <f t="shared" si="7"/>
        <v>49.266389597536005</v>
      </c>
    </row>
    <row r="198" spans="1:3" x14ac:dyDescent="0.25">
      <c r="A198">
        <v>197</v>
      </c>
      <c r="B198">
        <f t="shared" si="6"/>
        <v>98.281621302128002</v>
      </c>
      <c r="C198">
        <f t="shared" si="7"/>
        <v>49.140810651064001</v>
      </c>
    </row>
    <row r="199" spans="1:3" x14ac:dyDescent="0.25">
      <c r="A199">
        <v>198</v>
      </c>
      <c r="B199">
        <f t="shared" si="6"/>
        <v>98.029185251968002</v>
      </c>
      <c r="C199">
        <f t="shared" si="7"/>
        <v>49.014592625984001</v>
      </c>
    </row>
    <row r="200" spans="1:3" x14ac:dyDescent="0.25">
      <c r="A200">
        <v>199</v>
      </c>
      <c r="B200">
        <f t="shared" si="6"/>
        <v>97.775471044591995</v>
      </c>
      <c r="C200">
        <f t="shared" si="7"/>
        <v>48.887735522295998</v>
      </c>
    </row>
    <row r="201" spans="1:3" x14ac:dyDescent="0.25">
      <c r="A201">
        <v>200</v>
      </c>
      <c r="B201">
        <f t="shared" si="6"/>
        <v>97.520478679999997</v>
      </c>
      <c r="C201">
        <f t="shared" si="7"/>
        <v>48.760239339999998</v>
      </c>
    </row>
    <row r="202" spans="1:3" x14ac:dyDescent="0.25">
      <c r="A202">
        <v>201</v>
      </c>
      <c r="B202">
        <f t="shared" si="6"/>
        <v>97.264208158192005</v>
      </c>
      <c r="C202">
        <f t="shared" si="7"/>
        <v>48.632104079096003</v>
      </c>
    </row>
    <row r="203" spans="1:3" x14ac:dyDescent="0.25">
      <c r="A203">
        <v>202</v>
      </c>
      <c r="B203">
        <f t="shared" si="6"/>
        <v>97.006659479168007</v>
      </c>
      <c r="C203">
        <f t="shared" si="7"/>
        <v>48.503329739584004</v>
      </c>
    </row>
    <row r="204" spans="1:3" x14ac:dyDescent="0.25">
      <c r="A204">
        <v>203</v>
      </c>
      <c r="B204">
        <f t="shared" si="6"/>
        <v>96.747832642928003</v>
      </c>
      <c r="C204">
        <f t="shared" si="7"/>
        <v>48.373916321464002</v>
      </c>
    </row>
    <row r="205" spans="1:3" x14ac:dyDescent="0.25">
      <c r="A205">
        <v>204</v>
      </c>
      <c r="B205">
        <f t="shared" si="6"/>
        <v>96.487727649471992</v>
      </c>
      <c r="C205">
        <f t="shared" si="7"/>
        <v>48.243863824735996</v>
      </c>
    </row>
    <row r="206" spans="1:3" x14ac:dyDescent="0.25">
      <c r="A206">
        <v>205</v>
      </c>
      <c r="B206">
        <f t="shared" si="6"/>
        <v>96.226344498800003</v>
      </c>
      <c r="C206">
        <f t="shared" si="7"/>
        <v>48.113172249400002</v>
      </c>
    </row>
    <row r="207" spans="1:3" x14ac:dyDescent="0.25">
      <c r="A207">
        <v>206</v>
      </c>
      <c r="B207">
        <f t="shared" si="6"/>
        <v>95.963683190912008</v>
      </c>
      <c r="C207">
        <f t="shared" si="7"/>
        <v>47.981841595456004</v>
      </c>
    </row>
    <row r="208" spans="1:3" x14ac:dyDescent="0.25">
      <c r="A208">
        <v>207</v>
      </c>
      <c r="B208">
        <f t="shared" si="6"/>
        <v>95.699743725808005</v>
      </c>
      <c r="C208">
        <f t="shared" si="7"/>
        <v>47.849871862904003</v>
      </c>
    </row>
    <row r="209" spans="1:3" x14ac:dyDescent="0.25">
      <c r="A209">
        <v>208</v>
      </c>
      <c r="B209">
        <f t="shared" si="6"/>
        <v>95.434526103487997</v>
      </c>
      <c r="C209">
        <f t="shared" si="7"/>
        <v>47.717263051743998</v>
      </c>
    </row>
    <row r="210" spans="1:3" x14ac:dyDescent="0.25">
      <c r="A210">
        <v>209</v>
      </c>
      <c r="B210">
        <f t="shared" si="6"/>
        <v>95.168030323951996</v>
      </c>
      <c r="C210">
        <f t="shared" si="7"/>
        <v>47.584015161975998</v>
      </c>
    </row>
    <row r="211" spans="1:3" x14ac:dyDescent="0.25">
      <c r="A211">
        <v>210</v>
      </c>
      <c r="B211">
        <f t="shared" si="6"/>
        <v>94.900256387200002</v>
      </c>
      <c r="C211">
        <f t="shared" si="7"/>
        <v>47.450128193600001</v>
      </c>
    </row>
    <row r="212" spans="1:3" x14ac:dyDescent="0.25">
      <c r="A212">
        <v>211</v>
      </c>
      <c r="B212">
        <f t="shared" si="6"/>
        <v>94.631204293232003</v>
      </c>
      <c r="C212">
        <f t="shared" si="7"/>
        <v>47.315602146616001</v>
      </c>
    </row>
    <row r="213" spans="1:3" x14ac:dyDescent="0.25">
      <c r="A213">
        <v>212</v>
      </c>
      <c r="B213">
        <f t="shared" si="6"/>
        <v>94.36087404204801</v>
      </c>
      <c r="C213">
        <f t="shared" si="7"/>
        <v>47.180437021024005</v>
      </c>
    </row>
    <row r="214" spans="1:3" x14ac:dyDescent="0.25">
      <c r="A214">
        <v>213</v>
      </c>
      <c r="B214">
        <f t="shared" si="6"/>
        <v>94.089265633648012</v>
      </c>
      <c r="C214">
        <f t="shared" si="7"/>
        <v>47.044632816824006</v>
      </c>
    </row>
    <row r="215" spans="1:3" x14ac:dyDescent="0.25">
      <c r="A215">
        <v>214</v>
      </c>
      <c r="B215">
        <f t="shared" si="6"/>
        <v>93.816379068032006</v>
      </c>
      <c r="C215">
        <f t="shared" si="7"/>
        <v>46.908189534016003</v>
      </c>
    </row>
    <row r="216" spans="1:3" x14ac:dyDescent="0.25">
      <c r="A216">
        <v>215</v>
      </c>
      <c r="B216">
        <f t="shared" si="6"/>
        <v>93.542214345200009</v>
      </c>
      <c r="C216">
        <f t="shared" si="7"/>
        <v>46.771107172600004</v>
      </c>
    </row>
    <row r="217" spans="1:3" x14ac:dyDescent="0.25">
      <c r="A217">
        <v>216</v>
      </c>
      <c r="B217">
        <f t="shared" si="6"/>
        <v>93.266771465152004</v>
      </c>
      <c r="C217">
        <f t="shared" si="7"/>
        <v>46.633385732576002</v>
      </c>
    </row>
    <row r="218" spans="1:3" x14ac:dyDescent="0.25">
      <c r="A218">
        <v>217</v>
      </c>
      <c r="B218">
        <f t="shared" si="6"/>
        <v>92.990050427888008</v>
      </c>
      <c r="C218">
        <f t="shared" si="7"/>
        <v>46.495025213944004</v>
      </c>
    </row>
    <row r="219" spans="1:3" x14ac:dyDescent="0.25">
      <c r="A219">
        <v>218</v>
      </c>
      <c r="B219">
        <f t="shared" si="6"/>
        <v>92.712051233408005</v>
      </c>
      <c r="C219">
        <f t="shared" si="7"/>
        <v>46.356025616704002</v>
      </c>
    </row>
    <row r="220" spans="1:3" x14ac:dyDescent="0.25">
      <c r="A220">
        <v>219</v>
      </c>
      <c r="B220">
        <f t="shared" si="6"/>
        <v>92.432773881712009</v>
      </c>
      <c r="C220">
        <f t="shared" si="7"/>
        <v>46.216386940856005</v>
      </c>
    </row>
    <row r="221" spans="1:3" x14ac:dyDescent="0.25">
      <c r="A221">
        <v>220</v>
      </c>
      <c r="B221">
        <f t="shared" si="6"/>
        <v>92.152218372800007</v>
      </c>
      <c r="C221">
        <f t="shared" si="7"/>
        <v>46.076109186400004</v>
      </c>
    </row>
    <row r="222" spans="1:3" x14ac:dyDescent="0.25">
      <c r="A222">
        <v>221</v>
      </c>
      <c r="B222">
        <f t="shared" si="6"/>
        <v>91.870384706672013</v>
      </c>
      <c r="C222">
        <f t="shared" si="7"/>
        <v>45.935192353336006</v>
      </c>
    </row>
    <row r="223" spans="1:3" x14ac:dyDescent="0.25">
      <c r="A223">
        <v>222</v>
      </c>
      <c r="B223">
        <f t="shared" si="6"/>
        <v>91.587272883327998</v>
      </c>
      <c r="C223">
        <f t="shared" si="7"/>
        <v>45.793636441663999</v>
      </c>
    </row>
    <row r="224" spans="1:3" x14ac:dyDescent="0.25">
      <c r="A224">
        <v>223</v>
      </c>
      <c r="B224">
        <f t="shared" si="6"/>
        <v>91.302882902768005</v>
      </c>
      <c r="C224">
        <f t="shared" si="7"/>
        <v>45.651441451384002</v>
      </c>
    </row>
    <row r="225" spans="1:3" x14ac:dyDescent="0.25">
      <c r="A225">
        <v>224</v>
      </c>
      <c r="B225">
        <f t="shared" si="6"/>
        <v>91.017214764991991</v>
      </c>
      <c r="C225">
        <f t="shared" si="7"/>
        <v>45.508607382495995</v>
      </c>
    </row>
    <row r="226" spans="1:3" x14ac:dyDescent="0.25">
      <c r="A226">
        <v>225</v>
      </c>
      <c r="B226">
        <f t="shared" si="6"/>
        <v>90.730268469999999</v>
      </c>
      <c r="C226">
        <f t="shared" si="7"/>
        <v>45.365134234999999</v>
      </c>
    </row>
    <row r="227" spans="1:3" x14ac:dyDescent="0.25">
      <c r="A227">
        <v>226</v>
      </c>
      <c r="B227">
        <f t="shared" si="6"/>
        <v>90.442044017792</v>
      </c>
      <c r="C227">
        <f t="shared" si="7"/>
        <v>45.221022008896</v>
      </c>
    </row>
    <row r="228" spans="1:3" x14ac:dyDescent="0.25">
      <c r="A228">
        <v>227</v>
      </c>
      <c r="B228">
        <f t="shared" si="6"/>
        <v>90.152541408367995</v>
      </c>
      <c r="C228">
        <f t="shared" si="7"/>
        <v>45.076270704183997</v>
      </c>
    </row>
    <row r="229" spans="1:3" x14ac:dyDescent="0.25">
      <c r="A229">
        <v>228</v>
      </c>
      <c r="B229">
        <f t="shared" si="6"/>
        <v>89.861760641727997</v>
      </c>
      <c r="C229">
        <f t="shared" si="7"/>
        <v>44.930880320863999</v>
      </c>
    </row>
    <row r="230" spans="1:3" x14ac:dyDescent="0.25">
      <c r="A230">
        <v>229</v>
      </c>
      <c r="B230">
        <f t="shared" si="6"/>
        <v>89.569701717871993</v>
      </c>
      <c r="C230">
        <f t="shared" si="7"/>
        <v>44.784850858935997</v>
      </c>
    </row>
    <row r="231" spans="1:3" x14ac:dyDescent="0.25">
      <c r="A231">
        <v>230</v>
      </c>
      <c r="B231">
        <f t="shared" si="6"/>
        <v>89.276364636799997</v>
      </c>
      <c r="C231">
        <f t="shared" si="7"/>
        <v>44.638182318399998</v>
      </c>
    </row>
    <row r="232" spans="1:3" x14ac:dyDescent="0.25">
      <c r="A232">
        <v>231</v>
      </c>
      <c r="B232">
        <f t="shared" si="6"/>
        <v>88.981749398511994</v>
      </c>
      <c r="C232">
        <f t="shared" si="7"/>
        <v>44.490874699255997</v>
      </c>
    </row>
    <row r="233" spans="1:3" x14ac:dyDescent="0.25">
      <c r="A233">
        <v>232</v>
      </c>
      <c r="B233">
        <f t="shared" si="6"/>
        <v>88.685856003007999</v>
      </c>
      <c r="C233">
        <f t="shared" si="7"/>
        <v>44.342928001503999</v>
      </c>
    </row>
    <row r="234" spans="1:3" x14ac:dyDescent="0.25">
      <c r="A234">
        <v>233</v>
      </c>
      <c r="B234">
        <f t="shared" si="6"/>
        <v>88.388684450287997</v>
      </c>
      <c r="C234">
        <f t="shared" si="7"/>
        <v>44.194342225143998</v>
      </c>
    </row>
    <row r="235" spans="1:3" x14ac:dyDescent="0.25">
      <c r="A235">
        <v>234</v>
      </c>
      <c r="B235">
        <f t="shared" si="6"/>
        <v>88.090234740352003</v>
      </c>
      <c r="C235">
        <f t="shared" si="7"/>
        <v>44.045117370176001</v>
      </c>
    </row>
    <row r="236" spans="1:3" x14ac:dyDescent="0.25">
      <c r="A236">
        <v>235</v>
      </c>
      <c r="B236">
        <f t="shared" si="6"/>
        <v>87.790506873200002</v>
      </c>
      <c r="C236">
        <f t="shared" si="7"/>
        <v>43.895253436600001</v>
      </c>
    </row>
    <row r="237" spans="1:3" x14ac:dyDescent="0.25">
      <c r="A237">
        <v>236</v>
      </c>
      <c r="B237">
        <f t="shared" si="6"/>
        <v>87.489500848831995</v>
      </c>
      <c r="C237">
        <f t="shared" si="7"/>
        <v>43.744750424415997</v>
      </c>
    </row>
    <row r="238" spans="1:3" x14ac:dyDescent="0.25">
      <c r="A238">
        <v>237</v>
      </c>
      <c r="B238">
        <f t="shared" si="6"/>
        <v>87.187216667248009</v>
      </c>
      <c r="C238">
        <f t="shared" si="7"/>
        <v>43.593608333624005</v>
      </c>
    </row>
    <row r="239" spans="1:3" x14ac:dyDescent="0.25">
      <c r="A239">
        <v>238</v>
      </c>
      <c r="B239">
        <f t="shared" si="6"/>
        <v>86.883654328448003</v>
      </c>
      <c r="C239">
        <f t="shared" si="7"/>
        <v>43.441827164224001</v>
      </c>
    </row>
    <row r="240" spans="1:3" x14ac:dyDescent="0.25">
      <c r="A240">
        <v>239</v>
      </c>
      <c r="B240">
        <f t="shared" si="6"/>
        <v>86.578813832432004</v>
      </c>
      <c r="C240">
        <f t="shared" si="7"/>
        <v>43.289406916216002</v>
      </c>
    </row>
    <row r="241" spans="1:3" x14ac:dyDescent="0.25">
      <c r="A241">
        <v>240</v>
      </c>
      <c r="B241">
        <f t="shared" si="6"/>
        <v>86.272695179200014</v>
      </c>
      <c r="C241">
        <f t="shared" si="7"/>
        <v>43.136347589600007</v>
      </c>
    </row>
    <row r="242" spans="1:3" x14ac:dyDescent="0.25">
      <c r="A242">
        <v>241</v>
      </c>
      <c r="B242">
        <f t="shared" si="6"/>
        <v>85.965298368752002</v>
      </c>
      <c r="C242">
        <f t="shared" si="7"/>
        <v>42.982649184376001</v>
      </c>
    </row>
    <row r="243" spans="1:3" x14ac:dyDescent="0.25">
      <c r="A243">
        <v>242</v>
      </c>
      <c r="B243">
        <f t="shared" si="6"/>
        <v>85.656623401088012</v>
      </c>
      <c r="C243">
        <f t="shared" si="7"/>
        <v>42.828311700544006</v>
      </c>
    </row>
    <row r="244" spans="1:3" x14ac:dyDescent="0.25">
      <c r="A244">
        <v>243</v>
      </c>
      <c r="B244">
        <f t="shared" si="6"/>
        <v>85.346670276208002</v>
      </c>
      <c r="C244">
        <f t="shared" si="7"/>
        <v>42.673335138104001</v>
      </c>
    </row>
    <row r="245" spans="1:3" x14ac:dyDescent="0.25">
      <c r="A245">
        <v>244</v>
      </c>
      <c r="B245">
        <f t="shared" si="6"/>
        <v>85.035438994112013</v>
      </c>
      <c r="C245">
        <f t="shared" si="7"/>
        <v>42.517719497056007</v>
      </c>
    </row>
    <row r="246" spans="1:3" x14ac:dyDescent="0.25">
      <c r="A246">
        <v>245</v>
      </c>
      <c r="B246">
        <f t="shared" si="6"/>
        <v>84.722929554800004</v>
      </c>
      <c r="C246">
        <f t="shared" si="7"/>
        <v>42.361464777400002</v>
      </c>
    </row>
    <row r="247" spans="1:3" x14ac:dyDescent="0.25">
      <c r="A247">
        <v>246</v>
      </c>
      <c r="B247">
        <f t="shared" si="6"/>
        <v>84.409141958272002</v>
      </c>
      <c r="C247">
        <f t="shared" si="7"/>
        <v>42.204570979136001</v>
      </c>
    </row>
    <row r="248" spans="1:3" x14ac:dyDescent="0.25">
      <c r="A248">
        <v>247</v>
      </c>
      <c r="B248">
        <f t="shared" si="6"/>
        <v>84.094076204527994</v>
      </c>
      <c r="C248">
        <f t="shared" si="7"/>
        <v>42.047038102263997</v>
      </c>
    </row>
    <row r="249" spans="1:3" x14ac:dyDescent="0.25">
      <c r="A249">
        <v>248</v>
      </c>
      <c r="B249">
        <f t="shared" si="6"/>
        <v>83.777732293567993</v>
      </c>
      <c r="C249">
        <f t="shared" si="7"/>
        <v>41.888866146783997</v>
      </c>
    </row>
    <row r="250" spans="1:3" x14ac:dyDescent="0.25">
      <c r="A250">
        <v>249</v>
      </c>
      <c r="B250">
        <f t="shared" si="6"/>
        <v>83.460110225392</v>
      </c>
      <c r="C250">
        <f t="shared" si="7"/>
        <v>41.730055112696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55C4-439B-4C2B-A966-83D05F1795C1}">
  <dimension ref="A1:O61"/>
  <sheetViews>
    <sheetView topLeftCell="I1" workbookViewId="0">
      <selection activeCell="L6" sqref="L6"/>
    </sheetView>
  </sheetViews>
  <sheetFormatPr baseColWidth="10" defaultRowHeight="15" x14ac:dyDescent="0.25"/>
  <cols>
    <col min="12" max="12" width="14.28515625" bestFit="1" customWidth="1"/>
  </cols>
  <sheetData>
    <row r="1" spans="1:15" x14ac:dyDescent="0.25">
      <c r="A1">
        <v>-30</v>
      </c>
      <c r="B1">
        <f t="shared" ref="B1:B32" si="0">(Val_A*A1*A1)+(Val_B*A1)+Val_C</f>
        <v>-0.84999999999999987</v>
      </c>
      <c r="C1">
        <f t="shared" ref="C1:C10" si="1">B1/2</f>
        <v>-0.42499999999999993</v>
      </c>
      <c r="D1">
        <f t="shared" ref="D1:D10" si="2">SQRT((A1*A1)+(A1*A1))</f>
        <v>42.426406871192853</v>
      </c>
    </row>
    <row r="2" spans="1:15" x14ac:dyDescent="0.25">
      <c r="A2">
        <v>-29</v>
      </c>
      <c r="B2">
        <f t="shared" si="0"/>
        <v>-0.76150000000000007</v>
      </c>
      <c r="C2">
        <f t="shared" si="1"/>
        <v>-0.38075000000000003</v>
      </c>
      <c r="D2">
        <f t="shared" si="2"/>
        <v>41.012193308819754</v>
      </c>
      <c r="K2" s="1"/>
    </row>
    <row r="3" spans="1:15" x14ac:dyDescent="0.25">
      <c r="A3">
        <v>-28</v>
      </c>
      <c r="B3">
        <f t="shared" si="0"/>
        <v>-0.67600000000000016</v>
      </c>
      <c r="C3">
        <f t="shared" si="1"/>
        <v>-0.33800000000000008</v>
      </c>
      <c r="D3">
        <f t="shared" si="2"/>
        <v>39.597979746446661</v>
      </c>
      <c r="K3" s="1" t="s">
        <v>5</v>
      </c>
      <c r="L3">
        <v>0.5</v>
      </c>
      <c r="M3" t="s">
        <v>6</v>
      </c>
      <c r="N3">
        <v>20</v>
      </c>
      <c r="O3">
        <v>30</v>
      </c>
    </row>
    <row r="4" spans="1:15" x14ac:dyDescent="0.25">
      <c r="A4">
        <v>-27</v>
      </c>
      <c r="B4">
        <f t="shared" si="0"/>
        <v>-0.59350000000000014</v>
      </c>
      <c r="C4">
        <f t="shared" si="1"/>
        <v>-0.29675000000000007</v>
      </c>
      <c r="D4">
        <f t="shared" si="2"/>
        <v>38.183766184073569</v>
      </c>
      <c r="K4" t="s">
        <v>1</v>
      </c>
      <c r="L4">
        <v>0</v>
      </c>
      <c r="M4" t="s">
        <v>7</v>
      </c>
      <c r="N4">
        <v>-0.1</v>
      </c>
      <c r="O4">
        <v>-0.1</v>
      </c>
    </row>
    <row r="5" spans="1:15" x14ac:dyDescent="0.25">
      <c r="A5">
        <v>-26</v>
      </c>
      <c r="B5">
        <f t="shared" si="0"/>
        <v>-0.51400000000000001</v>
      </c>
      <c r="C5">
        <f t="shared" si="1"/>
        <v>-0.25700000000000001</v>
      </c>
      <c r="D5">
        <f t="shared" si="2"/>
        <v>36.76955262170047</v>
      </c>
    </row>
    <row r="6" spans="1:15" x14ac:dyDescent="0.25">
      <c r="A6">
        <v>-25</v>
      </c>
      <c r="B6">
        <f t="shared" si="0"/>
        <v>-0.4375</v>
      </c>
      <c r="C6">
        <f t="shared" si="1"/>
        <v>-0.21875</v>
      </c>
      <c r="D6">
        <f t="shared" si="2"/>
        <v>35.355339059327378</v>
      </c>
      <c r="K6" t="s">
        <v>3</v>
      </c>
      <c r="L6" s="2">
        <f>(N4-perc_70)/(N3*N3)</f>
        <v>-1.5E-3</v>
      </c>
      <c r="M6">
        <f>-0.75/4</f>
        <v>-0.1875</v>
      </c>
    </row>
    <row r="7" spans="1:15" x14ac:dyDescent="0.25">
      <c r="A7">
        <v>-24</v>
      </c>
      <c r="B7">
        <f t="shared" si="0"/>
        <v>-0.3640000000000001</v>
      </c>
      <c r="C7">
        <f t="shared" si="1"/>
        <v>-0.18200000000000005</v>
      </c>
      <c r="D7">
        <f t="shared" si="2"/>
        <v>33.941125496954278</v>
      </c>
      <c r="K7" t="s">
        <v>2</v>
      </c>
      <c r="L7">
        <v>0</v>
      </c>
    </row>
    <row r="8" spans="1:15" x14ac:dyDescent="0.25">
      <c r="A8">
        <v>-23</v>
      </c>
      <c r="B8">
        <f t="shared" si="0"/>
        <v>-0.29350000000000009</v>
      </c>
      <c r="C8">
        <f t="shared" si="1"/>
        <v>-0.14675000000000005</v>
      </c>
      <c r="D8">
        <f t="shared" si="2"/>
        <v>32.526911934581186</v>
      </c>
      <c r="K8" t="s">
        <v>0</v>
      </c>
      <c r="L8">
        <f>perc_70</f>
        <v>0.5</v>
      </c>
    </row>
    <row r="9" spans="1:15" x14ac:dyDescent="0.25">
      <c r="A9">
        <v>-22</v>
      </c>
      <c r="B9">
        <f t="shared" si="0"/>
        <v>-0.22599999999999998</v>
      </c>
      <c r="C9">
        <f t="shared" si="1"/>
        <v>-0.11299999999999999</v>
      </c>
      <c r="D9">
        <f t="shared" si="2"/>
        <v>31.11269837220809</v>
      </c>
    </row>
    <row r="10" spans="1:15" x14ac:dyDescent="0.25">
      <c r="A10">
        <v>-21</v>
      </c>
      <c r="B10">
        <f t="shared" si="0"/>
        <v>-0.16149999999999998</v>
      </c>
      <c r="C10">
        <f t="shared" si="1"/>
        <v>-8.0749999999999988E-2</v>
      </c>
      <c r="D10">
        <f t="shared" si="2"/>
        <v>29.698484809834994</v>
      </c>
    </row>
    <row r="11" spans="1:15" x14ac:dyDescent="0.25">
      <c r="A11">
        <v>-20</v>
      </c>
      <c r="B11">
        <f t="shared" si="0"/>
        <v>-9.9999999999999978E-2</v>
      </c>
      <c r="C11">
        <f t="shared" ref="C11:C20" si="3">B11/2</f>
        <v>-4.9999999999999989E-2</v>
      </c>
      <c r="D11">
        <f>SQRT((A11*A11)+(A11*A11))</f>
        <v>28.284271247461902</v>
      </c>
    </row>
    <row r="12" spans="1:15" x14ac:dyDescent="0.25">
      <c r="A12">
        <v>-19</v>
      </c>
      <c r="B12">
        <f t="shared" si="0"/>
        <v>-4.1499999999999981E-2</v>
      </c>
      <c r="C12">
        <f t="shared" si="3"/>
        <v>-2.0749999999999991E-2</v>
      </c>
      <c r="D12">
        <f t="shared" ref="D12:D51" si="4">SQRT((A12*A12)+(A12*A12))</f>
        <v>26.870057685088806</v>
      </c>
    </row>
    <row r="13" spans="1:15" x14ac:dyDescent="0.25">
      <c r="A13">
        <v>-18</v>
      </c>
      <c r="B13">
        <f t="shared" si="0"/>
        <v>1.4000000000000012E-2</v>
      </c>
      <c r="C13">
        <f t="shared" si="3"/>
        <v>7.0000000000000062E-3</v>
      </c>
      <c r="D13">
        <f t="shared" si="4"/>
        <v>25.45584412271571</v>
      </c>
    </row>
    <row r="14" spans="1:15" x14ac:dyDescent="0.25">
      <c r="A14">
        <v>-17</v>
      </c>
      <c r="B14">
        <f t="shared" si="0"/>
        <v>6.6499999999999948E-2</v>
      </c>
      <c r="C14">
        <f t="shared" si="3"/>
        <v>3.3249999999999974E-2</v>
      </c>
      <c r="D14">
        <f t="shared" si="4"/>
        <v>24.041630560342615</v>
      </c>
    </row>
    <row r="15" spans="1:15" x14ac:dyDescent="0.25">
      <c r="A15">
        <v>-16</v>
      </c>
      <c r="B15">
        <f t="shared" si="0"/>
        <v>0.11599999999999999</v>
      </c>
      <c r="C15">
        <f t="shared" si="3"/>
        <v>5.7999999999999996E-2</v>
      </c>
      <c r="D15">
        <f t="shared" si="4"/>
        <v>22.627416997969522</v>
      </c>
    </row>
    <row r="16" spans="1:15" x14ac:dyDescent="0.25">
      <c r="A16">
        <v>-15</v>
      </c>
      <c r="B16">
        <f t="shared" si="0"/>
        <v>0.16250000000000003</v>
      </c>
      <c r="C16">
        <f t="shared" si="3"/>
        <v>8.1250000000000017E-2</v>
      </c>
      <c r="D16">
        <f t="shared" si="4"/>
        <v>21.213203435596427</v>
      </c>
    </row>
    <row r="17" spans="1:4" x14ac:dyDescent="0.25">
      <c r="A17">
        <v>-14</v>
      </c>
      <c r="B17">
        <f t="shared" si="0"/>
        <v>0.20599999999999996</v>
      </c>
      <c r="C17">
        <f t="shared" si="3"/>
        <v>0.10299999999999998</v>
      </c>
      <c r="D17">
        <f t="shared" si="4"/>
        <v>19.798989873223331</v>
      </c>
    </row>
    <row r="18" spans="1:4" x14ac:dyDescent="0.25">
      <c r="A18">
        <v>-13</v>
      </c>
      <c r="B18">
        <f t="shared" si="0"/>
        <v>0.2465</v>
      </c>
      <c r="C18">
        <f t="shared" si="3"/>
        <v>0.12325</v>
      </c>
      <c r="D18">
        <f t="shared" si="4"/>
        <v>18.384776310850235</v>
      </c>
    </row>
    <row r="19" spans="1:4" x14ac:dyDescent="0.25">
      <c r="A19">
        <v>-12</v>
      </c>
      <c r="B19">
        <f t="shared" si="0"/>
        <v>0.28399999999999997</v>
      </c>
      <c r="C19">
        <f t="shared" si="3"/>
        <v>0.14199999999999999</v>
      </c>
      <c r="D19">
        <f t="shared" si="4"/>
        <v>16.970562748477139</v>
      </c>
    </row>
    <row r="20" spans="1:4" x14ac:dyDescent="0.25">
      <c r="A20">
        <v>-11</v>
      </c>
      <c r="B20">
        <f t="shared" si="0"/>
        <v>0.31850000000000001</v>
      </c>
      <c r="C20">
        <f t="shared" si="3"/>
        <v>0.15925</v>
      </c>
      <c r="D20">
        <f t="shared" si="4"/>
        <v>15.556349186104045</v>
      </c>
    </row>
    <row r="21" spans="1:4" x14ac:dyDescent="0.25">
      <c r="A21">
        <v>-10</v>
      </c>
      <c r="B21">
        <f t="shared" si="0"/>
        <v>0.35</v>
      </c>
      <c r="C21">
        <f t="shared" ref="C21:C30" si="5">B21/2</f>
        <v>0.17499999999999999</v>
      </c>
      <c r="D21">
        <f t="shared" si="4"/>
        <v>14.142135623730951</v>
      </c>
    </row>
    <row r="22" spans="1:4" x14ac:dyDescent="0.25">
      <c r="A22">
        <v>-9</v>
      </c>
      <c r="B22">
        <f t="shared" si="0"/>
        <v>0.3785</v>
      </c>
      <c r="C22">
        <f t="shared" si="5"/>
        <v>0.18925</v>
      </c>
      <c r="D22">
        <f t="shared" si="4"/>
        <v>12.727922061357855</v>
      </c>
    </row>
    <row r="23" spans="1:4" x14ac:dyDescent="0.25">
      <c r="A23">
        <v>-8</v>
      </c>
      <c r="B23">
        <f t="shared" si="0"/>
        <v>0.40400000000000003</v>
      </c>
      <c r="C23">
        <f t="shared" si="5"/>
        <v>0.20200000000000001</v>
      </c>
      <c r="D23">
        <f t="shared" si="4"/>
        <v>11.313708498984761</v>
      </c>
    </row>
    <row r="24" spans="1:4" x14ac:dyDescent="0.25">
      <c r="A24">
        <v>-7</v>
      </c>
      <c r="B24">
        <f t="shared" si="0"/>
        <v>0.42649999999999999</v>
      </c>
      <c r="C24">
        <f t="shared" si="5"/>
        <v>0.21325</v>
      </c>
      <c r="D24">
        <f t="shared" si="4"/>
        <v>9.8994949366116654</v>
      </c>
    </row>
    <row r="25" spans="1:4" x14ac:dyDescent="0.25">
      <c r="A25">
        <v>-6</v>
      </c>
      <c r="B25">
        <f t="shared" si="0"/>
        <v>0.44600000000000001</v>
      </c>
      <c r="C25">
        <f t="shared" si="5"/>
        <v>0.223</v>
      </c>
      <c r="D25">
        <f t="shared" si="4"/>
        <v>8.4852813742385695</v>
      </c>
    </row>
    <row r="26" spans="1:4" x14ac:dyDescent="0.25">
      <c r="A26">
        <v>-5</v>
      </c>
      <c r="B26">
        <f t="shared" si="0"/>
        <v>0.46250000000000002</v>
      </c>
      <c r="C26">
        <f t="shared" si="5"/>
        <v>0.23125000000000001</v>
      </c>
      <c r="D26">
        <f t="shared" si="4"/>
        <v>7.0710678118654755</v>
      </c>
    </row>
    <row r="27" spans="1:4" x14ac:dyDescent="0.25">
      <c r="A27">
        <v>-4</v>
      </c>
      <c r="B27">
        <f t="shared" si="0"/>
        <v>0.47599999999999998</v>
      </c>
      <c r="C27">
        <f t="shared" si="5"/>
        <v>0.23799999999999999</v>
      </c>
      <c r="D27">
        <f t="shared" si="4"/>
        <v>5.6568542494923806</v>
      </c>
    </row>
    <row r="28" spans="1:4" x14ac:dyDescent="0.25">
      <c r="A28">
        <v>-3</v>
      </c>
      <c r="B28">
        <f t="shared" si="0"/>
        <v>0.48649999999999999</v>
      </c>
      <c r="C28">
        <f t="shared" si="5"/>
        <v>0.24324999999999999</v>
      </c>
      <c r="D28">
        <f t="shared" si="4"/>
        <v>4.2426406871192848</v>
      </c>
    </row>
    <row r="29" spans="1:4" x14ac:dyDescent="0.25">
      <c r="A29">
        <v>-2</v>
      </c>
      <c r="B29">
        <f t="shared" si="0"/>
        <v>0.49399999999999999</v>
      </c>
      <c r="C29">
        <f t="shared" si="5"/>
        <v>0.247</v>
      </c>
      <c r="D29">
        <f t="shared" si="4"/>
        <v>2.8284271247461903</v>
      </c>
    </row>
    <row r="30" spans="1:4" x14ac:dyDescent="0.25">
      <c r="A30">
        <v>-1</v>
      </c>
      <c r="B30">
        <f t="shared" si="0"/>
        <v>0.4985</v>
      </c>
      <c r="C30">
        <f t="shared" si="5"/>
        <v>0.24925</v>
      </c>
      <c r="D30">
        <f t="shared" si="4"/>
        <v>1.4142135623730951</v>
      </c>
    </row>
    <row r="31" spans="1:4" x14ac:dyDescent="0.25">
      <c r="A31">
        <v>0</v>
      </c>
      <c r="B31">
        <f t="shared" si="0"/>
        <v>0.5</v>
      </c>
      <c r="C31">
        <f t="shared" ref="C31:C41" si="6">B31/2</f>
        <v>0.25</v>
      </c>
      <c r="D31">
        <f t="shared" si="4"/>
        <v>0</v>
      </c>
    </row>
    <row r="32" spans="1:4" x14ac:dyDescent="0.25">
      <c r="A32">
        <v>1</v>
      </c>
      <c r="B32">
        <f t="shared" si="0"/>
        <v>0.4985</v>
      </c>
      <c r="C32">
        <f t="shared" si="6"/>
        <v>0.24925</v>
      </c>
      <c r="D32">
        <f t="shared" si="4"/>
        <v>1.4142135623730951</v>
      </c>
    </row>
    <row r="33" spans="1:4" x14ac:dyDescent="0.25">
      <c r="A33">
        <v>2</v>
      </c>
      <c r="B33">
        <f t="shared" ref="B33:B61" si="7">(Val_A*A33*A33)+(Val_B*A33)+Val_C</f>
        <v>0.49399999999999999</v>
      </c>
      <c r="C33">
        <f t="shared" si="6"/>
        <v>0.247</v>
      </c>
      <c r="D33">
        <f t="shared" si="4"/>
        <v>2.8284271247461903</v>
      </c>
    </row>
    <row r="34" spans="1:4" x14ac:dyDescent="0.25">
      <c r="A34">
        <v>3</v>
      </c>
      <c r="B34">
        <f t="shared" si="7"/>
        <v>0.48649999999999999</v>
      </c>
      <c r="C34">
        <f t="shared" si="6"/>
        <v>0.24324999999999999</v>
      </c>
      <c r="D34">
        <f t="shared" si="4"/>
        <v>4.2426406871192848</v>
      </c>
    </row>
    <row r="35" spans="1:4" x14ac:dyDescent="0.25">
      <c r="A35">
        <v>4</v>
      </c>
      <c r="B35">
        <f t="shared" si="7"/>
        <v>0.47599999999999998</v>
      </c>
      <c r="C35">
        <f t="shared" si="6"/>
        <v>0.23799999999999999</v>
      </c>
      <c r="D35">
        <f t="shared" si="4"/>
        <v>5.6568542494923806</v>
      </c>
    </row>
    <row r="36" spans="1:4" x14ac:dyDescent="0.25">
      <c r="A36">
        <v>5</v>
      </c>
      <c r="B36">
        <f t="shared" si="7"/>
        <v>0.46250000000000002</v>
      </c>
      <c r="C36">
        <f t="shared" si="6"/>
        <v>0.23125000000000001</v>
      </c>
      <c r="D36">
        <f t="shared" si="4"/>
        <v>7.0710678118654755</v>
      </c>
    </row>
    <row r="37" spans="1:4" x14ac:dyDescent="0.25">
      <c r="A37">
        <v>6</v>
      </c>
      <c r="B37">
        <f t="shared" si="7"/>
        <v>0.44600000000000001</v>
      </c>
      <c r="C37">
        <f t="shared" si="6"/>
        <v>0.223</v>
      </c>
      <c r="D37">
        <f t="shared" si="4"/>
        <v>8.4852813742385695</v>
      </c>
    </row>
    <row r="38" spans="1:4" x14ac:dyDescent="0.25">
      <c r="A38">
        <v>7</v>
      </c>
      <c r="B38">
        <f t="shared" si="7"/>
        <v>0.42649999999999999</v>
      </c>
      <c r="C38">
        <f t="shared" si="6"/>
        <v>0.21325</v>
      </c>
      <c r="D38">
        <f t="shared" si="4"/>
        <v>9.8994949366116654</v>
      </c>
    </row>
    <row r="39" spans="1:4" x14ac:dyDescent="0.25">
      <c r="A39">
        <v>8</v>
      </c>
      <c r="B39">
        <f t="shared" si="7"/>
        <v>0.40400000000000003</v>
      </c>
      <c r="C39">
        <f t="shared" si="6"/>
        <v>0.20200000000000001</v>
      </c>
      <c r="D39">
        <f t="shared" si="4"/>
        <v>11.313708498984761</v>
      </c>
    </row>
    <row r="40" spans="1:4" x14ac:dyDescent="0.25">
      <c r="A40">
        <v>9</v>
      </c>
      <c r="B40">
        <f t="shared" si="7"/>
        <v>0.3785</v>
      </c>
      <c r="C40">
        <f t="shared" si="6"/>
        <v>0.18925</v>
      </c>
      <c r="D40">
        <f t="shared" si="4"/>
        <v>12.727922061357855</v>
      </c>
    </row>
    <row r="41" spans="1:4" x14ac:dyDescent="0.25">
      <c r="A41">
        <v>10</v>
      </c>
      <c r="B41">
        <f t="shared" si="7"/>
        <v>0.35</v>
      </c>
      <c r="C41">
        <f t="shared" si="6"/>
        <v>0.17499999999999999</v>
      </c>
      <c r="D41">
        <f t="shared" si="4"/>
        <v>14.142135623730951</v>
      </c>
    </row>
    <row r="42" spans="1:4" x14ac:dyDescent="0.25">
      <c r="A42">
        <v>11</v>
      </c>
      <c r="B42">
        <f t="shared" si="7"/>
        <v>0.31850000000000001</v>
      </c>
      <c r="C42">
        <f t="shared" ref="C42:C61" si="8">B42/2</f>
        <v>0.15925</v>
      </c>
      <c r="D42">
        <f t="shared" si="4"/>
        <v>15.556349186104045</v>
      </c>
    </row>
    <row r="43" spans="1:4" x14ac:dyDescent="0.25">
      <c r="A43">
        <v>12</v>
      </c>
      <c r="B43">
        <f t="shared" si="7"/>
        <v>0.28399999999999997</v>
      </c>
      <c r="C43">
        <f t="shared" si="8"/>
        <v>0.14199999999999999</v>
      </c>
      <c r="D43">
        <f t="shared" si="4"/>
        <v>16.970562748477139</v>
      </c>
    </row>
    <row r="44" spans="1:4" x14ac:dyDescent="0.25">
      <c r="A44">
        <v>13</v>
      </c>
      <c r="B44">
        <f t="shared" si="7"/>
        <v>0.2465</v>
      </c>
      <c r="C44">
        <f t="shared" si="8"/>
        <v>0.12325</v>
      </c>
      <c r="D44">
        <f t="shared" si="4"/>
        <v>18.384776310850235</v>
      </c>
    </row>
    <row r="45" spans="1:4" x14ac:dyDescent="0.25">
      <c r="A45">
        <v>14</v>
      </c>
      <c r="B45">
        <f t="shared" si="7"/>
        <v>0.20599999999999996</v>
      </c>
      <c r="C45">
        <f t="shared" si="8"/>
        <v>0.10299999999999998</v>
      </c>
      <c r="D45">
        <f t="shared" si="4"/>
        <v>19.798989873223331</v>
      </c>
    </row>
    <row r="46" spans="1:4" x14ac:dyDescent="0.25">
      <c r="A46">
        <v>15</v>
      </c>
      <c r="B46">
        <f t="shared" si="7"/>
        <v>0.16250000000000003</v>
      </c>
      <c r="C46">
        <f t="shared" si="8"/>
        <v>8.1250000000000017E-2</v>
      </c>
      <c r="D46">
        <f t="shared" si="4"/>
        <v>21.213203435596427</v>
      </c>
    </row>
    <row r="47" spans="1:4" x14ac:dyDescent="0.25">
      <c r="A47">
        <v>16</v>
      </c>
      <c r="B47">
        <f t="shared" si="7"/>
        <v>0.11599999999999999</v>
      </c>
      <c r="C47">
        <f t="shared" si="8"/>
        <v>5.7999999999999996E-2</v>
      </c>
      <c r="D47">
        <f t="shared" si="4"/>
        <v>22.627416997969522</v>
      </c>
    </row>
    <row r="48" spans="1:4" x14ac:dyDescent="0.25">
      <c r="A48">
        <v>17</v>
      </c>
      <c r="B48">
        <f t="shared" si="7"/>
        <v>6.6499999999999948E-2</v>
      </c>
      <c r="C48">
        <f t="shared" si="8"/>
        <v>3.3249999999999974E-2</v>
      </c>
      <c r="D48">
        <f t="shared" si="4"/>
        <v>24.041630560342615</v>
      </c>
    </row>
    <row r="49" spans="1:4" x14ac:dyDescent="0.25">
      <c r="A49">
        <v>18</v>
      </c>
      <c r="B49">
        <f t="shared" si="7"/>
        <v>1.4000000000000012E-2</v>
      </c>
      <c r="C49">
        <f t="shared" si="8"/>
        <v>7.0000000000000062E-3</v>
      </c>
      <c r="D49">
        <f t="shared" si="4"/>
        <v>25.45584412271571</v>
      </c>
    </row>
    <row r="50" spans="1:4" x14ac:dyDescent="0.25">
      <c r="A50">
        <v>19</v>
      </c>
      <c r="B50">
        <f t="shared" si="7"/>
        <v>-4.1499999999999981E-2</v>
      </c>
      <c r="C50">
        <f t="shared" si="8"/>
        <v>-2.0749999999999991E-2</v>
      </c>
      <c r="D50">
        <f t="shared" si="4"/>
        <v>26.870057685088806</v>
      </c>
    </row>
    <row r="51" spans="1:4" x14ac:dyDescent="0.25">
      <c r="A51">
        <v>20</v>
      </c>
      <c r="B51">
        <f t="shared" si="7"/>
        <v>-9.9999999999999978E-2</v>
      </c>
      <c r="C51">
        <f>B51/2</f>
        <v>-4.9999999999999989E-2</v>
      </c>
      <c r="D51">
        <f t="shared" si="4"/>
        <v>28.284271247461902</v>
      </c>
    </row>
    <row r="52" spans="1:4" x14ac:dyDescent="0.25">
      <c r="A52">
        <v>21</v>
      </c>
      <c r="B52">
        <f t="shared" si="7"/>
        <v>-0.16149999999999998</v>
      </c>
      <c r="C52">
        <f t="shared" si="8"/>
        <v>-8.0749999999999988E-2</v>
      </c>
      <c r="D52">
        <f t="shared" ref="D52:D61" si="9">SQRT((A52*A52)+(A52*A52))</f>
        <v>29.698484809834994</v>
      </c>
    </row>
    <row r="53" spans="1:4" x14ac:dyDescent="0.25">
      <c r="A53">
        <v>22</v>
      </c>
      <c r="B53">
        <f t="shared" si="7"/>
        <v>-0.22599999999999998</v>
      </c>
      <c r="C53">
        <f t="shared" si="8"/>
        <v>-0.11299999999999999</v>
      </c>
      <c r="D53">
        <f t="shared" si="9"/>
        <v>31.11269837220809</v>
      </c>
    </row>
    <row r="54" spans="1:4" x14ac:dyDescent="0.25">
      <c r="A54">
        <v>23</v>
      </c>
      <c r="B54">
        <f t="shared" si="7"/>
        <v>-0.29350000000000009</v>
      </c>
      <c r="C54">
        <f t="shared" si="8"/>
        <v>-0.14675000000000005</v>
      </c>
      <c r="D54">
        <f t="shared" si="9"/>
        <v>32.526911934581186</v>
      </c>
    </row>
    <row r="55" spans="1:4" x14ac:dyDescent="0.25">
      <c r="A55">
        <v>24</v>
      </c>
      <c r="B55">
        <f t="shared" si="7"/>
        <v>-0.3640000000000001</v>
      </c>
      <c r="C55">
        <f t="shared" si="8"/>
        <v>-0.18200000000000005</v>
      </c>
      <c r="D55">
        <f t="shared" si="9"/>
        <v>33.941125496954278</v>
      </c>
    </row>
    <row r="56" spans="1:4" x14ac:dyDescent="0.25">
      <c r="A56">
        <v>25</v>
      </c>
      <c r="B56">
        <f t="shared" si="7"/>
        <v>-0.4375</v>
      </c>
      <c r="C56">
        <f t="shared" si="8"/>
        <v>-0.21875</v>
      </c>
      <c r="D56">
        <f t="shared" si="9"/>
        <v>35.355339059327378</v>
      </c>
    </row>
    <row r="57" spans="1:4" x14ac:dyDescent="0.25">
      <c r="A57">
        <v>26</v>
      </c>
      <c r="B57">
        <f t="shared" si="7"/>
        <v>-0.51400000000000001</v>
      </c>
      <c r="C57">
        <f t="shared" si="8"/>
        <v>-0.25700000000000001</v>
      </c>
      <c r="D57">
        <f t="shared" si="9"/>
        <v>36.76955262170047</v>
      </c>
    </row>
    <row r="58" spans="1:4" x14ac:dyDescent="0.25">
      <c r="A58">
        <v>27</v>
      </c>
      <c r="B58">
        <f t="shared" si="7"/>
        <v>-0.59350000000000014</v>
      </c>
      <c r="C58">
        <f t="shared" si="8"/>
        <v>-0.29675000000000007</v>
      </c>
      <c r="D58">
        <f t="shared" si="9"/>
        <v>38.183766184073569</v>
      </c>
    </row>
    <row r="59" spans="1:4" x14ac:dyDescent="0.25">
      <c r="A59">
        <v>28</v>
      </c>
      <c r="B59">
        <f t="shared" si="7"/>
        <v>-0.67600000000000016</v>
      </c>
      <c r="C59">
        <f t="shared" si="8"/>
        <v>-0.33800000000000008</v>
      </c>
      <c r="D59">
        <f t="shared" si="9"/>
        <v>39.597979746446661</v>
      </c>
    </row>
    <row r="60" spans="1:4" x14ac:dyDescent="0.25">
      <c r="A60">
        <v>29</v>
      </c>
      <c r="B60">
        <f t="shared" si="7"/>
        <v>-0.76150000000000007</v>
      </c>
      <c r="C60">
        <f t="shared" si="8"/>
        <v>-0.38075000000000003</v>
      </c>
      <c r="D60">
        <f t="shared" si="9"/>
        <v>41.012193308819754</v>
      </c>
    </row>
    <row r="61" spans="1:4" x14ac:dyDescent="0.25">
      <c r="A61">
        <v>30</v>
      </c>
      <c r="B61">
        <f t="shared" si="7"/>
        <v>-0.84999999999999987</v>
      </c>
      <c r="C61">
        <f t="shared" si="8"/>
        <v>-0.42499999999999993</v>
      </c>
      <c r="D61">
        <f t="shared" si="9"/>
        <v>42.426406871192853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E147-C118-46C2-A6C9-0FC2AB96451C}">
  <dimension ref="A1:O61"/>
  <sheetViews>
    <sheetView workbookViewId="0">
      <selection activeCell="N3" sqref="N3"/>
    </sheetView>
  </sheetViews>
  <sheetFormatPr baseColWidth="10" defaultRowHeight="15" x14ac:dyDescent="0.25"/>
  <cols>
    <col min="12" max="12" width="14.28515625" bestFit="1" customWidth="1"/>
  </cols>
  <sheetData>
    <row r="1" spans="1:15" x14ac:dyDescent="0.25">
      <c r="A1">
        <v>-30</v>
      </c>
      <c r="B1">
        <f t="shared" ref="B1:B32" si="0">(Val_A*A1*A1)+(Val_B*A1)+Val_C</f>
        <v>63.078409000000001</v>
      </c>
      <c r="C1">
        <f t="shared" ref="C1:C61" si="1">B1/2</f>
        <v>31.5392045</v>
      </c>
      <c r="D1">
        <f t="shared" ref="D1:D10" si="2">SQRT((A1*A1)+(A1*A1))</f>
        <v>42.426406871192853</v>
      </c>
    </row>
    <row r="2" spans="1:15" x14ac:dyDescent="0.25">
      <c r="A2">
        <v>-29</v>
      </c>
      <c r="B2">
        <f t="shared" si="0"/>
        <v>63.138824409999998</v>
      </c>
      <c r="C2">
        <f t="shared" si="1"/>
        <v>31.569412204999999</v>
      </c>
      <c r="D2">
        <f t="shared" si="2"/>
        <v>41.012193308819754</v>
      </c>
      <c r="K2" s="1"/>
    </row>
    <row r="3" spans="1:15" x14ac:dyDescent="0.25">
      <c r="A3">
        <v>-28</v>
      </c>
      <c r="B3">
        <f t="shared" si="0"/>
        <v>63.197191840000002</v>
      </c>
      <c r="C3">
        <f t="shared" si="1"/>
        <v>31.598595920000001</v>
      </c>
      <c r="D3">
        <f t="shared" si="2"/>
        <v>39.597979746446661</v>
      </c>
      <c r="K3" s="1" t="s">
        <v>5</v>
      </c>
      <c r="L3">
        <v>123.08</v>
      </c>
      <c r="M3" t="s">
        <v>6</v>
      </c>
      <c r="N3">
        <v>20</v>
      </c>
      <c r="O3">
        <v>30</v>
      </c>
    </row>
    <row r="4" spans="1:15" x14ac:dyDescent="0.25">
      <c r="A4">
        <v>-27</v>
      </c>
      <c r="B4">
        <f t="shared" si="0"/>
        <v>63.253511289999999</v>
      </c>
      <c r="C4">
        <f t="shared" si="1"/>
        <v>31.626755644999999</v>
      </c>
      <c r="D4">
        <f t="shared" si="2"/>
        <v>38.183766184073569</v>
      </c>
      <c r="K4" t="s">
        <v>1</v>
      </c>
      <c r="L4">
        <v>0</v>
      </c>
      <c r="M4" t="s">
        <v>7</v>
      </c>
      <c r="N4">
        <v>-0.1</v>
      </c>
      <c r="O4">
        <v>-0.1</v>
      </c>
    </row>
    <row r="5" spans="1:15" x14ac:dyDescent="0.25">
      <c r="A5">
        <v>-26</v>
      </c>
      <c r="B5">
        <f t="shared" si="0"/>
        <v>63.307782760000002</v>
      </c>
      <c r="C5">
        <f t="shared" si="1"/>
        <v>31.653891380000001</v>
      </c>
      <c r="D5">
        <f t="shared" si="2"/>
        <v>36.76955262170047</v>
      </c>
    </row>
    <row r="6" spans="1:15" x14ac:dyDescent="0.25">
      <c r="A6">
        <v>-25</v>
      </c>
      <c r="B6">
        <f t="shared" si="0"/>
        <v>63.360006249999998</v>
      </c>
      <c r="C6">
        <f t="shared" si="1"/>
        <v>31.680003124999999</v>
      </c>
      <c r="D6">
        <f t="shared" si="2"/>
        <v>35.355339059327378</v>
      </c>
      <c r="K6" t="s">
        <v>3</v>
      </c>
      <c r="L6" s="2">
        <v>-1.02399E-3</v>
      </c>
      <c r="M6">
        <f>-0.75/4</f>
        <v>-0.1875</v>
      </c>
    </row>
    <row r="7" spans="1:15" x14ac:dyDescent="0.25">
      <c r="A7">
        <v>-24</v>
      </c>
      <c r="B7">
        <f t="shared" si="0"/>
        <v>63.41018176</v>
      </c>
      <c r="C7">
        <f t="shared" si="1"/>
        <v>31.70509088</v>
      </c>
      <c r="D7">
        <f t="shared" si="2"/>
        <v>33.941125496954278</v>
      </c>
      <c r="K7" t="s">
        <v>2</v>
      </c>
      <c r="L7">
        <v>0</v>
      </c>
    </row>
    <row r="8" spans="1:15" x14ac:dyDescent="0.25">
      <c r="A8">
        <v>-23</v>
      </c>
      <c r="B8">
        <f t="shared" si="0"/>
        <v>63.458309290000003</v>
      </c>
      <c r="C8">
        <f t="shared" si="1"/>
        <v>31.729154645000001</v>
      </c>
      <c r="D8">
        <f t="shared" si="2"/>
        <v>32.526911934581186</v>
      </c>
      <c r="K8" t="s">
        <v>0</v>
      </c>
      <c r="L8">
        <v>64</v>
      </c>
    </row>
    <row r="9" spans="1:15" x14ac:dyDescent="0.25">
      <c r="A9">
        <v>-22</v>
      </c>
      <c r="B9">
        <f t="shared" si="0"/>
        <v>63.504388839999997</v>
      </c>
      <c r="C9">
        <f t="shared" si="1"/>
        <v>31.752194419999999</v>
      </c>
      <c r="D9">
        <f t="shared" si="2"/>
        <v>31.11269837220809</v>
      </c>
    </row>
    <row r="10" spans="1:15" x14ac:dyDescent="0.25">
      <c r="A10">
        <v>-21</v>
      </c>
      <c r="B10">
        <f t="shared" si="0"/>
        <v>63.548420409999999</v>
      </c>
      <c r="C10">
        <f t="shared" si="1"/>
        <v>31.774210204999999</v>
      </c>
      <c r="D10">
        <f t="shared" si="2"/>
        <v>29.698484809834994</v>
      </c>
    </row>
    <row r="11" spans="1:15" x14ac:dyDescent="0.25">
      <c r="A11">
        <v>-20</v>
      </c>
      <c r="B11">
        <f t="shared" si="0"/>
        <v>63.590403999999999</v>
      </c>
      <c r="C11">
        <f t="shared" si="1"/>
        <v>31.795202</v>
      </c>
      <c r="D11">
        <f>SQRT((A11*A11)+(A11*A11))</f>
        <v>28.284271247461902</v>
      </c>
    </row>
    <row r="12" spans="1:15" x14ac:dyDescent="0.25">
      <c r="A12">
        <v>-19</v>
      </c>
      <c r="B12">
        <f t="shared" si="0"/>
        <v>63.63033961</v>
      </c>
      <c r="C12">
        <f t="shared" si="1"/>
        <v>31.815169805</v>
      </c>
      <c r="D12">
        <f t="shared" ref="D12:D61" si="3">SQRT((A12*A12)+(A12*A12))</f>
        <v>26.870057685088806</v>
      </c>
    </row>
    <row r="13" spans="1:15" x14ac:dyDescent="0.25">
      <c r="A13">
        <v>-18</v>
      </c>
      <c r="B13">
        <f t="shared" si="0"/>
        <v>63.66822724</v>
      </c>
      <c r="C13">
        <f t="shared" si="1"/>
        <v>31.83411362</v>
      </c>
      <c r="D13">
        <f t="shared" si="3"/>
        <v>25.45584412271571</v>
      </c>
    </row>
    <row r="14" spans="1:15" x14ac:dyDescent="0.25">
      <c r="A14">
        <v>-17</v>
      </c>
      <c r="B14">
        <f t="shared" si="0"/>
        <v>63.70406689</v>
      </c>
      <c r="C14">
        <f t="shared" si="1"/>
        <v>31.852033445</v>
      </c>
      <c r="D14">
        <f t="shared" si="3"/>
        <v>24.041630560342615</v>
      </c>
    </row>
    <row r="15" spans="1:15" x14ac:dyDescent="0.25">
      <c r="A15">
        <v>-16</v>
      </c>
      <c r="B15">
        <f t="shared" si="0"/>
        <v>63.737858559999999</v>
      </c>
      <c r="C15">
        <f t="shared" si="1"/>
        <v>31.86892928</v>
      </c>
      <c r="D15">
        <f t="shared" si="3"/>
        <v>22.627416997969522</v>
      </c>
    </row>
    <row r="16" spans="1:15" x14ac:dyDescent="0.25">
      <c r="A16">
        <v>-15</v>
      </c>
      <c r="B16">
        <f t="shared" si="0"/>
        <v>63.769602249999998</v>
      </c>
      <c r="C16">
        <f t="shared" si="1"/>
        <v>31.884801124999999</v>
      </c>
      <c r="D16">
        <f t="shared" si="3"/>
        <v>21.213203435596427</v>
      </c>
    </row>
    <row r="17" spans="1:4" x14ac:dyDescent="0.25">
      <c r="A17">
        <v>-14</v>
      </c>
      <c r="B17">
        <f t="shared" si="0"/>
        <v>63.799297959999997</v>
      </c>
      <c r="C17">
        <f t="shared" si="1"/>
        <v>31.899648979999998</v>
      </c>
      <c r="D17">
        <f t="shared" si="3"/>
        <v>19.798989873223331</v>
      </c>
    </row>
    <row r="18" spans="1:4" x14ac:dyDescent="0.25">
      <c r="A18">
        <v>-13</v>
      </c>
      <c r="B18">
        <f t="shared" si="0"/>
        <v>63.826945690000002</v>
      </c>
      <c r="C18">
        <f t="shared" si="1"/>
        <v>31.913472845000001</v>
      </c>
      <c r="D18">
        <f t="shared" si="3"/>
        <v>18.384776310850235</v>
      </c>
    </row>
    <row r="19" spans="1:4" x14ac:dyDescent="0.25">
      <c r="A19">
        <v>-12</v>
      </c>
      <c r="B19">
        <f t="shared" si="0"/>
        <v>63.85254544</v>
      </c>
      <c r="C19">
        <f t="shared" si="1"/>
        <v>31.92627272</v>
      </c>
      <c r="D19">
        <f t="shared" si="3"/>
        <v>16.970562748477139</v>
      </c>
    </row>
    <row r="20" spans="1:4" x14ac:dyDescent="0.25">
      <c r="A20">
        <v>-11</v>
      </c>
      <c r="B20">
        <f t="shared" si="0"/>
        <v>63.876097209999998</v>
      </c>
      <c r="C20">
        <f t="shared" si="1"/>
        <v>31.938048604999999</v>
      </c>
      <c r="D20">
        <f t="shared" si="3"/>
        <v>15.556349186104045</v>
      </c>
    </row>
    <row r="21" spans="1:4" x14ac:dyDescent="0.25">
      <c r="A21">
        <v>-10</v>
      </c>
      <c r="B21">
        <f t="shared" si="0"/>
        <v>63.897601000000002</v>
      </c>
      <c r="C21">
        <f t="shared" si="1"/>
        <v>31.948800500000001</v>
      </c>
      <c r="D21">
        <f t="shared" si="3"/>
        <v>14.142135623730951</v>
      </c>
    </row>
    <row r="22" spans="1:4" x14ac:dyDescent="0.25">
      <c r="A22">
        <v>-9</v>
      </c>
      <c r="B22">
        <f t="shared" si="0"/>
        <v>63.917056809999998</v>
      </c>
      <c r="C22">
        <f t="shared" si="1"/>
        <v>31.958528404999999</v>
      </c>
      <c r="D22">
        <f t="shared" si="3"/>
        <v>12.727922061357855</v>
      </c>
    </row>
    <row r="23" spans="1:4" x14ac:dyDescent="0.25">
      <c r="A23">
        <v>-8</v>
      </c>
      <c r="B23">
        <f t="shared" si="0"/>
        <v>63.934464640000002</v>
      </c>
      <c r="C23">
        <f t="shared" si="1"/>
        <v>31.967232320000001</v>
      </c>
      <c r="D23">
        <f t="shared" si="3"/>
        <v>11.313708498984761</v>
      </c>
    </row>
    <row r="24" spans="1:4" x14ac:dyDescent="0.25">
      <c r="A24">
        <v>-7</v>
      </c>
      <c r="B24">
        <f t="shared" si="0"/>
        <v>63.949824489999997</v>
      </c>
      <c r="C24">
        <f t="shared" si="1"/>
        <v>31.974912244999999</v>
      </c>
      <c r="D24">
        <f t="shared" si="3"/>
        <v>9.8994949366116654</v>
      </c>
    </row>
    <row r="25" spans="1:4" x14ac:dyDescent="0.25">
      <c r="A25">
        <v>-6</v>
      </c>
      <c r="B25">
        <f t="shared" si="0"/>
        <v>63.96313636</v>
      </c>
      <c r="C25">
        <f t="shared" si="1"/>
        <v>31.98156818</v>
      </c>
      <c r="D25">
        <f t="shared" si="3"/>
        <v>8.4852813742385695</v>
      </c>
    </row>
    <row r="26" spans="1:4" x14ac:dyDescent="0.25">
      <c r="A26">
        <v>-5</v>
      </c>
      <c r="B26">
        <f t="shared" si="0"/>
        <v>63.974400250000002</v>
      </c>
      <c r="C26">
        <f t="shared" si="1"/>
        <v>31.987200125000001</v>
      </c>
      <c r="D26">
        <f t="shared" si="3"/>
        <v>7.0710678118654755</v>
      </c>
    </row>
    <row r="27" spans="1:4" x14ac:dyDescent="0.25">
      <c r="A27">
        <v>-4</v>
      </c>
      <c r="B27">
        <f t="shared" si="0"/>
        <v>63.983616159999997</v>
      </c>
      <c r="C27">
        <f t="shared" si="1"/>
        <v>31.991808079999998</v>
      </c>
      <c r="D27">
        <f t="shared" si="3"/>
        <v>5.6568542494923806</v>
      </c>
    </row>
    <row r="28" spans="1:4" x14ac:dyDescent="0.25">
      <c r="A28">
        <v>-3</v>
      </c>
      <c r="B28">
        <f t="shared" si="0"/>
        <v>63.990784089999998</v>
      </c>
      <c r="C28">
        <f t="shared" si="1"/>
        <v>31.995392044999999</v>
      </c>
      <c r="D28">
        <f t="shared" si="3"/>
        <v>4.2426406871192848</v>
      </c>
    </row>
    <row r="29" spans="1:4" x14ac:dyDescent="0.25">
      <c r="A29">
        <v>-2</v>
      </c>
      <c r="B29">
        <f t="shared" si="0"/>
        <v>63.995904039999999</v>
      </c>
      <c r="C29">
        <f t="shared" si="1"/>
        <v>31.99795202</v>
      </c>
      <c r="D29">
        <f t="shared" si="3"/>
        <v>2.8284271247461903</v>
      </c>
    </row>
    <row r="30" spans="1:4" x14ac:dyDescent="0.25">
      <c r="A30">
        <v>-1</v>
      </c>
      <c r="B30">
        <f t="shared" si="0"/>
        <v>63.99897601</v>
      </c>
      <c r="C30">
        <f t="shared" si="1"/>
        <v>31.999488005</v>
      </c>
      <c r="D30">
        <f t="shared" si="3"/>
        <v>1.4142135623730951</v>
      </c>
    </row>
    <row r="31" spans="1:4" x14ac:dyDescent="0.25">
      <c r="A31">
        <v>0</v>
      </c>
      <c r="B31">
        <f t="shared" si="0"/>
        <v>64</v>
      </c>
      <c r="C31">
        <f t="shared" si="1"/>
        <v>32</v>
      </c>
      <c r="D31">
        <f t="shared" si="3"/>
        <v>0</v>
      </c>
    </row>
    <row r="32" spans="1:4" x14ac:dyDescent="0.25">
      <c r="A32">
        <v>1</v>
      </c>
      <c r="B32">
        <f t="shared" si="0"/>
        <v>63.99897601</v>
      </c>
      <c r="C32">
        <f t="shared" si="1"/>
        <v>31.999488005</v>
      </c>
      <c r="D32">
        <f t="shared" si="3"/>
        <v>1.4142135623730951</v>
      </c>
    </row>
    <row r="33" spans="1:4" x14ac:dyDescent="0.25">
      <c r="A33">
        <v>2</v>
      </c>
      <c r="B33">
        <f t="shared" ref="B33:B61" si="4">(Val_A*A33*A33)+(Val_B*A33)+Val_C</f>
        <v>63.995904039999999</v>
      </c>
      <c r="C33">
        <f t="shared" si="1"/>
        <v>31.99795202</v>
      </c>
      <c r="D33">
        <f t="shared" si="3"/>
        <v>2.8284271247461903</v>
      </c>
    </row>
    <row r="34" spans="1:4" x14ac:dyDescent="0.25">
      <c r="A34">
        <v>3</v>
      </c>
      <c r="B34">
        <f t="shared" si="4"/>
        <v>63.990784089999998</v>
      </c>
      <c r="C34">
        <f t="shared" si="1"/>
        <v>31.995392044999999</v>
      </c>
      <c r="D34">
        <f t="shared" si="3"/>
        <v>4.2426406871192848</v>
      </c>
    </row>
    <row r="35" spans="1:4" x14ac:dyDescent="0.25">
      <c r="A35">
        <v>4</v>
      </c>
      <c r="B35">
        <f t="shared" si="4"/>
        <v>63.983616159999997</v>
      </c>
      <c r="C35">
        <f t="shared" si="1"/>
        <v>31.991808079999998</v>
      </c>
      <c r="D35">
        <f t="shared" si="3"/>
        <v>5.6568542494923806</v>
      </c>
    </row>
    <row r="36" spans="1:4" x14ac:dyDescent="0.25">
      <c r="A36">
        <v>5</v>
      </c>
      <c r="B36">
        <f t="shared" si="4"/>
        <v>63.974400250000002</v>
      </c>
      <c r="C36">
        <f t="shared" si="1"/>
        <v>31.987200125000001</v>
      </c>
      <c r="D36">
        <f t="shared" si="3"/>
        <v>7.0710678118654755</v>
      </c>
    </row>
    <row r="37" spans="1:4" x14ac:dyDescent="0.25">
      <c r="A37">
        <v>6</v>
      </c>
      <c r="B37">
        <f t="shared" si="4"/>
        <v>63.96313636</v>
      </c>
      <c r="C37">
        <f t="shared" si="1"/>
        <v>31.98156818</v>
      </c>
      <c r="D37">
        <f t="shared" si="3"/>
        <v>8.4852813742385695</v>
      </c>
    </row>
    <row r="38" spans="1:4" x14ac:dyDescent="0.25">
      <c r="A38">
        <v>7</v>
      </c>
      <c r="B38">
        <f t="shared" si="4"/>
        <v>63.949824489999997</v>
      </c>
      <c r="C38">
        <f t="shared" si="1"/>
        <v>31.974912244999999</v>
      </c>
      <c r="D38">
        <f t="shared" si="3"/>
        <v>9.8994949366116654</v>
      </c>
    </row>
    <row r="39" spans="1:4" x14ac:dyDescent="0.25">
      <c r="A39">
        <v>8</v>
      </c>
      <c r="B39">
        <f t="shared" si="4"/>
        <v>63.934464640000002</v>
      </c>
      <c r="C39">
        <f t="shared" si="1"/>
        <v>31.967232320000001</v>
      </c>
      <c r="D39">
        <f t="shared" si="3"/>
        <v>11.313708498984761</v>
      </c>
    </row>
    <row r="40" spans="1:4" x14ac:dyDescent="0.25">
      <c r="A40">
        <v>9</v>
      </c>
      <c r="B40">
        <f t="shared" si="4"/>
        <v>63.917056809999998</v>
      </c>
      <c r="C40">
        <f t="shared" si="1"/>
        <v>31.958528404999999</v>
      </c>
      <c r="D40">
        <f t="shared" si="3"/>
        <v>12.727922061357855</v>
      </c>
    </row>
    <row r="41" spans="1:4" x14ac:dyDescent="0.25">
      <c r="A41">
        <v>10</v>
      </c>
      <c r="B41">
        <f t="shared" si="4"/>
        <v>63.897601000000002</v>
      </c>
      <c r="C41">
        <f t="shared" si="1"/>
        <v>31.948800500000001</v>
      </c>
      <c r="D41">
        <f t="shared" si="3"/>
        <v>14.142135623730951</v>
      </c>
    </row>
    <row r="42" spans="1:4" x14ac:dyDescent="0.25">
      <c r="A42">
        <v>11</v>
      </c>
      <c r="B42">
        <f t="shared" si="4"/>
        <v>63.876097209999998</v>
      </c>
      <c r="C42">
        <f t="shared" si="1"/>
        <v>31.938048604999999</v>
      </c>
      <c r="D42">
        <f t="shared" si="3"/>
        <v>15.556349186104045</v>
      </c>
    </row>
    <row r="43" spans="1:4" x14ac:dyDescent="0.25">
      <c r="A43">
        <v>12</v>
      </c>
      <c r="B43">
        <f t="shared" si="4"/>
        <v>63.85254544</v>
      </c>
      <c r="C43">
        <f t="shared" si="1"/>
        <v>31.92627272</v>
      </c>
      <c r="D43">
        <f t="shared" si="3"/>
        <v>16.970562748477139</v>
      </c>
    </row>
    <row r="44" spans="1:4" x14ac:dyDescent="0.25">
      <c r="A44">
        <v>13</v>
      </c>
      <c r="B44">
        <f t="shared" si="4"/>
        <v>63.826945690000002</v>
      </c>
      <c r="C44">
        <f t="shared" si="1"/>
        <v>31.913472845000001</v>
      </c>
      <c r="D44">
        <f t="shared" si="3"/>
        <v>18.384776310850235</v>
      </c>
    </row>
    <row r="45" spans="1:4" x14ac:dyDescent="0.25">
      <c r="A45">
        <v>14</v>
      </c>
      <c r="B45">
        <f t="shared" si="4"/>
        <v>63.799297959999997</v>
      </c>
      <c r="C45">
        <f t="shared" si="1"/>
        <v>31.899648979999998</v>
      </c>
      <c r="D45">
        <f t="shared" si="3"/>
        <v>19.798989873223331</v>
      </c>
    </row>
    <row r="46" spans="1:4" x14ac:dyDescent="0.25">
      <c r="A46">
        <v>15</v>
      </c>
      <c r="B46">
        <f t="shared" si="4"/>
        <v>63.769602249999998</v>
      </c>
      <c r="C46">
        <f t="shared" si="1"/>
        <v>31.884801124999999</v>
      </c>
      <c r="D46">
        <f t="shared" si="3"/>
        <v>21.213203435596427</v>
      </c>
    </row>
    <row r="47" spans="1:4" x14ac:dyDescent="0.25">
      <c r="A47">
        <v>16</v>
      </c>
      <c r="B47">
        <f t="shared" si="4"/>
        <v>63.737858559999999</v>
      </c>
      <c r="C47">
        <f t="shared" si="1"/>
        <v>31.86892928</v>
      </c>
      <c r="D47">
        <f t="shared" si="3"/>
        <v>22.627416997969522</v>
      </c>
    </row>
    <row r="48" spans="1:4" x14ac:dyDescent="0.25">
      <c r="A48">
        <v>17</v>
      </c>
      <c r="B48">
        <f t="shared" si="4"/>
        <v>63.70406689</v>
      </c>
      <c r="C48">
        <f t="shared" si="1"/>
        <v>31.852033445</v>
      </c>
      <c r="D48">
        <f t="shared" si="3"/>
        <v>24.041630560342615</v>
      </c>
    </row>
    <row r="49" spans="1:4" x14ac:dyDescent="0.25">
      <c r="A49">
        <v>18</v>
      </c>
      <c r="B49">
        <f t="shared" si="4"/>
        <v>63.66822724</v>
      </c>
      <c r="C49">
        <f t="shared" si="1"/>
        <v>31.83411362</v>
      </c>
      <c r="D49">
        <f t="shared" si="3"/>
        <v>25.45584412271571</v>
      </c>
    </row>
    <row r="50" spans="1:4" x14ac:dyDescent="0.25">
      <c r="A50">
        <v>19</v>
      </c>
      <c r="B50">
        <f t="shared" si="4"/>
        <v>63.63033961</v>
      </c>
      <c r="C50">
        <f t="shared" si="1"/>
        <v>31.815169805</v>
      </c>
      <c r="D50">
        <f t="shared" si="3"/>
        <v>26.870057685088806</v>
      </c>
    </row>
    <row r="51" spans="1:4" x14ac:dyDescent="0.25">
      <c r="A51">
        <v>20</v>
      </c>
      <c r="B51">
        <f t="shared" si="4"/>
        <v>63.590403999999999</v>
      </c>
      <c r="C51">
        <f>B51/2</f>
        <v>31.795202</v>
      </c>
      <c r="D51">
        <f t="shared" si="3"/>
        <v>28.284271247461902</v>
      </c>
    </row>
    <row r="52" spans="1:4" x14ac:dyDescent="0.25">
      <c r="A52">
        <v>21</v>
      </c>
      <c r="B52">
        <f t="shared" si="4"/>
        <v>63.548420409999999</v>
      </c>
      <c r="C52">
        <f t="shared" si="1"/>
        <v>31.774210204999999</v>
      </c>
      <c r="D52">
        <f t="shared" si="3"/>
        <v>29.698484809834994</v>
      </c>
    </row>
    <row r="53" spans="1:4" x14ac:dyDescent="0.25">
      <c r="A53">
        <v>22</v>
      </c>
      <c r="B53">
        <f t="shared" si="4"/>
        <v>63.504388839999997</v>
      </c>
      <c r="C53">
        <f t="shared" si="1"/>
        <v>31.752194419999999</v>
      </c>
      <c r="D53">
        <f t="shared" si="3"/>
        <v>31.11269837220809</v>
      </c>
    </row>
    <row r="54" spans="1:4" x14ac:dyDescent="0.25">
      <c r="A54">
        <v>23</v>
      </c>
      <c r="B54">
        <f t="shared" si="4"/>
        <v>63.458309290000003</v>
      </c>
      <c r="C54">
        <f t="shared" si="1"/>
        <v>31.729154645000001</v>
      </c>
      <c r="D54">
        <f t="shared" si="3"/>
        <v>32.526911934581186</v>
      </c>
    </row>
    <row r="55" spans="1:4" x14ac:dyDescent="0.25">
      <c r="A55">
        <v>24</v>
      </c>
      <c r="B55">
        <f t="shared" si="4"/>
        <v>63.41018176</v>
      </c>
      <c r="C55">
        <f t="shared" si="1"/>
        <v>31.70509088</v>
      </c>
      <c r="D55">
        <f t="shared" si="3"/>
        <v>33.941125496954278</v>
      </c>
    </row>
    <row r="56" spans="1:4" x14ac:dyDescent="0.25">
      <c r="A56">
        <v>25</v>
      </c>
      <c r="B56">
        <f t="shared" si="4"/>
        <v>63.360006249999998</v>
      </c>
      <c r="C56">
        <f t="shared" si="1"/>
        <v>31.680003124999999</v>
      </c>
      <c r="D56">
        <f t="shared" si="3"/>
        <v>35.355339059327378</v>
      </c>
    </row>
    <row r="57" spans="1:4" x14ac:dyDescent="0.25">
      <c r="A57">
        <v>26</v>
      </c>
      <c r="B57">
        <f t="shared" si="4"/>
        <v>63.307782760000002</v>
      </c>
      <c r="C57">
        <f t="shared" si="1"/>
        <v>31.653891380000001</v>
      </c>
      <c r="D57">
        <f t="shared" si="3"/>
        <v>36.76955262170047</v>
      </c>
    </row>
    <row r="58" spans="1:4" x14ac:dyDescent="0.25">
      <c r="A58">
        <v>27</v>
      </c>
      <c r="B58">
        <f t="shared" si="4"/>
        <v>63.253511289999999</v>
      </c>
      <c r="C58">
        <f t="shared" si="1"/>
        <v>31.626755644999999</v>
      </c>
      <c r="D58">
        <f t="shared" si="3"/>
        <v>38.183766184073569</v>
      </c>
    </row>
    <row r="59" spans="1:4" x14ac:dyDescent="0.25">
      <c r="A59">
        <v>28</v>
      </c>
      <c r="B59">
        <f t="shared" si="4"/>
        <v>63.197191840000002</v>
      </c>
      <c r="C59">
        <f t="shared" si="1"/>
        <v>31.598595920000001</v>
      </c>
      <c r="D59">
        <f t="shared" si="3"/>
        <v>39.597979746446661</v>
      </c>
    </row>
    <row r="60" spans="1:4" x14ac:dyDescent="0.25">
      <c r="A60">
        <v>29</v>
      </c>
      <c r="B60">
        <f t="shared" si="4"/>
        <v>63.138824409999998</v>
      </c>
      <c r="C60">
        <f t="shared" si="1"/>
        <v>31.569412204999999</v>
      </c>
      <c r="D60">
        <f t="shared" si="3"/>
        <v>41.012193308819754</v>
      </c>
    </row>
    <row r="61" spans="1:4" x14ac:dyDescent="0.25">
      <c r="A61">
        <v>30</v>
      </c>
      <c r="B61">
        <f t="shared" si="4"/>
        <v>63.078409000000001</v>
      </c>
      <c r="C61">
        <f t="shared" si="1"/>
        <v>31.5392045</v>
      </c>
      <c r="D61">
        <f t="shared" si="3"/>
        <v>42.426406871192853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3184-E39B-4D65-B5CD-472B90F35471}">
  <dimension ref="A1:E320"/>
  <sheetViews>
    <sheetView workbookViewId="0">
      <selection activeCell="P34" sqref="P34"/>
    </sheetView>
  </sheetViews>
  <sheetFormatPr baseColWidth="10" defaultRowHeight="15" x14ac:dyDescent="0.25"/>
  <sheetData>
    <row r="1" spans="1:5" x14ac:dyDescent="0.25">
      <c r="A1">
        <v>159</v>
      </c>
      <c r="E1">
        <f>(-0.00005*(A1*A1))+1.5</f>
        <v>0.23594999999999988</v>
      </c>
    </row>
    <row r="2" spans="1:5" x14ac:dyDescent="0.25">
      <c r="A2">
        <v>158</v>
      </c>
      <c r="E2">
        <f>(-0.00005*(A2*A2))+1.5</f>
        <v>0.25180000000000002</v>
      </c>
    </row>
    <row r="3" spans="1:5" x14ac:dyDescent="0.25">
      <c r="A3">
        <v>157</v>
      </c>
      <c r="E3">
        <f t="shared" ref="E3:E66" si="0">(-0.00005*(A3*A3))+1.5</f>
        <v>0.26754999999999995</v>
      </c>
    </row>
    <row r="4" spans="1:5" x14ac:dyDescent="0.25">
      <c r="A4">
        <v>156</v>
      </c>
      <c r="E4">
        <f t="shared" si="0"/>
        <v>0.2831999999999999</v>
      </c>
    </row>
    <row r="5" spans="1:5" x14ac:dyDescent="0.25">
      <c r="A5">
        <v>155</v>
      </c>
      <c r="E5">
        <f t="shared" si="0"/>
        <v>0.29874999999999985</v>
      </c>
    </row>
    <row r="6" spans="1:5" x14ac:dyDescent="0.25">
      <c r="A6">
        <v>154</v>
      </c>
      <c r="E6">
        <f t="shared" si="0"/>
        <v>0.31420000000000003</v>
      </c>
    </row>
    <row r="7" spans="1:5" x14ac:dyDescent="0.25">
      <c r="A7">
        <v>153</v>
      </c>
      <c r="E7">
        <f t="shared" si="0"/>
        <v>0.32955000000000001</v>
      </c>
    </row>
    <row r="8" spans="1:5" x14ac:dyDescent="0.25">
      <c r="A8">
        <v>152</v>
      </c>
      <c r="E8">
        <f t="shared" si="0"/>
        <v>0.3448</v>
      </c>
    </row>
    <row r="9" spans="1:5" x14ac:dyDescent="0.25">
      <c r="A9">
        <v>151</v>
      </c>
      <c r="E9">
        <f t="shared" si="0"/>
        <v>0.35994999999999999</v>
      </c>
    </row>
    <row r="10" spans="1:5" x14ac:dyDescent="0.25">
      <c r="A10">
        <v>150</v>
      </c>
      <c r="E10">
        <f t="shared" si="0"/>
        <v>0.375</v>
      </c>
    </row>
    <row r="11" spans="1:5" x14ac:dyDescent="0.25">
      <c r="A11">
        <v>149</v>
      </c>
      <c r="E11">
        <f t="shared" si="0"/>
        <v>0.38995000000000002</v>
      </c>
    </row>
    <row r="12" spans="1:5" x14ac:dyDescent="0.25">
      <c r="A12">
        <v>148</v>
      </c>
      <c r="E12">
        <f t="shared" si="0"/>
        <v>0.40480000000000005</v>
      </c>
    </row>
    <row r="13" spans="1:5" x14ac:dyDescent="0.25">
      <c r="A13">
        <v>147</v>
      </c>
      <c r="E13">
        <f t="shared" si="0"/>
        <v>0.41954999999999987</v>
      </c>
    </row>
    <row r="14" spans="1:5" x14ac:dyDescent="0.25">
      <c r="A14">
        <v>146</v>
      </c>
      <c r="E14">
        <f t="shared" si="0"/>
        <v>0.43419999999999992</v>
      </c>
    </row>
    <row r="15" spans="1:5" x14ac:dyDescent="0.25">
      <c r="A15">
        <v>145</v>
      </c>
      <c r="E15">
        <f t="shared" si="0"/>
        <v>0.44874999999999998</v>
      </c>
    </row>
    <row r="16" spans="1:5" x14ac:dyDescent="0.25">
      <c r="A16">
        <v>144</v>
      </c>
      <c r="E16">
        <f t="shared" si="0"/>
        <v>0.46320000000000006</v>
      </c>
    </row>
    <row r="17" spans="1:5" x14ac:dyDescent="0.25">
      <c r="A17">
        <v>143</v>
      </c>
      <c r="E17">
        <f t="shared" si="0"/>
        <v>0.47754999999999992</v>
      </c>
    </row>
    <row r="18" spans="1:5" x14ac:dyDescent="0.25">
      <c r="A18">
        <v>142</v>
      </c>
      <c r="E18">
        <f t="shared" si="0"/>
        <v>0.49180000000000001</v>
      </c>
    </row>
    <row r="19" spans="1:5" x14ac:dyDescent="0.25">
      <c r="A19">
        <v>141</v>
      </c>
      <c r="E19">
        <f t="shared" si="0"/>
        <v>0.5059499999999999</v>
      </c>
    </row>
    <row r="20" spans="1:5" x14ac:dyDescent="0.25">
      <c r="A20">
        <v>140</v>
      </c>
      <c r="E20">
        <f t="shared" si="0"/>
        <v>0.51999999999999991</v>
      </c>
    </row>
    <row r="21" spans="1:5" x14ac:dyDescent="0.25">
      <c r="A21">
        <v>139</v>
      </c>
      <c r="E21">
        <f t="shared" si="0"/>
        <v>0.53394999999999992</v>
      </c>
    </row>
    <row r="22" spans="1:5" x14ac:dyDescent="0.25">
      <c r="A22">
        <v>138</v>
      </c>
      <c r="E22">
        <f t="shared" si="0"/>
        <v>0.54779999999999995</v>
      </c>
    </row>
    <row r="23" spans="1:5" x14ac:dyDescent="0.25">
      <c r="A23">
        <v>137</v>
      </c>
      <c r="E23">
        <f t="shared" si="0"/>
        <v>0.56154999999999999</v>
      </c>
    </row>
    <row r="24" spans="1:5" x14ac:dyDescent="0.25">
      <c r="A24">
        <v>136</v>
      </c>
      <c r="E24">
        <f t="shared" si="0"/>
        <v>0.57519999999999993</v>
      </c>
    </row>
    <row r="25" spans="1:5" x14ac:dyDescent="0.25">
      <c r="A25">
        <v>135</v>
      </c>
      <c r="E25">
        <f t="shared" si="0"/>
        <v>0.58875</v>
      </c>
    </row>
    <row r="26" spans="1:5" x14ac:dyDescent="0.25">
      <c r="A26">
        <v>134</v>
      </c>
      <c r="E26">
        <f t="shared" si="0"/>
        <v>0.60219999999999996</v>
      </c>
    </row>
    <row r="27" spans="1:5" x14ac:dyDescent="0.25">
      <c r="A27">
        <v>133</v>
      </c>
      <c r="E27">
        <f t="shared" si="0"/>
        <v>0.61554999999999993</v>
      </c>
    </row>
    <row r="28" spans="1:5" x14ac:dyDescent="0.25">
      <c r="A28">
        <v>132</v>
      </c>
      <c r="E28">
        <f t="shared" si="0"/>
        <v>0.62879999999999991</v>
      </c>
    </row>
    <row r="29" spans="1:5" x14ac:dyDescent="0.25">
      <c r="A29">
        <v>131</v>
      </c>
      <c r="E29">
        <f t="shared" si="0"/>
        <v>0.64194999999999991</v>
      </c>
    </row>
    <row r="30" spans="1:5" x14ac:dyDescent="0.25">
      <c r="A30">
        <v>130</v>
      </c>
      <c r="E30">
        <f t="shared" si="0"/>
        <v>0.65499999999999992</v>
      </c>
    </row>
    <row r="31" spans="1:5" x14ac:dyDescent="0.25">
      <c r="A31">
        <v>129</v>
      </c>
      <c r="E31">
        <f t="shared" si="0"/>
        <v>0.66794999999999993</v>
      </c>
    </row>
    <row r="32" spans="1:5" x14ac:dyDescent="0.25">
      <c r="A32">
        <v>128</v>
      </c>
      <c r="E32">
        <f t="shared" si="0"/>
        <v>0.68079999999999996</v>
      </c>
    </row>
    <row r="33" spans="1:5" x14ac:dyDescent="0.25">
      <c r="A33">
        <v>127</v>
      </c>
      <c r="E33">
        <f t="shared" si="0"/>
        <v>0.69355</v>
      </c>
    </row>
    <row r="34" spans="1:5" x14ac:dyDescent="0.25">
      <c r="A34">
        <v>126</v>
      </c>
      <c r="E34">
        <f t="shared" si="0"/>
        <v>0.70619999999999994</v>
      </c>
    </row>
    <row r="35" spans="1:5" x14ac:dyDescent="0.25">
      <c r="A35">
        <v>125</v>
      </c>
      <c r="E35">
        <f t="shared" si="0"/>
        <v>0.71875</v>
      </c>
    </row>
    <row r="36" spans="1:5" x14ac:dyDescent="0.25">
      <c r="A36">
        <v>124</v>
      </c>
      <c r="E36">
        <f t="shared" si="0"/>
        <v>0.73119999999999996</v>
      </c>
    </row>
    <row r="37" spans="1:5" x14ac:dyDescent="0.25">
      <c r="A37">
        <v>123</v>
      </c>
      <c r="E37">
        <f t="shared" si="0"/>
        <v>0.74354999999999993</v>
      </c>
    </row>
    <row r="38" spans="1:5" x14ac:dyDescent="0.25">
      <c r="A38">
        <v>122</v>
      </c>
      <c r="E38">
        <f t="shared" si="0"/>
        <v>0.75579999999999992</v>
      </c>
    </row>
    <row r="39" spans="1:5" x14ac:dyDescent="0.25">
      <c r="A39">
        <v>121</v>
      </c>
      <c r="E39">
        <f t="shared" si="0"/>
        <v>0.76794999999999991</v>
      </c>
    </row>
    <row r="40" spans="1:5" x14ac:dyDescent="0.25">
      <c r="A40">
        <v>120</v>
      </c>
      <c r="E40">
        <f t="shared" si="0"/>
        <v>0.77999999999999992</v>
      </c>
    </row>
    <row r="41" spans="1:5" x14ac:dyDescent="0.25">
      <c r="A41">
        <v>119</v>
      </c>
      <c r="E41">
        <f t="shared" si="0"/>
        <v>0.79194999999999993</v>
      </c>
    </row>
    <row r="42" spans="1:5" x14ac:dyDescent="0.25">
      <c r="A42">
        <v>118</v>
      </c>
      <c r="E42">
        <f t="shared" si="0"/>
        <v>0.80379999999999996</v>
      </c>
    </row>
    <row r="43" spans="1:5" x14ac:dyDescent="0.25">
      <c r="A43">
        <v>117</v>
      </c>
      <c r="E43">
        <f t="shared" si="0"/>
        <v>0.81555</v>
      </c>
    </row>
    <row r="44" spans="1:5" x14ac:dyDescent="0.25">
      <c r="A44">
        <v>116</v>
      </c>
      <c r="E44">
        <f t="shared" si="0"/>
        <v>0.82719999999999994</v>
      </c>
    </row>
    <row r="45" spans="1:5" x14ac:dyDescent="0.25">
      <c r="A45">
        <v>115</v>
      </c>
      <c r="E45">
        <f t="shared" si="0"/>
        <v>0.83875</v>
      </c>
    </row>
    <row r="46" spans="1:5" x14ac:dyDescent="0.25">
      <c r="A46">
        <v>114</v>
      </c>
      <c r="E46">
        <f t="shared" si="0"/>
        <v>0.85019999999999996</v>
      </c>
    </row>
    <row r="47" spans="1:5" x14ac:dyDescent="0.25">
      <c r="A47">
        <v>113</v>
      </c>
      <c r="E47">
        <f t="shared" si="0"/>
        <v>0.86154999999999993</v>
      </c>
    </row>
    <row r="48" spans="1:5" x14ac:dyDescent="0.25">
      <c r="A48">
        <v>112</v>
      </c>
      <c r="E48">
        <f t="shared" si="0"/>
        <v>0.87280000000000002</v>
      </c>
    </row>
    <row r="49" spans="1:5" x14ac:dyDescent="0.25">
      <c r="A49">
        <v>111</v>
      </c>
      <c r="E49">
        <f t="shared" si="0"/>
        <v>0.88395000000000001</v>
      </c>
    </row>
    <row r="50" spans="1:5" x14ac:dyDescent="0.25">
      <c r="A50">
        <v>110</v>
      </c>
      <c r="E50">
        <f t="shared" si="0"/>
        <v>0.89500000000000002</v>
      </c>
    </row>
    <row r="51" spans="1:5" x14ac:dyDescent="0.25">
      <c r="A51">
        <v>109</v>
      </c>
      <c r="E51">
        <f t="shared" si="0"/>
        <v>0.90594999999999992</v>
      </c>
    </row>
    <row r="52" spans="1:5" x14ac:dyDescent="0.25">
      <c r="A52">
        <v>108</v>
      </c>
      <c r="E52">
        <f t="shared" si="0"/>
        <v>0.91679999999999995</v>
      </c>
    </row>
    <row r="53" spans="1:5" x14ac:dyDescent="0.25">
      <c r="A53">
        <v>107</v>
      </c>
      <c r="E53">
        <f t="shared" si="0"/>
        <v>0.92754999999999999</v>
      </c>
    </row>
    <row r="54" spans="1:5" x14ac:dyDescent="0.25">
      <c r="A54">
        <v>106</v>
      </c>
      <c r="E54">
        <f t="shared" si="0"/>
        <v>0.93819999999999992</v>
      </c>
    </row>
    <row r="55" spans="1:5" x14ac:dyDescent="0.25">
      <c r="A55">
        <v>105</v>
      </c>
      <c r="E55">
        <f t="shared" si="0"/>
        <v>0.94874999999999998</v>
      </c>
    </row>
    <row r="56" spans="1:5" x14ac:dyDescent="0.25">
      <c r="A56">
        <v>104</v>
      </c>
      <c r="E56">
        <f t="shared" si="0"/>
        <v>0.95919999999999994</v>
      </c>
    </row>
    <row r="57" spans="1:5" x14ac:dyDescent="0.25">
      <c r="A57">
        <v>103</v>
      </c>
      <c r="E57">
        <f t="shared" si="0"/>
        <v>0.96955000000000002</v>
      </c>
    </row>
    <row r="58" spans="1:5" x14ac:dyDescent="0.25">
      <c r="A58">
        <v>102</v>
      </c>
      <c r="E58">
        <f t="shared" si="0"/>
        <v>0.9798</v>
      </c>
    </row>
    <row r="59" spans="1:5" x14ac:dyDescent="0.25">
      <c r="A59">
        <v>101</v>
      </c>
      <c r="E59">
        <f t="shared" si="0"/>
        <v>0.98995</v>
      </c>
    </row>
    <row r="60" spans="1:5" x14ac:dyDescent="0.25">
      <c r="A60">
        <v>100</v>
      </c>
      <c r="E60">
        <f t="shared" si="0"/>
        <v>1</v>
      </c>
    </row>
    <row r="61" spans="1:5" x14ac:dyDescent="0.25">
      <c r="A61">
        <v>99</v>
      </c>
      <c r="E61">
        <f t="shared" si="0"/>
        <v>1.0099499999999999</v>
      </c>
    </row>
    <row r="62" spans="1:5" x14ac:dyDescent="0.25">
      <c r="A62">
        <v>98</v>
      </c>
      <c r="E62">
        <f t="shared" si="0"/>
        <v>1.0198</v>
      </c>
    </row>
    <row r="63" spans="1:5" x14ac:dyDescent="0.25">
      <c r="A63">
        <v>97</v>
      </c>
      <c r="E63">
        <f t="shared" si="0"/>
        <v>1.02955</v>
      </c>
    </row>
    <row r="64" spans="1:5" x14ac:dyDescent="0.25">
      <c r="A64">
        <v>96</v>
      </c>
      <c r="E64">
        <f t="shared" si="0"/>
        <v>1.0391999999999999</v>
      </c>
    </row>
    <row r="65" spans="1:5" x14ac:dyDescent="0.25">
      <c r="A65">
        <v>95</v>
      </c>
      <c r="E65">
        <f t="shared" si="0"/>
        <v>1.0487500000000001</v>
      </c>
    </row>
    <row r="66" spans="1:5" x14ac:dyDescent="0.25">
      <c r="A66">
        <v>94</v>
      </c>
      <c r="E66">
        <f t="shared" si="0"/>
        <v>1.0582</v>
      </c>
    </row>
    <row r="67" spans="1:5" x14ac:dyDescent="0.25">
      <c r="A67">
        <v>93</v>
      </c>
      <c r="E67">
        <f t="shared" ref="E67:E119" si="1">(-0.00005*(A67*A67))+1.5</f>
        <v>1.06755</v>
      </c>
    </row>
    <row r="68" spans="1:5" x14ac:dyDescent="0.25">
      <c r="A68">
        <v>92</v>
      </c>
      <c r="E68">
        <f t="shared" si="1"/>
        <v>1.0768</v>
      </c>
    </row>
    <row r="69" spans="1:5" x14ac:dyDescent="0.25">
      <c r="A69">
        <v>91</v>
      </c>
      <c r="E69">
        <f t="shared" si="1"/>
        <v>1.08595</v>
      </c>
    </row>
    <row r="70" spans="1:5" x14ac:dyDescent="0.25">
      <c r="A70">
        <v>90</v>
      </c>
      <c r="E70">
        <f t="shared" si="1"/>
        <v>1.095</v>
      </c>
    </row>
    <row r="71" spans="1:5" x14ac:dyDescent="0.25">
      <c r="A71">
        <v>89</v>
      </c>
      <c r="E71">
        <f t="shared" si="1"/>
        <v>1.10395</v>
      </c>
    </row>
    <row r="72" spans="1:5" x14ac:dyDescent="0.25">
      <c r="A72">
        <v>88</v>
      </c>
      <c r="E72">
        <f t="shared" si="1"/>
        <v>1.1128</v>
      </c>
    </row>
    <row r="73" spans="1:5" x14ac:dyDescent="0.25">
      <c r="A73">
        <v>87</v>
      </c>
      <c r="E73">
        <f t="shared" si="1"/>
        <v>1.12155</v>
      </c>
    </row>
    <row r="74" spans="1:5" x14ac:dyDescent="0.25">
      <c r="A74">
        <v>86</v>
      </c>
      <c r="E74">
        <f t="shared" si="1"/>
        <v>1.1301999999999999</v>
      </c>
    </row>
    <row r="75" spans="1:5" x14ac:dyDescent="0.25">
      <c r="A75">
        <v>85</v>
      </c>
      <c r="E75">
        <f t="shared" si="1"/>
        <v>1.1387499999999999</v>
      </c>
    </row>
    <row r="76" spans="1:5" x14ac:dyDescent="0.25">
      <c r="A76">
        <v>84</v>
      </c>
      <c r="E76">
        <f t="shared" si="1"/>
        <v>1.1472</v>
      </c>
    </row>
    <row r="77" spans="1:5" x14ac:dyDescent="0.25">
      <c r="A77">
        <v>83</v>
      </c>
      <c r="E77">
        <f t="shared" si="1"/>
        <v>1.1555499999999999</v>
      </c>
    </row>
    <row r="78" spans="1:5" x14ac:dyDescent="0.25">
      <c r="A78">
        <v>82</v>
      </c>
      <c r="E78">
        <f t="shared" si="1"/>
        <v>1.1637999999999999</v>
      </c>
    </row>
    <row r="79" spans="1:5" x14ac:dyDescent="0.25">
      <c r="A79">
        <v>81</v>
      </c>
      <c r="E79">
        <f t="shared" si="1"/>
        <v>1.17195</v>
      </c>
    </row>
    <row r="80" spans="1:5" x14ac:dyDescent="0.25">
      <c r="A80">
        <v>80</v>
      </c>
      <c r="E80">
        <f t="shared" si="1"/>
        <v>1.18</v>
      </c>
    </row>
    <row r="81" spans="1:5" x14ac:dyDescent="0.25">
      <c r="A81">
        <v>79</v>
      </c>
      <c r="E81">
        <f t="shared" si="1"/>
        <v>1.1879500000000001</v>
      </c>
    </row>
    <row r="82" spans="1:5" x14ac:dyDescent="0.25">
      <c r="A82">
        <v>78</v>
      </c>
      <c r="E82">
        <f t="shared" si="1"/>
        <v>1.1958</v>
      </c>
    </row>
    <row r="83" spans="1:5" x14ac:dyDescent="0.25">
      <c r="A83">
        <v>77</v>
      </c>
      <c r="E83">
        <f t="shared" si="1"/>
        <v>1.2035499999999999</v>
      </c>
    </row>
    <row r="84" spans="1:5" x14ac:dyDescent="0.25">
      <c r="A84">
        <v>76</v>
      </c>
      <c r="E84">
        <f t="shared" si="1"/>
        <v>1.2112000000000001</v>
      </c>
    </row>
    <row r="85" spans="1:5" x14ac:dyDescent="0.25">
      <c r="A85">
        <v>75</v>
      </c>
      <c r="E85">
        <f t="shared" si="1"/>
        <v>1.21875</v>
      </c>
    </row>
    <row r="86" spans="1:5" x14ac:dyDescent="0.25">
      <c r="A86">
        <v>74</v>
      </c>
      <c r="E86">
        <f t="shared" si="1"/>
        <v>1.2262</v>
      </c>
    </row>
    <row r="87" spans="1:5" x14ac:dyDescent="0.25">
      <c r="A87">
        <v>73</v>
      </c>
      <c r="E87">
        <f t="shared" si="1"/>
        <v>1.2335499999999999</v>
      </c>
    </row>
    <row r="88" spans="1:5" x14ac:dyDescent="0.25">
      <c r="A88">
        <v>72</v>
      </c>
      <c r="E88">
        <f t="shared" si="1"/>
        <v>1.2408000000000001</v>
      </c>
    </row>
    <row r="89" spans="1:5" x14ac:dyDescent="0.25">
      <c r="A89">
        <v>71</v>
      </c>
      <c r="E89">
        <f t="shared" si="1"/>
        <v>1.2479499999999999</v>
      </c>
    </row>
    <row r="90" spans="1:5" x14ac:dyDescent="0.25">
      <c r="A90">
        <v>70</v>
      </c>
      <c r="E90">
        <f t="shared" si="1"/>
        <v>1.2549999999999999</v>
      </c>
    </row>
    <row r="91" spans="1:5" x14ac:dyDescent="0.25">
      <c r="A91">
        <v>69</v>
      </c>
      <c r="E91">
        <f t="shared" si="1"/>
        <v>1.2619499999999999</v>
      </c>
    </row>
    <row r="92" spans="1:5" x14ac:dyDescent="0.25">
      <c r="A92">
        <v>68</v>
      </c>
      <c r="E92">
        <f t="shared" si="1"/>
        <v>1.2687999999999999</v>
      </c>
    </row>
    <row r="93" spans="1:5" x14ac:dyDescent="0.25">
      <c r="A93">
        <v>67</v>
      </c>
      <c r="E93">
        <f t="shared" si="1"/>
        <v>1.27555</v>
      </c>
    </row>
    <row r="94" spans="1:5" x14ac:dyDescent="0.25">
      <c r="A94">
        <v>66</v>
      </c>
      <c r="E94">
        <f t="shared" si="1"/>
        <v>1.2822</v>
      </c>
    </row>
    <row r="95" spans="1:5" x14ac:dyDescent="0.25">
      <c r="A95">
        <v>65</v>
      </c>
      <c r="E95">
        <f t="shared" si="1"/>
        <v>1.2887500000000001</v>
      </c>
    </row>
    <row r="96" spans="1:5" x14ac:dyDescent="0.25">
      <c r="A96">
        <v>64</v>
      </c>
      <c r="E96">
        <f t="shared" si="1"/>
        <v>1.2951999999999999</v>
      </c>
    </row>
    <row r="97" spans="1:5" x14ac:dyDescent="0.25">
      <c r="A97">
        <v>63</v>
      </c>
      <c r="E97">
        <f t="shared" si="1"/>
        <v>1.30155</v>
      </c>
    </row>
    <row r="98" spans="1:5" x14ac:dyDescent="0.25">
      <c r="A98">
        <v>62</v>
      </c>
      <c r="E98">
        <f t="shared" si="1"/>
        <v>1.3078000000000001</v>
      </c>
    </row>
    <row r="99" spans="1:5" x14ac:dyDescent="0.25">
      <c r="A99">
        <v>61</v>
      </c>
      <c r="E99">
        <f t="shared" si="1"/>
        <v>1.31395</v>
      </c>
    </row>
    <row r="100" spans="1:5" x14ac:dyDescent="0.25">
      <c r="A100">
        <v>60</v>
      </c>
      <c r="E100">
        <f t="shared" si="1"/>
        <v>1.32</v>
      </c>
    </row>
    <row r="101" spans="1:5" x14ac:dyDescent="0.25">
      <c r="A101">
        <v>59</v>
      </c>
      <c r="E101">
        <f t="shared" si="1"/>
        <v>1.32595</v>
      </c>
    </row>
    <row r="102" spans="1:5" x14ac:dyDescent="0.25">
      <c r="A102">
        <v>58</v>
      </c>
      <c r="E102">
        <f t="shared" si="1"/>
        <v>1.3317999999999999</v>
      </c>
    </row>
    <row r="103" spans="1:5" x14ac:dyDescent="0.25">
      <c r="A103">
        <v>57</v>
      </c>
      <c r="E103">
        <f t="shared" si="1"/>
        <v>1.33755</v>
      </c>
    </row>
    <row r="104" spans="1:5" x14ac:dyDescent="0.25">
      <c r="A104">
        <v>56</v>
      </c>
      <c r="E104">
        <f t="shared" si="1"/>
        <v>1.3431999999999999</v>
      </c>
    </row>
    <row r="105" spans="1:5" x14ac:dyDescent="0.25">
      <c r="A105">
        <v>55</v>
      </c>
      <c r="E105">
        <f t="shared" si="1"/>
        <v>1.3487499999999999</v>
      </c>
    </row>
    <row r="106" spans="1:5" x14ac:dyDescent="0.25">
      <c r="A106">
        <v>54</v>
      </c>
      <c r="E106">
        <f t="shared" si="1"/>
        <v>1.3542000000000001</v>
      </c>
    </row>
    <row r="107" spans="1:5" x14ac:dyDescent="0.25">
      <c r="A107">
        <v>53</v>
      </c>
      <c r="E107">
        <f t="shared" si="1"/>
        <v>1.35955</v>
      </c>
    </row>
    <row r="108" spans="1:5" x14ac:dyDescent="0.25">
      <c r="A108">
        <v>52</v>
      </c>
      <c r="E108">
        <f t="shared" si="1"/>
        <v>1.3648</v>
      </c>
    </row>
    <row r="109" spans="1:5" x14ac:dyDescent="0.25">
      <c r="A109">
        <v>51</v>
      </c>
      <c r="E109">
        <f t="shared" si="1"/>
        <v>1.36995</v>
      </c>
    </row>
    <row r="110" spans="1:5" x14ac:dyDescent="0.25">
      <c r="A110">
        <v>50</v>
      </c>
      <c r="E110">
        <f t="shared" si="1"/>
        <v>1.375</v>
      </c>
    </row>
    <row r="111" spans="1:5" x14ac:dyDescent="0.25">
      <c r="A111">
        <v>49</v>
      </c>
      <c r="E111">
        <f t="shared" si="1"/>
        <v>1.37995</v>
      </c>
    </row>
    <row r="112" spans="1:5" x14ac:dyDescent="0.25">
      <c r="A112">
        <v>48</v>
      </c>
      <c r="E112">
        <f t="shared" si="1"/>
        <v>1.3848</v>
      </c>
    </row>
    <row r="113" spans="1:5" x14ac:dyDescent="0.25">
      <c r="A113">
        <v>47</v>
      </c>
      <c r="E113">
        <f t="shared" si="1"/>
        <v>1.3895500000000001</v>
      </c>
    </row>
    <row r="114" spans="1:5" x14ac:dyDescent="0.25">
      <c r="A114">
        <v>46</v>
      </c>
      <c r="E114">
        <f t="shared" si="1"/>
        <v>1.3942000000000001</v>
      </c>
    </row>
    <row r="115" spans="1:5" x14ac:dyDescent="0.25">
      <c r="A115">
        <v>45</v>
      </c>
      <c r="E115">
        <f t="shared" si="1"/>
        <v>1.3987499999999999</v>
      </c>
    </row>
    <row r="116" spans="1:5" x14ac:dyDescent="0.25">
      <c r="A116">
        <v>44</v>
      </c>
      <c r="E116">
        <f t="shared" si="1"/>
        <v>1.4032</v>
      </c>
    </row>
    <row r="117" spans="1:5" x14ac:dyDescent="0.25">
      <c r="A117">
        <v>43</v>
      </c>
      <c r="E117">
        <f t="shared" si="1"/>
        <v>1.4075500000000001</v>
      </c>
    </row>
    <row r="118" spans="1:5" x14ac:dyDescent="0.25">
      <c r="A118">
        <v>42</v>
      </c>
      <c r="E118">
        <f t="shared" si="1"/>
        <v>1.4117999999999999</v>
      </c>
    </row>
    <row r="119" spans="1:5" x14ac:dyDescent="0.25">
      <c r="A119">
        <v>41</v>
      </c>
      <c r="E119">
        <f t="shared" si="1"/>
        <v>1.41595</v>
      </c>
    </row>
    <row r="120" spans="1:5" x14ac:dyDescent="0.25">
      <c r="A120">
        <v>40</v>
      </c>
      <c r="D120">
        <f t="shared" ref="D120:D139" si="2">(-0.0003*(A120*A120))+2</f>
        <v>1.52</v>
      </c>
    </row>
    <row r="121" spans="1:5" x14ac:dyDescent="0.25">
      <c r="A121">
        <v>39</v>
      </c>
      <c r="D121">
        <f t="shared" si="2"/>
        <v>1.5437000000000001</v>
      </c>
    </row>
    <row r="122" spans="1:5" x14ac:dyDescent="0.25">
      <c r="A122">
        <v>38</v>
      </c>
      <c r="D122">
        <f t="shared" si="2"/>
        <v>1.5668</v>
      </c>
    </row>
    <row r="123" spans="1:5" x14ac:dyDescent="0.25">
      <c r="A123">
        <v>37</v>
      </c>
      <c r="D123">
        <f t="shared" si="2"/>
        <v>1.5893000000000002</v>
      </c>
    </row>
    <row r="124" spans="1:5" x14ac:dyDescent="0.25">
      <c r="A124">
        <v>36</v>
      </c>
      <c r="D124">
        <f t="shared" si="2"/>
        <v>1.6112</v>
      </c>
    </row>
    <row r="125" spans="1:5" x14ac:dyDescent="0.25">
      <c r="A125">
        <v>35</v>
      </c>
      <c r="D125">
        <f t="shared" si="2"/>
        <v>1.6325000000000001</v>
      </c>
    </row>
    <row r="126" spans="1:5" x14ac:dyDescent="0.25">
      <c r="A126">
        <v>34</v>
      </c>
      <c r="D126">
        <f t="shared" si="2"/>
        <v>1.6532</v>
      </c>
    </row>
    <row r="127" spans="1:5" x14ac:dyDescent="0.25">
      <c r="A127">
        <v>33</v>
      </c>
      <c r="D127">
        <f t="shared" si="2"/>
        <v>1.6733</v>
      </c>
    </row>
    <row r="128" spans="1:5" x14ac:dyDescent="0.25">
      <c r="A128">
        <v>32</v>
      </c>
      <c r="D128">
        <f t="shared" si="2"/>
        <v>1.6928000000000001</v>
      </c>
    </row>
    <row r="129" spans="1:4" x14ac:dyDescent="0.25">
      <c r="A129">
        <v>31</v>
      </c>
      <c r="D129">
        <f t="shared" si="2"/>
        <v>1.7117</v>
      </c>
    </row>
    <row r="130" spans="1:4" x14ac:dyDescent="0.25">
      <c r="A130">
        <v>30</v>
      </c>
      <c r="D130">
        <f t="shared" si="2"/>
        <v>1.73</v>
      </c>
    </row>
    <row r="131" spans="1:4" x14ac:dyDescent="0.25">
      <c r="A131">
        <v>29</v>
      </c>
      <c r="D131">
        <f t="shared" si="2"/>
        <v>1.7477</v>
      </c>
    </row>
    <row r="132" spans="1:4" x14ac:dyDescent="0.25">
      <c r="A132">
        <v>28</v>
      </c>
      <c r="D132">
        <f t="shared" si="2"/>
        <v>1.7647999999999999</v>
      </c>
    </row>
    <row r="133" spans="1:4" x14ac:dyDescent="0.25">
      <c r="A133">
        <v>27</v>
      </c>
      <c r="D133">
        <f t="shared" si="2"/>
        <v>1.7813000000000001</v>
      </c>
    </row>
    <row r="134" spans="1:4" x14ac:dyDescent="0.25">
      <c r="A134">
        <v>26</v>
      </c>
      <c r="D134">
        <f t="shared" si="2"/>
        <v>1.7972000000000001</v>
      </c>
    </row>
    <row r="135" spans="1:4" x14ac:dyDescent="0.25">
      <c r="A135">
        <v>25</v>
      </c>
      <c r="D135">
        <f t="shared" si="2"/>
        <v>1.8125</v>
      </c>
    </row>
    <row r="136" spans="1:4" x14ac:dyDescent="0.25">
      <c r="A136">
        <v>24</v>
      </c>
      <c r="D136">
        <f t="shared" si="2"/>
        <v>1.8271999999999999</v>
      </c>
    </row>
    <row r="137" spans="1:4" x14ac:dyDescent="0.25">
      <c r="A137">
        <v>23</v>
      </c>
      <c r="D137">
        <f t="shared" si="2"/>
        <v>1.8412999999999999</v>
      </c>
    </row>
    <row r="138" spans="1:4" x14ac:dyDescent="0.25">
      <c r="A138">
        <v>22</v>
      </c>
      <c r="D138">
        <f t="shared" si="2"/>
        <v>1.8548</v>
      </c>
    </row>
    <row r="139" spans="1:4" x14ac:dyDescent="0.25">
      <c r="A139">
        <v>21</v>
      </c>
      <c r="D139">
        <f t="shared" si="2"/>
        <v>1.8676999999999999</v>
      </c>
    </row>
    <row r="140" spans="1:4" x14ac:dyDescent="0.25">
      <c r="A140">
        <v>20</v>
      </c>
      <c r="C140">
        <f t="shared" ref="C140:C180" si="3">(-0.0015*A140*A140)+2.5</f>
        <v>1.9</v>
      </c>
    </row>
    <row r="141" spans="1:4" x14ac:dyDescent="0.25">
      <c r="A141">
        <v>19</v>
      </c>
      <c r="C141">
        <f t="shared" si="3"/>
        <v>1.9584999999999999</v>
      </c>
    </row>
    <row r="142" spans="1:4" x14ac:dyDescent="0.25">
      <c r="A142">
        <v>18</v>
      </c>
      <c r="C142">
        <f t="shared" si="3"/>
        <v>2.0140000000000002</v>
      </c>
    </row>
    <row r="143" spans="1:4" x14ac:dyDescent="0.25">
      <c r="A143">
        <v>17</v>
      </c>
      <c r="C143">
        <f t="shared" si="3"/>
        <v>2.0665</v>
      </c>
    </row>
    <row r="144" spans="1:4" x14ac:dyDescent="0.25">
      <c r="A144">
        <v>16</v>
      </c>
      <c r="C144">
        <f t="shared" si="3"/>
        <v>2.1160000000000001</v>
      </c>
    </row>
    <row r="145" spans="1:3" x14ac:dyDescent="0.25">
      <c r="A145">
        <v>15</v>
      </c>
      <c r="C145">
        <f t="shared" si="3"/>
        <v>2.1625000000000001</v>
      </c>
    </row>
    <row r="146" spans="1:3" x14ac:dyDescent="0.25">
      <c r="A146">
        <v>14</v>
      </c>
      <c r="C146">
        <f t="shared" si="3"/>
        <v>2.206</v>
      </c>
    </row>
    <row r="147" spans="1:3" x14ac:dyDescent="0.25">
      <c r="A147">
        <v>13</v>
      </c>
      <c r="C147">
        <f t="shared" si="3"/>
        <v>2.2465000000000002</v>
      </c>
    </row>
    <row r="148" spans="1:3" x14ac:dyDescent="0.25">
      <c r="A148">
        <v>12</v>
      </c>
      <c r="C148">
        <f t="shared" si="3"/>
        <v>2.2839999999999998</v>
      </c>
    </row>
    <row r="149" spans="1:3" x14ac:dyDescent="0.25">
      <c r="A149">
        <v>11</v>
      </c>
      <c r="C149">
        <f t="shared" si="3"/>
        <v>2.3185000000000002</v>
      </c>
    </row>
    <row r="150" spans="1:3" x14ac:dyDescent="0.25">
      <c r="A150">
        <v>10</v>
      </c>
      <c r="C150">
        <f t="shared" si="3"/>
        <v>2.35</v>
      </c>
    </row>
    <row r="151" spans="1:3" x14ac:dyDescent="0.25">
      <c r="A151">
        <v>9</v>
      </c>
      <c r="C151">
        <f t="shared" si="3"/>
        <v>2.3784999999999998</v>
      </c>
    </row>
    <row r="152" spans="1:3" x14ac:dyDescent="0.25">
      <c r="A152">
        <v>8</v>
      </c>
      <c r="C152">
        <f t="shared" si="3"/>
        <v>2.4039999999999999</v>
      </c>
    </row>
    <row r="153" spans="1:3" x14ac:dyDescent="0.25">
      <c r="A153">
        <v>7</v>
      </c>
      <c r="C153">
        <f t="shared" si="3"/>
        <v>2.4264999999999999</v>
      </c>
    </row>
    <row r="154" spans="1:3" x14ac:dyDescent="0.25">
      <c r="A154">
        <v>6</v>
      </c>
      <c r="B154">
        <f>(-0.01*A154*A154)+3</f>
        <v>2.64</v>
      </c>
    </row>
    <row r="155" spans="1:3" x14ac:dyDescent="0.25">
      <c r="A155">
        <v>5</v>
      </c>
      <c r="B155">
        <f t="shared" ref="B155:B166" si="4">(-0.01*A155*A155)+3</f>
        <v>2.75</v>
      </c>
    </row>
    <row r="156" spans="1:3" x14ac:dyDescent="0.25">
      <c r="A156">
        <v>4</v>
      </c>
      <c r="B156">
        <f t="shared" si="4"/>
        <v>2.84</v>
      </c>
    </row>
    <row r="157" spans="1:3" x14ac:dyDescent="0.25">
      <c r="A157">
        <v>3</v>
      </c>
      <c r="B157">
        <f t="shared" si="4"/>
        <v>2.91</v>
      </c>
    </row>
    <row r="158" spans="1:3" x14ac:dyDescent="0.25">
      <c r="A158">
        <v>2</v>
      </c>
      <c r="B158">
        <f t="shared" si="4"/>
        <v>2.96</v>
      </c>
    </row>
    <row r="159" spans="1:3" x14ac:dyDescent="0.25">
      <c r="A159">
        <v>1</v>
      </c>
      <c r="B159">
        <f t="shared" si="4"/>
        <v>2.99</v>
      </c>
    </row>
    <row r="160" spans="1:3" x14ac:dyDescent="0.25">
      <c r="A160">
        <v>0</v>
      </c>
      <c r="B160">
        <f t="shared" si="4"/>
        <v>3</v>
      </c>
    </row>
    <row r="161" spans="1:3" x14ac:dyDescent="0.25">
      <c r="A161">
        <v>-1</v>
      </c>
      <c r="B161">
        <f t="shared" si="4"/>
        <v>2.99</v>
      </c>
    </row>
    <row r="162" spans="1:3" x14ac:dyDescent="0.25">
      <c r="A162">
        <v>-2</v>
      </c>
      <c r="B162">
        <f t="shared" si="4"/>
        <v>2.96</v>
      </c>
    </row>
    <row r="163" spans="1:3" x14ac:dyDescent="0.25">
      <c r="A163">
        <v>-3</v>
      </c>
      <c r="B163">
        <f t="shared" si="4"/>
        <v>2.91</v>
      </c>
    </row>
    <row r="164" spans="1:3" x14ac:dyDescent="0.25">
      <c r="A164">
        <v>-4</v>
      </c>
      <c r="B164">
        <f t="shared" si="4"/>
        <v>2.84</v>
      </c>
    </row>
    <row r="165" spans="1:3" x14ac:dyDescent="0.25">
      <c r="A165">
        <v>-5</v>
      </c>
      <c r="B165">
        <f t="shared" si="4"/>
        <v>2.75</v>
      </c>
    </row>
    <row r="166" spans="1:3" x14ac:dyDescent="0.25">
      <c r="A166">
        <v>-6</v>
      </c>
      <c r="B166">
        <f t="shared" si="4"/>
        <v>2.64</v>
      </c>
    </row>
    <row r="167" spans="1:3" x14ac:dyDescent="0.25">
      <c r="A167">
        <v>-7</v>
      </c>
      <c r="C167">
        <f t="shared" si="3"/>
        <v>2.4264999999999999</v>
      </c>
    </row>
    <row r="168" spans="1:3" x14ac:dyDescent="0.25">
      <c r="A168">
        <v>-8</v>
      </c>
      <c r="C168">
        <f t="shared" si="3"/>
        <v>2.4039999999999999</v>
      </c>
    </row>
    <row r="169" spans="1:3" x14ac:dyDescent="0.25">
      <c r="A169">
        <v>-9</v>
      </c>
      <c r="C169">
        <f t="shared" si="3"/>
        <v>2.3784999999999998</v>
      </c>
    </row>
    <row r="170" spans="1:3" x14ac:dyDescent="0.25">
      <c r="A170">
        <v>-10</v>
      </c>
      <c r="C170">
        <f t="shared" si="3"/>
        <v>2.35</v>
      </c>
    </row>
    <row r="171" spans="1:3" x14ac:dyDescent="0.25">
      <c r="A171">
        <v>-11</v>
      </c>
      <c r="C171">
        <f t="shared" si="3"/>
        <v>2.3185000000000002</v>
      </c>
    </row>
    <row r="172" spans="1:3" x14ac:dyDescent="0.25">
      <c r="A172">
        <v>-12</v>
      </c>
      <c r="C172">
        <f t="shared" si="3"/>
        <v>2.2839999999999998</v>
      </c>
    </row>
    <row r="173" spans="1:3" x14ac:dyDescent="0.25">
      <c r="A173">
        <v>-13</v>
      </c>
      <c r="C173">
        <f t="shared" si="3"/>
        <v>2.2465000000000002</v>
      </c>
    </row>
    <row r="174" spans="1:3" x14ac:dyDescent="0.25">
      <c r="A174">
        <v>-14</v>
      </c>
      <c r="C174">
        <f t="shared" si="3"/>
        <v>2.206</v>
      </c>
    </row>
    <row r="175" spans="1:3" x14ac:dyDescent="0.25">
      <c r="A175">
        <v>-15</v>
      </c>
      <c r="C175">
        <f t="shared" si="3"/>
        <v>2.1625000000000001</v>
      </c>
    </row>
    <row r="176" spans="1:3" x14ac:dyDescent="0.25">
      <c r="A176">
        <v>-16</v>
      </c>
      <c r="C176">
        <f t="shared" si="3"/>
        <v>2.1160000000000001</v>
      </c>
    </row>
    <row r="177" spans="1:4" x14ac:dyDescent="0.25">
      <c r="A177">
        <v>-17</v>
      </c>
      <c r="C177">
        <f t="shared" si="3"/>
        <v>2.0665</v>
      </c>
    </row>
    <row r="178" spans="1:4" x14ac:dyDescent="0.25">
      <c r="A178">
        <v>-18</v>
      </c>
      <c r="C178">
        <f t="shared" si="3"/>
        <v>2.0140000000000002</v>
      </c>
    </row>
    <row r="179" spans="1:4" x14ac:dyDescent="0.25">
      <c r="A179">
        <v>-19</v>
      </c>
      <c r="C179">
        <f t="shared" si="3"/>
        <v>1.9584999999999999</v>
      </c>
    </row>
    <row r="180" spans="1:4" x14ac:dyDescent="0.25">
      <c r="A180">
        <v>-20</v>
      </c>
      <c r="C180">
        <f t="shared" si="3"/>
        <v>1.9</v>
      </c>
    </row>
    <row r="181" spans="1:4" x14ac:dyDescent="0.25">
      <c r="A181">
        <v>-21</v>
      </c>
      <c r="D181">
        <f t="shared" ref="D181:D200" si="5">(-0.0003*(A181*A181))+2</f>
        <v>1.8676999999999999</v>
      </c>
    </row>
    <row r="182" spans="1:4" x14ac:dyDescent="0.25">
      <c r="A182">
        <v>-22</v>
      </c>
      <c r="D182">
        <f t="shared" si="5"/>
        <v>1.8548</v>
      </c>
    </row>
    <row r="183" spans="1:4" x14ac:dyDescent="0.25">
      <c r="A183">
        <v>-23</v>
      </c>
      <c r="D183">
        <f t="shared" si="5"/>
        <v>1.8412999999999999</v>
      </c>
    </row>
    <row r="184" spans="1:4" x14ac:dyDescent="0.25">
      <c r="A184">
        <v>-24</v>
      </c>
      <c r="D184">
        <f t="shared" si="5"/>
        <v>1.8271999999999999</v>
      </c>
    </row>
    <row r="185" spans="1:4" x14ac:dyDescent="0.25">
      <c r="A185">
        <v>-25</v>
      </c>
      <c r="D185">
        <f t="shared" si="5"/>
        <v>1.8125</v>
      </c>
    </row>
    <row r="186" spans="1:4" x14ac:dyDescent="0.25">
      <c r="A186">
        <v>-26</v>
      </c>
      <c r="D186">
        <f t="shared" si="5"/>
        <v>1.7972000000000001</v>
      </c>
    </row>
    <row r="187" spans="1:4" x14ac:dyDescent="0.25">
      <c r="A187">
        <v>-27</v>
      </c>
      <c r="D187">
        <f t="shared" si="5"/>
        <v>1.7813000000000001</v>
      </c>
    </row>
    <row r="188" spans="1:4" x14ac:dyDescent="0.25">
      <c r="A188">
        <v>-28</v>
      </c>
      <c r="D188">
        <f t="shared" si="5"/>
        <v>1.7647999999999999</v>
      </c>
    </row>
    <row r="189" spans="1:4" x14ac:dyDescent="0.25">
      <c r="A189">
        <v>-29</v>
      </c>
      <c r="D189">
        <f t="shared" si="5"/>
        <v>1.7477</v>
      </c>
    </row>
    <row r="190" spans="1:4" x14ac:dyDescent="0.25">
      <c r="A190">
        <v>-30</v>
      </c>
      <c r="D190">
        <f t="shared" si="5"/>
        <v>1.73</v>
      </c>
    </row>
    <row r="191" spans="1:4" x14ac:dyDescent="0.25">
      <c r="A191">
        <v>-31</v>
      </c>
      <c r="D191">
        <f t="shared" si="5"/>
        <v>1.7117</v>
      </c>
    </row>
    <row r="192" spans="1:4" x14ac:dyDescent="0.25">
      <c r="A192">
        <v>-32</v>
      </c>
      <c r="D192">
        <f t="shared" si="5"/>
        <v>1.6928000000000001</v>
      </c>
    </row>
    <row r="193" spans="1:5" x14ac:dyDescent="0.25">
      <c r="A193">
        <v>-33</v>
      </c>
      <c r="D193">
        <f t="shared" si="5"/>
        <v>1.6733</v>
      </c>
    </row>
    <row r="194" spans="1:5" x14ac:dyDescent="0.25">
      <c r="A194">
        <v>-34</v>
      </c>
      <c r="D194">
        <f t="shared" si="5"/>
        <v>1.6532</v>
      </c>
    </row>
    <row r="195" spans="1:5" x14ac:dyDescent="0.25">
      <c r="A195">
        <v>-35</v>
      </c>
      <c r="D195">
        <f t="shared" si="5"/>
        <v>1.6325000000000001</v>
      </c>
    </row>
    <row r="196" spans="1:5" x14ac:dyDescent="0.25">
      <c r="A196">
        <v>-36</v>
      </c>
      <c r="D196">
        <f t="shared" si="5"/>
        <v>1.6112</v>
      </c>
    </row>
    <row r="197" spans="1:5" x14ac:dyDescent="0.25">
      <c r="A197">
        <v>-37</v>
      </c>
      <c r="D197">
        <f t="shared" si="5"/>
        <v>1.5893000000000002</v>
      </c>
    </row>
    <row r="198" spans="1:5" x14ac:dyDescent="0.25">
      <c r="A198">
        <v>-38</v>
      </c>
      <c r="D198">
        <f t="shared" si="5"/>
        <v>1.5668</v>
      </c>
    </row>
    <row r="199" spans="1:5" x14ac:dyDescent="0.25">
      <c r="A199">
        <v>-39</v>
      </c>
      <c r="D199">
        <f t="shared" si="5"/>
        <v>1.5437000000000001</v>
      </c>
    </row>
    <row r="200" spans="1:5" x14ac:dyDescent="0.25">
      <c r="A200">
        <v>-40</v>
      </c>
      <c r="D200">
        <f t="shared" si="5"/>
        <v>1.52</v>
      </c>
    </row>
    <row r="201" spans="1:5" x14ac:dyDescent="0.25">
      <c r="A201">
        <v>-41</v>
      </c>
      <c r="E201">
        <f t="shared" ref="E201:E258" si="6">(-0.00005*(A201*A201))+1.5</f>
        <v>1.41595</v>
      </c>
    </row>
    <row r="202" spans="1:5" x14ac:dyDescent="0.25">
      <c r="A202">
        <v>-42</v>
      </c>
      <c r="E202">
        <f t="shared" si="6"/>
        <v>1.4117999999999999</v>
      </c>
    </row>
    <row r="203" spans="1:5" x14ac:dyDescent="0.25">
      <c r="A203">
        <v>-43</v>
      </c>
      <c r="E203">
        <f t="shared" si="6"/>
        <v>1.4075500000000001</v>
      </c>
    </row>
    <row r="204" spans="1:5" x14ac:dyDescent="0.25">
      <c r="A204">
        <v>-44</v>
      </c>
      <c r="E204">
        <f t="shared" si="6"/>
        <v>1.4032</v>
      </c>
    </row>
    <row r="205" spans="1:5" x14ac:dyDescent="0.25">
      <c r="A205">
        <v>-45</v>
      </c>
      <c r="E205">
        <f t="shared" si="6"/>
        <v>1.3987499999999999</v>
      </c>
    </row>
    <row r="206" spans="1:5" x14ac:dyDescent="0.25">
      <c r="A206">
        <v>-46</v>
      </c>
      <c r="E206">
        <f t="shared" si="6"/>
        <v>1.3942000000000001</v>
      </c>
    </row>
    <row r="207" spans="1:5" x14ac:dyDescent="0.25">
      <c r="A207">
        <v>-47</v>
      </c>
      <c r="E207">
        <f t="shared" si="6"/>
        <v>1.3895500000000001</v>
      </c>
    </row>
    <row r="208" spans="1:5" x14ac:dyDescent="0.25">
      <c r="A208">
        <v>-48</v>
      </c>
      <c r="E208">
        <f t="shared" si="6"/>
        <v>1.3848</v>
      </c>
    </row>
    <row r="209" spans="1:5" x14ac:dyDescent="0.25">
      <c r="A209">
        <v>-49</v>
      </c>
      <c r="E209">
        <f t="shared" si="6"/>
        <v>1.37995</v>
      </c>
    </row>
    <row r="210" spans="1:5" x14ac:dyDescent="0.25">
      <c r="A210">
        <v>-50</v>
      </c>
      <c r="E210">
        <f t="shared" si="6"/>
        <v>1.375</v>
      </c>
    </row>
    <row r="211" spans="1:5" x14ac:dyDescent="0.25">
      <c r="A211">
        <v>-51</v>
      </c>
      <c r="E211">
        <f t="shared" si="6"/>
        <v>1.36995</v>
      </c>
    </row>
    <row r="212" spans="1:5" x14ac:dyDescent="0.25">
      <c r="A212">
        <v>-52</v>
      </c>
      <c r="E212">
        <f t="shared" si="6"/>
        <v>1.3648</v>
      </c>
    </row>
    <row r="213" spans="1:5" x14ac:dyDescent="0.25">
      <c r="A213">
        <v>-53</v>
      </c>
      <c r="E213">
        <f t="shared" si="6"/>
        <v>1.35955</v>
      </c>
    </row>
    <row r="214" spans="1:5" x14ac:dyDescent="0.25">
      <c r="A214">
        <v>-54</v>
      </c>
      <c r="E214">
        <f t="shared" si="6"/>
        <v>1.3542000000000001</v>
      </c>
    </row>
    <row r="215" spans="1:5" x14ac:dyDescent="0.25">
      <c r="A215">
        <v>-55</v>
      </c>
      <c r="E215">
        <f t="shared" si="6"/>
        <v>1.3487499999999999</v>
      </c>
    </row>
    <row r="216" spans="1:5" x14ac:dyDescent="0.25">
      <c r="A216">
        <v>-56</v>
      </c>
      <c r="E216">
        <f t="shared" si="6"/>
        <v>1.3431999999999999</v>
      </c>
    </row>
    <row r="217" spans="1:5" x14ac:dyDescent="0.25">
      <c r="A217">
        <v>-57</v>
      </c>
      <c r="E217">
        <f t="shared" si="6"/>
        <v>1.33755</v>
      </c>
    </row>
    <row r="218" spans="1:5" x14ac:dyDescent="0.25">
      <c r="A218">
        <v>-58</v>
      </c>
      <c r="E218">
        <f t="shared" si="6"/>
        <v>1.3317999999999999</v>
      </c>
    </row>
    <row r="219" spans="1:5" x14ac:dyDescent="0.25">
      <c r="A219">
        <v>-59</v>
      </c>
      <c r="E219">
        <f t="shared" si="6"/>
        <v>1.32595</v>
      </c>
    </row>
    <row r="220" spans="1:5" x14ac:dyDescent="0.25">
      <c r="A220">
        <v>-60</v>
      </c>
      <c r="E220">
        <f t="shared" si="6"/>
        <v>1.32</v>
      </c>
    </row>
    <row r="221" spans="1:5" x14ac:dyDescent="0.25">
      <c r="A221">
        <v>-61</v>
      </c>
      <c r="E221">
        <f t="shared" si="6"/>
        <v>1.31395</v>
      </c>
    </row>
    <row r="222" spans="1:5" x14ac:dyDescent="0.25">
      <c r="A222">
        <v>-62</v>
      </c>
      <c r="E222">
        <f t="shared" si="6"/>
        <v>1.3078000000000001</v>
      </c>
    </row>
    <row r="223" spans="1:5" x14ac:dyDescent="0.25">
      <c r="A223">
        <v>-63</v>
      </c>
      <c r="E223">
        <f t="shared" si="6"/>
        <v>1.30155</v>
      </c>
    </row>
    <row r="224" spans="1:5" x14ac:dyDescent="0.25">
      <c r="A224">
        <v>-64</v>
      </c>
      <c r="E224">
        <f t="shared" si="6"/>
        <v>1.2951999999999999</v>
      </c>
    </row>
    <row r="225" spans="1:5" x14ac:dyDescent="0.25">
      <c r="A225">
        <v>-65</v>
      </c>
      <c r="E225">
        <f t="shared" si="6"/>
        <v>1.2887500000000001</v>
      </c>
    </row>
    <row r="226" spans="1:5" x14ac:dyDescent="0.25">
      <c r="A226">
        <v>-66</v>
      </c>
      <c r="E226">
        <f t="shared" si="6"/>
        <v>1.2822</v>
      </c>
    </row>
    <row r="227" spans="1:5" x14ac:dyDescent="0.25">
      <c r="A227">
        <v>-67</v>
      </c>
      <c r="E227">
        <f t="shared" si="6"/>
        <v>1.27555</v>
      </c>
    </row>
    <row r="228" spans="1:5" x14ac:dyDescent="0.25">
      <c r="A228">
        <v>-68</v>
      </c>
      <c r="E228">
        <f t="shared" si="6"/>
        <v>1.2687999999999999</v>
      </c>
    </row>
    <row r="229" spans="1:5" x14ac:dyDescent="0.25">
      <c r="A229">
        <v>-69</v>
      </c>
      <c r="E229">
        <f t="shared" si="6"/>
        <v>1.2619499999999999</v>
      </c>
    </row>
    <row r="230" spans="1:5" x14ac:dyDescent="0.25">
      <c r="A230">
        <v>-70</v>
      </c>
      <c r="E230">
        <f t="shared" si="6"/>
        <v>1.2549999999999999</v>
      </c>
    </row>
    <row r="231" spans="1:5" x14ac:dyDescent="0.25">
      <c r="A231">
        <v>-71</v>
      </c>
      <c r="E231">
        <f t="shared" si="6"/>
        <v>1.2479499999999999</v>
      </c>
    </row>
    <row r="232" spans="1:5" x14ac:dyDescent="0.25">
      <c r="A232">
        <v>-72</v>
      </c>
      <c r="E232">
        <f t="shared" si="6"/>
        <v>1.2408000000000001</v>
      </c>
    </row>
    <row r="233" spans="1:5" x14ac:dyDescent="0.25">
      <c r="A233">
        <v>-73</v>
      </c>
      <c r="E233">
        <f t="shared" si="6"/>
        <v>1.2335499999999999</v>
      </c>
    </row>
    <row r="234" spans="1:5" x14ac:dyDescent="0.25">
      <c r="A234">
        <v>-74</v>
      </c>
      <c r="E234">
        <f t="shared" si="6"/>
        <v>1.2262</v>
      </c>
    </row>
    <row r="235" spans="1:5" x14ac:dyDescent="0.25">
      <c r="A235">
        <v>-75</v>
      </c>
      <c r="E235">
        <f t="shared" si="6"/>
        <v>1.21875</v>
      </c>
    </row>
    <row r="236" spans="1:5" x14ac:dyDescent="0.25">
      <c r="A236">
        <v>-76</v>
      </c>
      <c r="E236">
        <f t="shared" si="6"/>
        <v>1.2112000000000001</v>
      </c>
    </row>
    <row r="237" spans="1:5" x14ac:dyDescent="0.25">
      <c r="A237">
        <v>-77</v>
      </c>
      <c r="E237">
        <f t="shared" si="6"/>
        <v>1.2035499999999999</v>
      </c>
    </row>
    <row r="238" spans="1:5" x14ac:dyDescent="0.25">
      <c r="A238">
        <v>-78</v>
      </c>
      <c r="E238">
        <f t="shared" si="6"/>
        <v>1.1958</v>
      </c>
    </row>
    <row r="239" spans="1:5" x14ac:dyDescent="0.25">
      <c r="A239">
        <v>-79</v>
      </c>
      <c r="E239">
        <f t="shared" si="6"/>
        <v>1.1879500000000001</v>
      </c>
    </row>
    <row r="240" spans="1:5" x14ac:dyDescent="0.25">
      <c r="A240">
        <v>-80</v>
      </c>
      <c r="E240">
        <f t="shared" si="6"/>
        <v>1.18</v>
      </c>
    </row>
    <row r="241" spans="1:5" x14ac:dyDescent="0.25">
      <c r="A241">
        <v>-81</v>
      </c>
      <c r="E241">
        <f t="shared" si="6"/>
        <v>1.17195</v>
      </c>
    </row>
    <row r="242" spans="1:5" x14ac:dyDescent="0.25">
      <c r="A242">
        <v>-82</v>
      </c>
      <c r="E242">
        <f t="shared" si="6"/>
        <v>1.1637999999999999</v>
      </c>
    </row>
    <row r="243" spans="1:5" x14ac:dyDescent="0.25">
      <c r="A243">
        <v>-83</v>
      </c>
      <c r="E243">
        <f t="shared" si="6"/>
        <v>1.1555499999999999</v>
      </c>
    </row>
    <row r="244" spans="1:5" x14ac:dyDescent="0.25">
      <c r="A244">
        <v>-84</v>
      </c>
      <c r="E244">
        <f t="shared" si="6"/>
        <v>1.1472</v>
      </c>
    </row>
    <row r="245" spans="1:5" x14ac:dyDescent="0.25">
      <c r="A245">
        <v>-85</v>
      </c>
      <c r="E245">
        <f t="shared" si="6"/>
        <v>1.1387499999999999</v>
      </c>
    </row>
    <row r="246" spans="1:5" x14ac:dyDescent="0.25">
      <c r="A246">
        <v>-86</v>
      </c>
      <c r="E246">
        <f t="shared" si="6"/>
        <v>1.1301999999999999</v>
      </c>
    </row>
    <row r="247" spans="1:5" x14ac:dyDescent="0.25">
      <c r="A247">
        <v>-87</v>
      </c>
      <c r="E247">
        <f t="shared" si="6"/>
        <v>1.12155</v>
      </c>
    </row>
    <row r="248" spans="1:5" x14ac:dyDescent="0.25">
      <c r="A248">
        <v>-88</v>
      </c>
      <c r="E248">
        <f t="shared" si="6"/>
        <v>1.1128</v>
      </c>
    </row>
    <row r="249" spans="1:5" x14ac:dyDescent="0.25">
      <c r="A249">
        <v>-89</v>
      </c>
      <c r="E249">
        <f t="shared" si="6"/>
        <v>1.10395</v>
      </c>
    </row>
    <row r="250" spans="1:5" x14ac:dyDescent="0.25">
      <c r="A250">
        <v>-90</v>
      </c>
      <c r="E250">
        <f t="shared" si="6"/>
        <v>1.095</v>
      </c>
    </row>
    <row r="251" spans="1:5" x14ac:dyDescent="0.25">
      <c r="A251">
        <v>-91</v>
      </c>
      <c r="E251">
        <f t="shared" si="6"/>
        <v>1.08595</v>
      </c>
    </row>
    <row r="252" spans="1:5" x14ac:dyDescent="0.25">
      <c r="A252">
        <v>-92</v>
      </c>
      <c r="E252">
        <f t="shared" si="6"/>
        <v>1.0768</v>
      </c>
    </row>
    <row r="253" spans="1:5" x14ac:dyDescent="0.25">
      <c r="A253">
        <v>-93</v>
      </c>
      <c r="E253">
        <f t="shared" si="6"/>
        <v>1.06755</v>
      </c>
    </row>
    <row r="254" spans="1:5" x14ac:dyDescent="0.25">
      <c r="A254">
        <v>-94</v>
      </c>
      <c r="E254">
        <f t="shared" si="6"/>
        <v>1.0582</v>
      </c>
    </row>
    <row r="255" spans="1:5" x14ac:dyDescent="0.25">
      <c r="A255">
        <v>-95</v>
      </c>
      <c r="E255">
        <f t="shared" si="6"/>
        <v>1.0487500000000001</v>
      </c>
    </row>
    <row r="256" spans="1:5" x14ac:dyDescent="0.25">
      <c r="A256">
        <v>-96</v>
      </c>
      <c r="E256">
        <f t="shared" si="6"/>
        <v>1.0391999999999999</v>
      </c>
    </row>
    <row r="257" spans="1:5" x14ac:dyDescent="0.25">
      <c r="A257">
        <v>-97</v>
      </c>
      <c r="E257">
        <f t="shared" si="6"/>
        <v>1.02955</v>
      </c>
    </row>
    <row r="258" spans="1:5" x14ac:dyDescent="0.25">
      <c r="A258">
        <v>-98</v>
      </c>
      <c r="E258">
        <f t="shared" si="6"/>
        <v>1.0198</v>
      </c>
    </row>
    <row r="259" spans="1:5" x14ac:dyDescent="0.25">
      <c r="A259">
        <v>-99</v>
      </c>
      <c r="E259">
        <f t="shared" ref="E259:E319" si="7">(-0.00005*(A259*A259))+1.5</f>
        <v>1.0099499999999999</v>
      </c>
    </row>
    <row r="260" spans="1:5" x14ac:dyDescent="0.25">
      <c r="A260">
        <v>-100</v>
      </c>
      <c r="E260">
        <f t="shared" si="7"/>
        <v>1</v>
      </c>
    </row>
    <row r="261" spans="1:5" x14ac:dyDescent="0.25">
      <c r="A261">
        <v>-101</v>
      </c>
      <c r="E261">
        <f t="shared" si="7"/>
        <v>0.98995</v>
      </c>
    </row>
    <row r="262" spans="1:5" x14ac:dyDescent="0.25">
      <c r="A262">
        <v>-102</v>
      </c>
      <c r="E262">
        <f t="shared" si="7"/>
        <v>0.9798</v>
      </c>
    </row>
    <row r="263" spans="1:5" x14ac:dyDescent="0.25">
      <c r="A263">
        <v>-103</v>
      </c>
      <c r="E263">
        <f t="shared" si="7"/>
        <v>0.96955000000000002</v>
      </c>
    </row>
    <row r="264" spans="1:5" x14ac:dyDescent="0.25">
      <c r="A264">
        <v>-104</v>
      </c>
      <c r="E264">
        <f t="shared" si="7"/>
        <v>0.95919999999999994</v>
      </c>
    </row>
    <row r="265" spans="1:5" x14ac:dyDescent="0.25">
      <c r="A265">
        <v>-105</v>
      </c>
      <c r="E265">
        <f t="shared" si="7"/>
        <v>0.94874999999999998</v>
      </c>
    </row>
    <row r="266" spans="1:5" x14ac:dyDescent="0.25">
      <c r="A266">
        <v>-106</v>
      </c>
      <c r="E266">
        <f t="shared" si="7"/>
        <v>0.93819999999999992</v>
      </c>
    </row>
    <row r="267" spans="1:5" x14ac:dyDescent="0.25">
      <c r="A267">
        <v>-107</v>
      </c>
      <c r="E267">
        <f t="shared" si="7"/>
        <v>0.92754999999999999</v>
      </c>
    </row>
    <row r="268" spans="1:5" x14ac:dyDescent="0.25">
      <c r="A268">
        <v>-108</v>
      </c>
      <c r="E268">
        <f t="shared" si="7"/>
        <v>0.91679999999999995</v>
      </c>
    </row>
    <row r="269" spans="1:5" x14ac:dyDescent="0.25">
      <c r="A269">
        <v>-109</v>
      </c>
      <c r="E269">
        <f t="shared" si="7"/>
        <v>0.90594999999999992</v>
      </c>
    </row>
    <row r="270" spans="1:5" x14ac:dyDescent="0.25">
      <c r="A270">
        <v>-110</v>
      </c>
      <c r="E270">
        <f t="shared" si="7"/>
        <v>0.89500000000000002</v>
      </c>
    </row>
    <row r="271" spans="1:5" x14ac:dyDescent="0.25">
      <c r="A271">
        <v>-111</v>
      </c>
      <c r="E271">
        <f t="shared" si="7"/>
        <v>0.88395000000000001</v>
      </c>
    </row>
    <row r="272" spans="1:5" x14ac:dyDescent="0.25">
      <c r="A272">
        <v>-112</v>
      </c>
      <c r="E272">
        <f t="shared" si="7"/>
        <v>0.87280000000000002</v>
      </c>
    </row>
    <row r="273" spans="1:5" x14ac:dyDescent="0.25">
      <c r="A273">
        <v>-113</v>
      </c>
      <c r="E273">
        <f t="shared" si="7"/>
        <v>0.86154999999999993</v>
      </c>
    </row>
    <row r="274" spans="1:5" x14ac:dyDescent="0.25">
      <c r="A274">
        <v>-114</v>
      </c>
      <c r="E274">
        <f t="shared" si="7"/>
        <v>0.85019999999999996</v>
      </c>
    </row>
    <row r="275" spans="1:5" x14ac:dyDescent="0.25">
      <c r="A275">
        <v>-115</v>
      </c>
      <c r="E275">
        <f t="shared" si="7"/>
        <v>0.83875</v>
      </c>
    </row>
    <row r="276" spans="1:5" x14ac:dyDescent="0.25">
      <c r="A276">
        <v>-116</v>
      </c>
      <c r="E276">
        <f t="shared" si="7"/>
        <v>0.82719999999999994</v>
      </c>
    </row>
    <row r="277" spans="1:5" x14ac:dyDescent="0.25">
      <c r="A277">
        <v>-117</v>
      </c>
      <c r="E277">
        <f t="shared" si="7"/>
        <v>0.81555</v>
      </c>
    </row>
    <row r="278" spans="1:5" x14ac:dyDescent="0.25">
      <c r="A278">
        <v>-118</v>
      </c>
      <c r="E278">
        <f t="shared" si="7"/>
        <v>0.80379999999999996</v>
      </c>
    </row>
    <row r="279" spans="1:5" x14ac:dyDescent="0.25">
      <c r="A279">
        <v>-119</v>
      </c>
      <c r="E279">
        <f t="shared" si="7"/>
        <v>0.79194999999999993</v>
      </c>
    </row>
    <row r="280" spans="1:5" x14ac:dyDescent="0.25">
      <c r="A280">
        <v>-120</v>
      </c>
      <c r="E280">
        <f t="shared" si="7"/>
        <v>0.77999999999999992</v>
      </c>
    </row>
    <row r="281" spans="1:5" x14ac:dyDescent="0.25">
      <c r="A281">
        <v>-121</v>
      </c>
      <c r="E281">
        <f t="shared" si="7"/>
        <v>0.76794999999999991</v>
      </c>
    </row>
    <row r="282" spans="1:5" x14ac:dyDescent="0.25">
      <c r="A282">
        <v>-122</v>
      </c>
      <c r="E282">
        <f t="shared" si="7"/>
        <v>0.75579999999999992</v>
      </c>
    </row>
    <row r="283" spans="1:5" x14ac:dyDescent="0.25">
      <c r="A283">
        <v>-123</v>
      </c>
      <c r="E283">
        <f t="shared" si="7"/>
        <v>0.74354999999999993</v>
      </c>
    </row>
    <row r="284" spans="1:5" x14ac:dyDescent="0.25">
      <c r="A284">
        <v>-124</v>
      </c>
      <c r="E284">
        <f t="shared" si="7"/>
        <v>0.73119999999999996</v>
      </c>
    </row>
    <row r="285" spans="1:5" x14ac:dyDescent="0.25">
      <c r="A285">
        <v>-125</v>
      </c>
      <c r="E285">
        <f t="shared" si="7"/>
        <v>0.71875</v>
      </c>
    </row>
    <row r="286" spans="1:5" x14ac:dyDescent="0.25">
      <c r="A286">
        <v>-126</v>
      </c>
      <c r="E286">
        <f t="shared" si="7"/>
        <v>0.70619999999999994</v>
      </c>
    </row>
    <row r="287" spans="1:5" x14ac:dyDescent="0.25">
      <c r="A287">
        <v>-127</v>
      </c>
      <c r="E287">
        <f t="shared" si="7"/>
        <v>0.69355</v>
      </c>
    </row>
    <row r="288" spans="1:5" x14ac:dyDescent="0.25">
      <c r="A288">
        <v>-128</v>
      </c>
      <c r="E288">
        <f t="shared" si="7"/>
        <v>0.68079999999999996</v>
      </c>
    </row>
    <row r="289" spans="1:5" x14ac:dyDescent="0.25">
      <c r="A289">
        <v>-129</v>
      </c>
      <c r="E289">
        <f t="shared" si="7"/>
        <v>0.66794999999999993</v>
      </c>
    </row>
    <row r="290" spans="1:5" x14ac:dyDescent="0.25">
      <c r="A290">
        <v>-130</v>
      </c>
      <c r="E290">
        <f t="shared" si="7"/>
        <v>0.65499999999999992</v>
      </c>
    </row>
    <row r="291" spans="1:5" x14ac:dyDescent="0.25">
      <c r="A291">
        <v>-131</v>
      </c>
      <c r="E291">
        <f t="shared" si="7"/>
        <v>0.64194999999999991</v>
      </c>
    </row>
    <row r="292" spans="1:5" x14ac:dyDescent="0.25">
      <c r="A292">
        <v>-132</v>
      </c>
      <c r="E292">
        <f t="shared" si="7"/>
        <v>0.62879999999999991</v>
      </c>
    </row>
    <row r="293" spans="1:5" x14ac:dyDescent="0.25">
      <c r="A293">
        <v>-133</v>
      </c>
      <c r="E293">
        <f t="shared" si="7"/>
        <v>0.61554999999999993</v>
      </c>
    </row>
    <row r="294" spans="1:5" x14ac:dyDescent="0.25">
      <c r="A294">
        <v>-134</v>
      </c>
      <c r="E294">
        <f t="shared" si="7"/>
        <v>0.60219999999999996</v>
      </c>
    </row>
    <row r="295" spans="1:5" x14ac:dyDescent="0.25">
      <c r="A295">
        <v>-135</v>
      </c>
      <c r="E295">
        <f t="shared" si="7"/>
        <v>0.58875</v>
      </c>
    </row>
    <row r="296" spans="1:5" x14ac:dyDescent="0.25">
      <c r="A296">
        <v>-136</v>
      </c>
      <c r="E296">
        <f t="shared" si="7"/>
        <v>0.57519999999999993</v>
      </c>
    </row>
    <row r="297" spans="1:5" x14ac:dyDescent="0.25">
      <c r="A297">
        <v>-137</v>
      </c>
      <c r="E297">
        <f t="shared" si="7"/>
        <v>0.56154999999999999</v>
      </c>
    </row>
    <row r="298" spans="1:5" x14ac:dyDescent="0.25">
      <c r="A298">
        <v>-138</v>
      </c>
      <c r="E298">
        <f t="shared" si="7"/>
        <v>0.54779999999999995</v>
      </c>
    </row>
    <row r="299" spans="1:5" x14ac:dyDescent="0.25">
      <c r="A299">
        <v>-139</v>
      </c>
      <c r="E299">
        <f t="shared" si="7"/>
        <v>0.53394999999999992</v>
      </c>
    </row>
    <row r="300" spans="1:5" x14ac:dyDescent="0.25">
      <c r="A300">
        <v>-140</v>
      </c>
      <c r="E300">
        <f t="shared" si="7"/>
        <v>0.51999999999999991</v>
      </c>
    </row>
    <row r="301" spans="1:5" x14ac:dyDescent="0.25">
      <c r="A301">
        <v>-141</v>
      </c>
      <c r="E301">
        <f t="shared" si="7"/>
        <v>0.5059499999999999</v>
      </c>
    </row>
    <row r="302" spans="1:5" x14ac:dyDescent="0.25">
      <c r="A302">
        <v>-142</v>
      </c>
      <c r="E302">
        <f t="shared" si="7"/>
        <v>0.49180000000000001</v>
      </c>
    </row>
    <row r="303" spans="1:5" x14ac:dyDescent="0.25">
      <c r="A303">
        <v>-143</v>
      </c>
      <c r="E303">
        <f t="shared" si="7"/>
        <v>0.47754999999999992</v>
      </c>
    </row>
    <row r="304" spans="1:5" x14ac:dyDescent="0.25">
      <c r="A304">
        <v>-144</v>
      </c>
      <c r="E304">
        <f t="shared" si="7"/>
        <v>0.46320000000000006</v>
      </c>
    </row>
    <row r="305" spans="1:5" x14ac:dyDescent="0.25">
      <c r="A305">
        <v>-145</v>
      </c>
      <c r="E305">
        <f t="shared" si="7"/>
        <v>0.44874999999999998</v>
      </c>
    </row>
    <row r="306" spans="1:5" x14ac:dyDescent="0.25">
      <c r="A306">
        <v>-146</v>
      </c>
      <c r="E306">
        <f t="shared" si="7"/>
        <v>0.43419999999999992</v>
      </c>
    </row>
    <row r="307" spans="1:5" x14ac:dyDescent="0.25">
      <c r="A307">
        <v>-147</v>
      </c>
      <c r="E307">
        <f t="shared" si="7"/>
        <v>0.41954999999999987</v>
      </c>
    </row>
    <row r="308" spans="1:5" x14ac:dyDescent="0.25">
      <c r="A308">
        <v>-148</v>
      </c>
      <c r="E308">
        <f t="shared" si="7"/>
        <v>0.40480000000000005</v>
      </c>
    </row>
    <row r="309" spans="1:5" x14ac:dyDescent="0.25">
      <c r="A309">
        <v>-149</v>
      </c>
      <c r="E309">
        <f t="shared" si="7"/>
        <v>0.38995000000000002</v>
      </c>
    </row>
    <row r="310" spans="1:5" x14ac:dyDescent="0.25">
      <c r="A310">
        <v>-150</v>
      </c>
      <c r="E310">
        <f t="shared" si="7"/>
        <v>0.375</v>
      </c>
    </row>
    <row r="311" spans="1:5" x14ac:dyDescent="0.25">
      <c r="A311">
        <v>-151</v>
      </c>
      <c r="E311">
        <f t="shared" si="7"/>
        <v>0.35994999999999999</v>
      </c>
    </row>
    <row r="312" spans="1:5" x14ac:dyDescent="0.25">
      <c r="A312">
        <v>-152</v>
      </c>
      <c r="E312">
        <f t="shared" si="7"/>
        <v>0.3448</v>
      </c>
    </row>
    <row r="313" spans="1:5" x14ac:dyDescent="0.25">
      <c r="A313">
        <v>-153</v>
      </c>
      <c r="E313">
        <f t="shared" si="7"/>
        <v>0.32955000000000001</v>
      </c>
    </row>
    <row r="314" spans="1:5" x14ac:dyDescent="0.25">
      <c r="A314">
        <v>-154</v>
      </c>
      <c r="E314">
        <f t="shared" si="7"/>
        <v>0.31420000000000003</v>
      </c>
    </row>
    <row r="315" spans="1:5" x14ac:dyDescent="0.25">
      <c r="A315">
        <v>-155</v>
      </c>
      <c r="E315">
        <f t="shared" si="7"/>
        <v>0.29874999999999985</v>
      </c>
    </row>
    <row r="316" spans="1:5" x14ac:dyDescent="0.25">
      <c r="A316">
        <v>-156</v>
      </c>
      <c r="E316">
        <f t="shared" si="7"/>
        <v>0.2831999999999999</v>
      </c>
    </row>
    <row r="317" spans="1:5" x14ac:dyDescent="0.25">
      <c r="A317">
        <v>-157</v>
      </c>
      <c r="E317">
        <f t="shared" si="7"/>
        <v>0.26754999999999995</v>
      </c>
    </row>
    <row r="318" spans="1:5" x14ac:dyDescent="0.25">
      <c r="A318">
        <v>-158</v>
      </c>
      <c r="E318">
        <f t="shared" si="7"/>
        <v>0.25180000000000002</v>
      </c>
    </row>
    <row r="319" spans="1:5" x14ac:dyDescent="0.25">
      <c r="A319">
        <v>-159</v>
      </c>
      <c r="E319">
        <f t="shared" si="7"/>
        <v>0.23594999999999988</v>
      </c>
    </row>
    <row r="320" spans="1:5" x14ac:dyDescent="0.25">
      <c r="A320">
        <v>-160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DA49-33EC-4462-A9C1-78E3AAAB87DF}">
  <dimension ref="B2:N163"/>
  <sheetViews>
    <sheetView topLeftCell="I1" zoomScale="115" zoomScaleNormal="115" workbookViewId="0">
      <selection activeCell="N1" sqref="N1"/>
    </sheetView>
  </sheetViews>
  <sheetFormatPr baseColWidth="10" defaultRowHeight="15" x14ac:dyDescent="0.25"/>
  <cols>
    <col min="3" max="3" width="14" bestFit="1" customWidth="1"/>
    <col min="4" max="4" width="14.140625" customWidth="1"/>
  </cols>
  <sheetData>
    <row r="2" spans="2:14" x14ac:dyDescent="0.25">
      <c r="H2" t="s">
        <v>3</v>
      </c>
      <c r="I2">
        <v>0.15</v>
      </c>
      <c r="J2">
        <v>0.15</v>
      </c>
      <c r="K2" t="s">
        <v>0</v>
      </c>
      <c r="L2">
        <v>-1.5E-3</v>
      </c>
      <c r="M2" t="s">
        <v>18</v>
      </c>
      <c r="N2">
        <v>-2.9999999999999997E-4</v>
      </c>
    </row>
    <row r="3" spans="2:14" x14ac:dyDescent="0.25">
      <c r="B3">
        <v>-80</v>
      </c>
      <c r="F3">
        <f t="shared" ref="F3:F34" si="0">(facteurX*B3*B3)+(facteurY*B3)+facteurZ</f>
        <v>8.0000000000000293E-2</v>
      </c>
      <c r="H3" t="s">
        <v>2</v>
      </c>
      <c r="I3">
        <v>8</v>
      </c>
      <c r="J3">
        <v>8</v>
      </c>
      <c r="K3" t="s">
        <v>8</v>
      </c>
      <c r="M3" t="s">
        <v>19</v>
      </c>
    </row>
    <row r="4" spans="2:14" x14ac:dyDescent="0.25">
      <c r="B4">
        <v>-79</v>
      </c>
      <c r="F4">
        <f t="shared" si="0"/>
        <v>0.12770000000000015</v>
      </c>
      <c r="K4" t="s">
        <v>9</v>
      </c>
      <c r="L4">
        <v>3</v>
      </c>
      <c r="M4" t="s">
        <v>20</v>
      </c>
      <c r="N4">
        <v>2</v>
      </c>
    </row>
    <row r="5" spans="2:14" x14ac:dyDescent="0.25">
      <c r="B5">
        <v>-78</v>
      </c>
      <c r="F5">
        <f t="shared" si="0"/>
        <v>0.17480000000000029</v>
      </c>
    </row>
    <row r="6" spans="2:14" x14ac:dyDescent="0.25">
      <c r="B6">
        <v>-77</v>
      </c>
      <c r="F6">
        <f t="shared" si="0"/>
        <v>0.22130000000000005</v>
      </c>
    </row>
    <row r="7" spans="2:14" x14ac:dyDescent="0.25">
      <c r="B7">
        <v>-76</v>
      </c>
      <c r="F7">
        <f t="shared" si="0"/>
        <v>0.2672000000000001</v>
      </c>
    </row>
    <row r="8" spans="2:14" x14ac:dyDescent="0.25">
      <c r="B8">
        <v>-75</v>
      </c>
      <c r="F8">
        <f t="shared" si="0"/>
        <v>0.3125</v>
      </c>
    </row>
    <row r="9" spans="2:14" x14ac:dyDescent="0.25">
      <c r="B9">
        <v>-74</v>
      </c>
      <c r="F9">
        <f t="shared" si="0"/>
        <v>0.35720000000000018</v>
      </c>
    </row>
    <row r="10" spans="2:14" x14ac:dyDescent="0.25">
      <c r="B10">
        <v>-73</v>
      </c>
      <c r="F10">
        <f t="shared" si="0"/>
        <v>0.40129999999999999</v>
      </c>
    </row>
    <row r="11" spans="2:14" x14ac:dyDescent="0.25">
      <c r="B11">
        <v>-72</v>
      </c>
      <c r="F11">
        <f t="shared" si="0"/>
        <v>0.44480000000000008</v>
      </c>
    </row>
    <row r="12" spans="2:14" x14ac:dyDescent="0.25">
      <c r="B12">
        <v>-71</v>
      </c>
      <c r="F12">
        <f t="shared" si="0"/>
        <v>0.48770000000000002</v>
      </c>
    </row>
    <row r="13" spans="2:14" x14ac:dyDescent="0.25">
      <c r="B13">
        <v>-70</v>
      </c>
      <c r="F13">
        <f t="shared" si="0"/>
        <v>0.53000000000000025</v>
      </c>
    </row>
    <row r="14" spans="2:14" x14ac:dyDescent="0.25">
      <c r="B14">
        <v>-69</v>
      </c>
      <c r="F14">
        <f t="shared" si="0"/>
        <v>0.5717000000000001</v>
      </c>
    </row>
    <row r="15" spans="2:14" x14ac:dyDescent="0.25">
      <c r="B15">
        <v>-68</v>
      </c>
      <c r="F15">
        <f t="shared" si="0"/>
        <v>0.61280000000000023</v>
      </c>
    </row>
    <row r="16" spans="2:14" x14ac:dyDescent="0.25">
      <c r="B16">
        <v>-67</v>
      </c>
      <c r="F16">
        <f t="shared" si="0"/>
        <v>0.65329999999999999</v>
      </c>
    </row>
    <row r="17" spans="2:6" x14ac:dyDescent="0.25">
      <c r="B17">
        <v>-66</v>
      </c>
      <c r="F17">
        <f t="shared" si="0"/>
        <v>0.69320000000000004</v>
      </c>
    </row>
    <row r="18" spans="2:6" x14ac:dyDescent="0.25">
      <c r="B18">
        <v>-65</v>
      </c>
      <c r="F18">
        <f t="shared" si="0"/>
        <v>0.73249999999999993</v>
      </c>
    </row>
    <row r="19" spans="2:6" x14ac:dyDescent="0.25">
      <c r="B19">
        <v>-64</v>
      </c>
      <c r="F19">
        <f t="shared" si="0"/>
        <v>0.77120000000000011</v>
      </c>
    </row>
    <row r="20" spans="2:6" x14ac:dyDescent="0.25">
      <c r="B20">
        <v>-63</v>
      </c>
      <c r="F20">
        <f t="shared" si="0"/>
        <v>0.80930000000000013</v>
      </c>
    </row>
    <row r="21" spans="2:6" x14ac:dyDescent="0.25">
      <c r="B21">
        <v>-62</v>
      </c>
      <c r="F21">
        <f t="shared" si="0"/>
        <v>0.8468</v>
      </c>
    </row>
    <row r="22" spans="2:6" x14ac:dyDescent="0.25">
      <c r="B22">
        <v>-61</v>
      </c>
      <c r="F22">
        <f t="shared" si="0"/>
        <v>0.88370000000000015</v>
      </c>
    </row>
    <row r="23" spans="2:6" x14ac:dyDescent="0.25">
      <c r="B23">
        <v>-60</v>
      </c>
      <c r="F23">
        <f t="shared" si="0"/>
        <v>0.92000000000000015</v>
      </c>
    </row>
    <row r="24" spans="2:6" x14ac:dyDescent="0.25">
      <c r="B24">
        <v>-59</v>
      </c>
      <c r="F24">
        <f t="shared" si="0"/>
        <v>0.95570000000000022</v>
      </c>
    </row>
    <row r="25" spans="2:6" x14ac:dyDescent="0.25">
      <c r="B25">
        <v>-58</v>
      </c>
      <c r="F25">
        <f t="shared" si="0"/>
        <v>0.99080000000000013</v>
      </c>
    </row>
    <row r="26" spans="2:6" x14ac:dyDescent="0.25">
      <c r="B26">
        <v>-57</v>
      </c>
      <c r="F26">
        <f t="shared" si="0"/>
        <v>1.0253000000000001</v>
      </c>
    </row>
    <row r="27" spans="2:6" x14ac:dyDescent="0.25">
      <c r="B27">
        <v>-56</v>
      </c>
      <c r="F27">
        <f t="shared" si="0"/>
        <v>1.0592000000000001</v>
      </c>
    </row>
    <row r="28" spans="2:6" x14ac:dyDescent="0.25">
      <c r="B28">
        <v>-55</v>
      </c>
      <c r="F28">
        <f t="shared" si="0"/>
        <v>1.0925000000000002</v>
      </c>
    </row>
    <row r="29" spans="2:6" x14ac:dyDescent="0.25">
      <c r="B29">
        <v>-54</v>
      </c>
      <c r="F29">
        <f t="shared" si="0"/>
        <v>1.1252</v>
      </c>
    </row>
    <row r="30" spans="2:6" x14ac:dyDescent="0.25">
      <c r="B30">
        <v>-53</v>
      </c>
      <c r="F30">
        <f t="shared" si="0"/>
        <v>1.1573000000000002</v>
      </c>
    </row>
    <row r="31" spans="2:6" x14ac:dyDescent="0.25">
      <c r="B31">
        <v>-52</v>
      </c>
      <c r="F31">
        <f t="shared" si="0"/>
        <v>1.1888000000000001</v>
      </c>
    </row>
    <row r="32" spans="2:6" x14ac:dyDescent="0.25">
      <c r="B32">
        <v>-51</v>
      </c>
      <c r="F32">
        <f t="shared" si="0"/>
        <v>1.2197</v>
      </c>
    </row>
    <row r="33" spans="2:6" x14ac:dyDescent="0.25">
      <c r="B33">
        <v>-50</v>
      </c>
      <c r="F33">
        <f t="shared" si="0"/>
        <v>1.25</v>
      </c>
    </row>
    <row r="34" spans="2:6" x14ac:dyDescent="0.25">
      <c r="B34">
        <v>-49</v>
      </c>
      <c r="F34">
        <f t="shared" si="0"/>
        <v>1.2797000000000001</v>
      </c>
    </row>
    <row r="35" spans="2:6" x14ac:dyDescent="0.25">
      <c r="B35">
        <v>-48</v>
      </c>
      <c r="F35">
        <f t="shared" ref="F35:F66" si="1">(facteurX*B35*B35)+(facteurY*B35)+facteurZ</f>
        <v>1.3088</v>
      </c>
    </row>
    <row r="36" spans="2:6" x14ac:dyDescent="0.25">
      <c r="B36">
        <v>-47</v>
      </c>
      <c r="F36">
        <f t="shared" si="1"/>
        <v>1.3372999999999999</v>
      </c>
    </row>
    <row r="37" spans="2:6" x14ac:dyDescent="0.25">
      <c r="B37">
        <v>-46</v>
      </c>
      <c r="F37">
        <f t="shared" si="1"/>
        <v>1.3652000000000002</v>
      </c>
    </row>
    <row r="38" spans="2:6" x14ac:dyDescent="0.25">
      <c r="B38">
        <v>-45</v>
      </c>
      <c r="F38">
        <f t="shared" si="1"/>
        <v>1.3925000000000001</v>
      </c>
    </row>
    <row r="39" spans="2:6" x14ac:dyDescent="0.25">
      <c r="B39">
        <v>-44</v>
      </c>
      <c r="F39">
        <f t="shared" si="1"/>
        <v>1.4192</v>
      </c>
    </row>
    <row r="40" spans="2:6" x14ac:dyDescent="0.25">
      <c r="B40">
        <v>-43</v>
      </c>
      <c r="F40">
        <f t="shared" si="1"/>
        <v>1.4453</v>
      </c>
    </row>
    <row r="41" spans="2:6" x14ac:dyDescent="0.25">
      <c r="B41">
        <v>-42</v>
      </c>
      <c r="F41">
        <f t="shared" si="1"/>
        <v>1.4708000000000001</v>
      </c>
    </row>
    <row r="42" spans="2:6" x14ac:dyDescent="0.25">
      <c r="B42">
        <v>-41</v>
      </c>
      <c r="F42">
        <f t="shared" si="1"/>
        <v>1.4957</v>
      </c>
    </row>
    <row r="43" spans="2:6" x14ac:dyDescent="0.25">
      <c r="B43">
        <v>-40</v>
      </c>
      <c r="E43">
        <f t="shared" ref="E43:E74" si="2">(B43*B43*facteurC)+(B43*facteurD)+facteurE</f>
        <v>0.60000000000000009</v>
      </c>
      <c r="F43">
        <f t="shared" si="1"/>
        <v>1.52</v>
      </c>
    </row>
    <row r="44" spans="2:6" x14ac:dyDescent="0.25">
      <c r="B44">
        <v>-39</v>
      </c>
      <c r="E44">
        <f t="shared" si="2"/>
        <v>0.71850000000000014</v>
      </c>
      <c r="F44">
        <f t="shared" si="1"/>
        <v>1.5437000000000001</v>
      </c>
    </row>
    <row r="45" spans="2:6" x14ac:dyDescent="0.25">
      <c r="B45">
        <v>-38</v>
      </c>
      <c r="E45">
        <f t="shared" si="2"/>
        <v>0.83400000000000007</v>
      </c>
      <c r="F45">
        <f t="shared" si="1"/>
        <v>1.5668</v>
      </c>
    </row>
    <row r="46" spans="2:6" x14ac:dyDescent="0.25">
      <c r="B46">
        <v>-37</v>
      </c>
      <c r="E46">
        <f t="shared" si="2"/>
        <v>0.9464999999999999</v>
      </c>
      <c r="F46">
        <f t="shared" si="1"/>
        <v>1.5893000000000002</v>
      </c>
    </row>
    <row r="47" spans="2:6" x14ac:dyDescent="0.25">
      <c r="B47">
        <v>-36</v>
      </c>
      <c r="E47">
        <f t="shared" si="2"/>
        <v>1.056</v>
      </c>
      <c r="F47">
        <f t="shared" si="1"/>
        <v>1.6112</v>
      </c>
    </row>
    <row r="48" spans="2:6" x14ac:dyDescent="0.25">
      <c r="B48">
        <v>-35</v>
      </c>
      <c r="E48">
        <f t="shared" si="2"/>
        <v>1.1624999999999999</v>
      </c>
      <c r="F48">
        <f t="shared" si="1"/>
        <v>1.6325000000000001</v>
      </c>
    </row>
    <row r="49" spans="2:6" x14ac:dyDescent="0.25">
      <c r="B49">
        <v>-34</v>
      </c>
      <c r="E49">
        <f t="shared" si="2"/>
        <v>1.266</v>
      </c>
      <c r="F49">
        <f t="shared" si="1"/>
        <v>1.6532</v>
      </c>
    </row>
    <row r="50" spans="2:6" x14ac:dyDescent="0.25">
      <c r="B50">
        <v>-33</v>
      </c>
      <c r="E50">
        <f t="shared" si="2"/>
        <v>1.3665</v>
      </c>
      <c r="F50">
        <f t="shared" si="1"/>
        <v>1.6733</v>
      </c>
    </row>
    <row r="51" spans="2:6" x14ac:dyDescent="0.25">
      <c r="B51">
        <v>-32</v>
      </c>
      <c r="E51">
        <f t="shared" si="2"/>
        <v>1.464</v>
      </c>
      <c r="F51">
        <f t="shared" si="1"/>
        <v>1.6928000000000001</v>
      </c>
    </row>
    <row r="52" spans="2:6" x14ac:dyDescent="0.25">
      <c r="B52">
        <v>-31</v>
      </c>
      <c r="E52">
        <f t="shared" si="2"/>
        <v>1.5585</v>
      </c>
      <c r="F52">
        <f t="shared" si="1"/>
        <v>1.7117</v>
      </c>
    </row>
    <row r="53" spans="2:6" x14ac:dyDescent="0.25">
      <c r="B53">
        <v>-30</v>
      </c>
      <c r="E53">
        <f t="shared" si="2"/>
        <v>1.65</v>
      </c>
      <c r="F53">
        <f t="shared" si="1"/>
        <v>1.73</v>
      </c>
    </row>
    <row r="54" spans="2:6" x14ac:dyDescent="0.25">
      <c r="B54">
        <v>-29</v>
      </c>
      <c r="E54">
        <f t="shared" si="2"/>
        <v>1.7384999999999999</v>
      </c>
      <c r="F54">
        <f t="shared" si="1"/>
        <v>1.7477</v>
      </c>
    </row>
    <row r="55" spans="2:6" x14ac:dyDescent="0.25">
      <c r="B55">
        <v>-28</v>
      </c>
      <c r="E55">
        <f t="shared" si="2"/>
        <v>1.8240000000000001</v>
      </c>
      <c r="F55">
        <f t="shared" si="1"/>
        <v>1.7647999999999999</v>
      </c>
    </row>
    <row r="56" spans="2:6" x14ac:dyDescent="0.25">
      <c r="B56">
        <v>-27</v>
      </c>
      <c r="E56">
        <f t="shared" si="2"/>
        <v>1.9065000000000001</v>
      </c>
      <c r="F56">
        <f t="shared" si="1"/>
        <v>1.7813000000000001</v>
      </c>
    </row>
    <row r="57" spans="2:6" x14ac:dyDescent="0.25">
      <c r="B57">
        <v>-26</v>
      </c>
      <c r="E57">
        <f t="shared" si="2"/>
        <v>1.986</v>
      </c>
      <c r="F57">
        <f t="shared" si="1"/>
        <v>1.7972000000000001</v>
      </c>
    </row>
    <row r="58" spans="2:6" x14ac:dyDescent="0.25">
      <c r="B58">
        <v>-25</v>
      </c>
      <c r="E58">
        <f t="shared" si="2"/>
        <v>2.0625</v>
      </c>
      <c r="F58">
        <f t="shared" si="1"/>
        <v>1.8125</v>
      </c>
    </row>
    <row r="59" spans="2:6" x14ac:dyDescent="0.25">
      <c r="B59">
        <v>-24</v>
      </c>
      <c r="E59">
        <f t="shared" si="2"/>
        <v>2.1360000000000001</v>
      </c>
      <c r="F59">
        <f t="shared" si="1"/>
        <v>1.8271999999999999</v>
      </c>
    </row>
    <row r="60" spans="2:6" x14ac:dyDescent="0.25">
      <c r="B60">
        <v>-23</v>
      </c>
      <c r="E60">
        <f t="shared" si="2"/>
        <v>2.2065000000000001</v>
      </c>
      <c r="F60">
        <f t="shared" si="1"/>
        <v>1.8412999999999999</v>
      </c>
    </row>
    <row r="61" spans="2:6" x14ac:dyDescent="0.25">
      <c r="B61">
        <v>-22</v>
      </c>
      <c r="E61">
        <f t="shared" si="2"/>
        <v>2.274</v>
      </c>
      <c r="F61">
        <f t="shared" si="1"/>
        <v>1.8548</v>
      </c>
    </row>
    <row r="62" spans="2:6" x14ac:dyDescent="0.25">
      <c r="B62">
        <v>-21</v>
      </c>
      <c r="E62">
        <f t="shared" si="2"/>
        <v>2.3384999999999998</v>
      </c>
      <c r="F62">
        <f t="shared" si="1"/>
        <v>1.8677000000000001</v>
      </c>
    </row>
    <row r="63" spans="2:6" x14ac:dyDescent="0.25">
      <c r="B63">
        <v>-20</v>
      </c>
      <c r="E63">
        <f t="shared" si="2"/>
        <v>2.4</v>
      </c>
      <c r="F63">
        <f t="shared" si="1"/>
        <v>1.8800000000000001</v>
      </c>
    </row>
    <row r="64" spans="2:6" x14ac:dyDescent="0.25">
      <c r="B64">
        <v>-19</v>
      </c>
      <c r="E64">
        <f t="shared" si="2"/>
        <v>2.4584999999999999</v>
      </c>
      <c r="F64">
        <f t="shared" si="1"/>
        <v>1.8916999999999999</v>
      </c>
    </row>
    <row r="65" spans="2:6" x14ac:dyDescent="0.25">
      <c r="B65">
        <v>-18</v>
      </c>
      <c r="E65">
        <f t="shared" si="2"/>
        <v>2.5140000000000002</v>
      </c>
      <c r="F65">
        <f t="shared" si="1"/>
        <v>1.9028</v>
      </c>
    </row>
    <row r="66" spans="2:6" x14ac:dyDescent="0.25">
      <c r="B66">
        <v>-17</v>
      </c>
      <c r="E66">
        <f t="shared" si="2"/>
        <v>2.5665</v>
      </c>
      <c r="F66">
        <f t="shared" si="1"/>
        <v>1.9133</v>
      </c>
    </row>
    <row r="67" spans="2:6" x14ac:dyDescent="0.25">
      <c r="B67">
        <v>-16</v>
      </c>
      <c r="E67">
        <f t="shared" si="2"/>
        <v>2.6160000000000001</v>
      </c>
      <c r="F67">
        <f t="shared" ref="F67:F98" si="3">(facteurX*B67*B67)+(facteurY*B67)+facteurZ</f>
        <v>1.9232</v>
      </c>
    </row>
    <row r="68" spans="2:6" x14ac:dyDescent="0.25">
      <c r="B68">
        <v>-15</v>
      </c>
      <c r="E68">
        <f t="shared" si="2"/>
        <v>2.6625000000000001</v>
      </c>
      <c r="F68">
        <f t="shared" si="3"/>
        <v>1.9325000000000001</v>
      </c>
    </row>
    <row r="69" spans="2:6" x14ac:dyDescent="0.25">
      <c r="B69">
        <v>-14</v>
      </c>
      <c r="E69">
        <f t="shared" si="2"/>
        <v>2.706</v>
      </c>
      <c r="F69">
        <f t="shared" si="3"/>
        <v>1.9412</v>
      </c>
    </row>
    <row r="70" spans="2:6" x14ac:dyDescent="0.25">
      <c r="B70">
        <v>-13</v>
      </c>
      <c r="E70">
        <f t="shared" si="2"/>
        <v>2.7465000000000002</v>
      </c>
      <c r="F70">
        <f t="shared" si="3"/>
        <v>1.9493</v>
      </c>
    </row>
    <row r="71" spans="2:6" x14ac:dyDescent="0.25">
      <c r="B71">
        <v>-12</v>
      </c>
      <c r="E71">
        <f t="shared" si="2"/>
        <v>2.7839999999999998</v>
      </c>
      <c r="F71">
        <f t="shared" si="3"/>
        <v>1.9568000000000001</v>
      </c>
    </row>
    <row r="72" spans="2:6" x14ac:dyDescent="0.25">
      <c r="B72">
        <v>-11</v>
      </c>
      <c r="E72">
        <f t="shared" si="2"/>
        <v>2.8185000000000002</v>
      </c>
      <c r="F72">
        <f t="shared" si="3"/>
        <v>1.9637</v>
      </c>
    </row>
    <row r="73" spans="2:6" x14ac:dyDescent="0.25">
      <c r="B73">
        <v>-10</v>
      </c>
      <c r="E73">
        <f t="shared" si="2"/>
        <v>2.85</v>
      </c>
      <c r="F73">
        <f t="shared" si="3"/>
        <v>1.97</v>
      </c>
    </row>
    <row r="74" spans="2:6" x14ac:dyDescent="0.25">
      <c r="B74">
        <v>-9</v>
      </c>
      <c r="C74">
        <f t="shared" ref="C74:C92" si="4">COS(B74)-(facteurA*B74*B74)+FacteurB</f>
        <v>-5.0611302618846761</v>
      </c>
      <c r="D74">
        <f t="shared" ref="D74:D92" si="5">C74+(1/(ABS(B74)+1))*2</f>
        <v>-4.8611302618846759</v>
      </c>
      <c r="E74">
        <f t="shared" si="2"/>
        <v>2.8784999999999998</v>
      </c>
      <c r="F74">
        <f t="shared" si="3"/>
        <v>1.9757</v>
      </c>
    </row>
    <row r="75" spans="2:6" x14ac:dyDescent="0.25">
      <c r="B75">
        <v>-8</v>
      </c>
      <c r="C75">
        <f t="shared" si="4"/>
        <v>-1.7455000338086126</v>
      </c>
      <c r="D75">
        <f t="shared" si="5"/>
        <v>-1.5232778115863903</v>
      </c>
      <c r="E75">
        <f t="shared" ref="E75:E106" si="6">(B75*B75*facteurC)+(B75*facteurD)+facteurE</f>
        <v>2.9039999999999999</v>
      </c>
      <c r="F75">
        <f t="shared" si="3"/>
        <v>1.9807999999999999</v>
      </c>
    </row>
    <row r="76" spans="2:6" x14ac:dyDescent="0.25">
      <c r="B76">
        <v>-7</v>
      </c>
      <c r="C76">
        <f t="shared" si="4"/>
        <v>1.4039022543433042</v>
      </c>
      <c r="D76">
        <f t="shared" si="5"/>
        <v>1.6539022543433042</v>
      </c>
      <c r="E76">
        <f t="shared" si="6"/>
        <v>2.9264999999999999</v>
      </c>
      <c r="F76">
        <f t="shared" si="3"/>
        <v>1.9853000000000001</v>
      </c>
    </row>
    <row r="77" spans="2:6" x14ac:dyDescent="0.25">
      <c r="B77">
        <v>-6</v>
      </c>
      <c r="C77">
        <f t="shared" si="4"/>
        <v>3.5601702866503668</v>
      </c>
      <c r="D77">
        <f t="shared" si="5"/>
        <v>3.8458845723646524</v>
      </c>
      <c r="E77">
        <f t="shared" si="6"/>
        <v>2.9460000000000002</v>
      </c>
      <c r="F77">
        <f t="shared" si="3"/>
        <v>1.9892000000000001</v>
      </c>
    </row>
    <row r="78" spans="2:6" x14ac:dyDescent="0.25">
      <c r="B78">
        <v>-5</v>
      </c>
      <c r="C78">
        <f t="shared" si="4"/>
        <v>4.5336621854632266</v>
      </c>
      <c r="D78">
        <f t="shared" si="5"/>
        <v>4.8669955187965597</v>
      </c>
      <c r="E78">
        <f t="shared" si="6"/>
        <v>2.9624999999999999</v>
      </c>
      <c r="F78">
        <f t="shared" si="3"/>
        <v>1.9924999999999999</v>
      </c>
    </row>
    <row r="79" spans="2:6" x14ac:dyDescent="0.25">
      <c r="B79">
        <v>-4</v>
      </c>
      <c r="C79">
        <f t="shared" si="4"/>
        <v>4.9463563791363878</v>
      </c>
      <c r="D79">
        <f t="shared" si="5"/>
        <v>5.3463563791363882</v>
      </c>
      <c r="E79">
        <f t="shared" si="6"/>
        <v>2.976</v>
      </c>
      <c r="F79">
        <f t="shared" si="3"/>
        <v>1.9952000000000001</v>
      </c>
    </row>
    <row r="80" spans="2:6" x14ac:dyDescent="0.25">
      <c r="B80">
        <v>-3</v>
      </c>
      <c r="C80">
        <f t="shared" si="4"/>
        <v>5.6600075033995552</v>
      </c>
      <c r="D80">
        <f t="shared" si="5"/>
        <v>6.1600075033995552</v>
      </c>
      <c r="E80">
        <f t="shared" si="6"/>
        <v>2.9864999999999999</v>
      </c>
      <c r="F80">
        <f t="shared" si="3"/>
        <v>1.9973000000000001</v>
      </c>
    </row>
    <row r="81" spans="2:6" x14ac:dyDescent="0.25">
      <c r="B81">
        <v>-2</v>
      </c>
      <c r="C81">
        <f t="shared" si="4"/>
        <v>6.9838531634528573</v>
      </c>
      <c r="D81">
        <f t="shared" si="5"/>
        <v>7.6505198301195243</v>
      </c>
      <c r="E81">
        <f t="shared" si="6"/>
        <v>2.9940000000000002</v>
      </c>
      <c r="F81">
        <f t="shared" si="3"/>
        <v>1.9987999999999999</v>
      </c>
    </row>
    <row r="82" spans="2:6" x14ac:dyDescent="0.25">
      <c r="B82">
        <v>-1</v>
      </c>
      <c r="C82">
        <f t="shared" si="4"/>
        <v>8.3903023058681399</v>
      </c>
      <c r="D82">
        <f t="shared" si="5"/>
        <v>9.3903023058681399</v>
      </c>
      <c r="E82">
        <f t="shared" si="6"/>
        <v>2.9984999999999999</v>
      </c>
      <c r="F82">
        <f t="shared" si="3"/>
        <v>1.9997</v>
      </c>
    </row>
    <row r="83" spans="2:6" x14ac:dyDescent="0.25">
      <c r="B83">
        <v>0</v>
      </c>
      <c r="C83">
        <f t="shared" si="4"/>
        <v>9</v>
      </c>
      <c r="D83">
        <f t="shared" si="5"/>
        <v>11</v>
      </c>
      <c r="E83">
        <f t="shared" si="6"/>
        <v>3</v>
      </c>
      <c r="F83">
        <f t="shared" si="3"/>
        <v>2</v>
      </c>
    </row>
    <row r="84" spans="2:6" x14ac:dyDescent="0.25">
      <c r="B84">
        <v>1</v>
      </c>
      <c r="C84">
        <f t="shared" si="4"/>
        <v>8.3903023058681399</v>
      </c>
      <c r="D84">
        <f t="shared" si="5"/>
        <v>9.3903023058681399</v>
      </c>
      <c r="E84">
        <f t="shared" si="6"/>
        <v>2.9984999999999999</v>
      </c>
      <c r="F84">
        <f t="shared" si="3"/>
        <v>1.9997</v>
      </c>
    </row>
    <row r="85" spans="2:6" x14ac:dyDescent="0.25">
      <c r="B85">
        <v>2</v>
      </c>
      <c r="C85">
        <f t="shared" si="4"/>
        <v>6.9838531634528573</v>
      </c>
      <c r="D85">
        <f t="shared" si="5"/>
        <v>7.6505198301195243</v>
      </c>
      <c r="E85">
        <f t="shared" si="6"/>
        <v>2.9940000000000002</v>
      </c>
      <c r="F85">
        <f t="shared" si="3"/>
        <v>1.9987999999999999</v>
      </c>
    </row>
    <row r="86" spans="2:6" x14ac:dyDescent="0.25">
      <c r="B86">
        <v>3</v>
      </c>
      <c r="C86">
        <f t="shared" si="4"/>
        <v>5.6600075033995552</v>
      </c>
      <c r="D86">
        <f t="shared" si="5"/>
        <v>6.1600075033995552</v>
      </c>
      <c r="E86">
        <f t="shared" si="6"/>
        <v>2.9864999999999999</v>
      </c>
      <c r="F86">
        <f t="shared" si="3"/>
        <v>1.9973000000000001</v>
      </c>
    </row>
    <row r="87" spans="2:6" x14ac:dyDescent="0.25">
      <c r="B87">
        <v>4</v>
      </c>
      <c r="C87">
        <f t="shared" si="4"/>
        <v>4.9463563791363878</v>
      </c>
      <c r="D87">
        <f t="shared" si="5"/>
        <v>5.3463563791363882</v>
      </c>
      <c r="E87">
        <f t="shared" si="6"/>
        <v>2.976</v>
      </c>
      <c r="F87">
        <f t="shared" si="3"/>
        <v>1.9952000000000001</v>
      </c>
    </row>
    <row r="88" spans="2:6" x14ac:dyDescent="0.25">
      <c r="B88">
        <v>5</v>
      </c>
      <c r="C88">
        <f t="shared" si="4"/>
        <v>4.5336621854632266</v>
      </c>
      <c r="D88">
        <f t="shared" si="5"/>
        <v>4.8669955187965597</v>
      </c>
      <c r="E88">
        <f t="shared" si="6"/>
        <v>2.9624999999999999</v>
      </c>
      <c r="F88">
        <f t="shared" si="3"/>
        <v>1.9924999999999999</v>
      </c>
    </row>
    <row r="89" spans="2:6" x14ac:dyDescent="0.25">
      <c r="B89">
        <v>6</v>
      </c>
      <c r="C89">
        <f t="shared" si="4"/>
        <v>3.5601702866503668</v>
      </c>
      <c r="D89">
        <f t="shared" si="5"/>
        <v>3.8458845723646524</v>
      </c>
      <c r="E89">
        <f t="shared" si="6"/>
        <v>2.9460000000000002</v>
      </c>
      <c r="F89">
        <f t="shared" si="3"/>
        <v>1.9892000000000001</v>
      </c>
    </row>
    <row r="90" spans="2:6" x14ac:dyDescent="0.25">
      <c r="B90">
        <v>7</v>
      </c>
      <c r="C90">
        <f t="shared" si="4"/>
        <v>1.4039022543433042</v>
      </c>
      <c r="D90">
        <f t="shared" si="5"/>
        <v>1.6539022543433042</v>
      </c>
      <c r="E90">
        <f t="shared" si="6"/>
        <v>2.9264999999999999</v>
      </c>
      <c r="F90">
        <f t="shared" si="3"/>
        <v>1.9853000000000001</v>
      </c>
    </row>
    <row r="91" spans="2:6" x14ac:dyDescent="0.25">
      <c r="B91">
        <v>8</v>
      </c>
      <c r="C91">
        <f t="shared" si="4"/>
        <v>-1.7455000338086126</v>
      </c>
      <c r="D91">
        <f t="shared" si="5"/>
        <v>-1.5232778115863903</v>
      </c>
      <c r="E91">
        <f t="shared" si="6"/>
        <v>2.9039999999999999</v>
      </c>
      <c r="F91">
        <f t="shared" si="3"/>
        <v>1.9807999999999999</v>
      </c>
    </row>
    <row r="92" spans="2:6" x14ac:dyDescent="0.25">
      <c r="B92">
        <v>9</v>
      </c>
      <c r="C92">
        <f t="shared" si="4"/>
        <v>-5.0611302618846761</v>
      </c>
      <c r="D92">
        <f t="shared" si="5"/>
        <v>-4.8611302618846759</v>
      </c>
      <c r="E92">
        <f t="shared" si="6"/>
        <v>2.8784999999999998</v>
      </c>
      <c r="F92">
        <f t="shared" si="3"/>
        <v>1.9757</v>
      </c>
    </row>
    <row r="93" spans="2:6" x14ac:dyDescent="0.25">
      <c r="B93">
        <v>10</v>
      </c>
      <c r="E93">
        <f t="shared" si="6"/>
        <v>2.85</v>
      </c>
      <c r="F93">
        <f t="shared" si="3"/>
        <v>1.97</v>
      </c>
    </row>
    <row r="94" spans="2:6" x14ac:dyDescent="0.25">
      <c r="B94">
        <v>11</v>
      </c>
      <c r="E94">
        <f t="shared" si="6"/>
        <v>2.8185000000000002</v>
      </c>
      <c r="F94">
        <f t="shared" si="3"/>
        <v>1.9637</v>
      </c>
    </row>
    <row r="95" spans="2:6" x14ac:dyDescent="0.25">
      <c r="B95">
        <v>12</v>
      </c>
      <c r="E95">
        <f t="shared" si="6"/>
        <v>2.7839999999999998</v>
      </c>
      <c r="F95">
        <f t="shared" si="3"/>
        <v>1.9568000000000001</v>
      </c>
    </row>
    <row r="96" spans="2:6" x14ac:dyDescent="0.25">
      <c r="B96">
        <v>13</v>
      </c>
      <c r="E96">
        <f t="shared" si="6"/>
        <v>2.7465000000000002</v>
      </c>
      <c r="F96">
        <f t="shared" si="3"/>
        <v>1.9493</v>
      </c>
    </row>
    <row r="97" spans="2:6" x14ac:dyDescent="0.25">
      <c r="B97">
        <v>14</v>
      </c>
      <c r="E97">
        <f t="shared" si="6"/>
        <v>2.706</v>
      </c>
      <c r="F97">
        <f t="shared" si="3"/>
        <v>1.9412</v>
      </c>
    </row>
    <row r="98" spans="2:6" x14ac:dyDescent="0.25">
      <c r="B98">
        <v>15</v>
      </c>
      <c r="E98">
        <f t="shared" si="6"/>
        <v>2.6625000000000001</v>
      </c>
      <c r="F98">
        <f t="shared" si="3"/>
        <v>1.9325000000000001</v>
      </c>
    </row>
    <row r="99" spans="2:6" x14ac:dyDescent="0.25">
      <c r="B99">
        <v>16</v>
      </c>
      <c r="E99">
        <f t="shared" si="6"/>
        <v>2.6160000000000001</v>
      </c>
      <c r="F99">
        <f t="shared" ref="F99:F130" si="7">(facteurX*B99*B99)+(facteurY*B99)+facteurZ</f>
        <v>1.9232</v>
      </c>
    </row>
    <row r="100" spans="2:6" x14ac:dyDescent="0.25">
      <c r="B100">
        <v>17</v>
      </c>
      <c r="E100">
        <f t="shared" si="6"/>
        <v>2.5665</v>
      </c>
      <c r="F100">
        <f t="shared" si="7"/>
        <v>1.9133</v>
      </c>
    </row>
    <row r="101" spans="2:6" x14ac:dyDescent="0.25">
      <c r="B101">
        <v>18</v>
      </c>
      <c r="E101">
        <f t="shared" si="6"/>
        <v>2.5140000000000002</v>
      </c>
      <c r="F101">
        <f t="shared" si="7"/>
        <v>1.9028</v>
      </c>
    </row>
    <row r="102" spans="2:6" x14ac:dyDescent="0.25">
      <c r="B102">
        <v>19</v>
      </c>
      <c r="E102">
        <f t="shared" si="6"/>
        <v>2.4584999999999999</v>
      </c>
      <c r="F102">
        <f t="shared" si="7"/>
        <v>1.8916999999999999</v>
      </c>
    </row>
    <row r="103" spans="2:6" x14ac:dyDescent="0.25">
      <c r="B103">
        <v>20</v>
      </c>
      <c r="E103">
        <f t="shared" si="6"/>
        <v>2.4</v>
      </c>
      <c r="F103">
        <f t="shared" si="7"/>
        <v>1.8800000000000001</v>
      </c>
    </row>
    <row r="104" spans="2:6" x14ac:dyDescent="0.25">
      <c r="B104">
        <v>21</v>
      </c>
      <c r="E104">
        <f t="shared" si="6"/>
        <v>2.3384999999999998</v>
      </c>
      <c r="F104">
        <f t="shared" si="7"/>
        <v>1.8677000000000001</v>
      </c>
    </row>
    <row r="105" spans="2:6" x14ac:dyDescent="0.25">
      <c r="B105">
        <v>22</v>
      </c>
      <c r="E105">
        <f t="shared" si="6"/>
        <v>2.274</v>
      </c>
      <c r="F105">
        <f t="shared" si="7"/>
        <v>1.8548</v>
      </c>
    </row>
    <row r="106" spans="2:6" x14ac:dyDescent="0.25">
      <c r="B106">
        <v>23</v>
      </c>
      <c r="E106">
        <f t="shared" si="6"/>
        <v>2.2065000000000001</v>
      </c>
      <c r="F106">
        <f t="shared" si="7"/>
        <v>1.8412999999999999</v>
      </c>
    </row>
    <row r="107" spans="2:6" x14ac:dyDescent="0.25">
      <c r="B107">
        <v>24</v>
      </c>
      <c r="E107">
        <f t="shared" ref="E107:E123" si="8">(B107*B107*facteurC)+(B107*facteurD)+facteurE</f>
        <v>2.1360000000000001</v>
      </c>
      <c r="F107">
        <f t="shared" si="7"/>
        <v>1.8271999999999999</v>
      </c>
    </row>
    <row r="108" spans="2:6" x14ac:dyDescent="0.25">
      <c r="B108">
        <v>25</v>
      </c>
      <c r="E108">
        <f t="shared" si="8"/>
        <v>2.0625</v>
      </c>
      <c r="F108">
        <f t="shared" si="7"/>
        <v>1.8125</v>
      </c>
    </row>
    <row r="109" spans="2:6" x14ac:dyDescent="0.25">
      <c r="B109">
        <v>26</v>
      </c>
      <c r="E109">
        <f t="shared" si="8"/>
        <v>1.986</v>
      </c>
      <c r="F109">
        <f t="shared" si="7"/>
        <v>1.7972000000000001</v>
      </c>
    </row>
    <row r="110" spans="2:6" x14ac:dyDescent="0.25">
      <c r="B110">
        <v>27</v>
      </c>
      <c r="E110">
        <f t="shared" si="8"/>
        <v>1.9065000000000001</v>
      </c>
      <c r="F110">
        <f t="shared" si="7"/>
        <v>1.7813000000000001</v>
      </c>
    </row>
    <row r="111" spans="2:6" x14ac:dyDescent="0.25">
      <c r="B111">
        <v>28</v>
      </c>
      <c r="E111">
        <f t="shared" si="8"/>
        <v>1.8240000000000001</v>
      </c>
      <c r="F111">
        <f t="shared" si="7"/>
        <v>1.7647999999999999</v>
      </c>
    </row>
    <row r="112" spans="2:6" x14ac:dyDescent="0.25">
      <c r="B112">
        <v>29</v>
      </c>
      <c r="E112">
        <f t="shared" si="8"/>
        <v>1.7384999999999999</v>
      </c>
      <c r="F112">
        <f t="shared" si="7"/>
        <v>1.7477</v>
      </c>
    </row>
    <row r="113" spans="2:6" x14ac:dyDescent="0.25">
      <c r="B113">
        <v>30</v>
      </c>
      <c r="E113">
        <f t="shared" si="8"/>
        <v>1.65</v>
      </c>
      <c r="F113">
        <f t="shared" si="7"/>
        <v>1.73</v>
      </c>
    </row>
    <row r="114" spans="2:6" x14ac:dyDescent="0.25">
      <c r="B114">
        <v>31</v>
      </c>
      <c r="E114">
        <f t="shared" si="8"/>
        <v>1.5585</v>
      </c>
      <c r="F114">
        <f t="shared" si="7"/>
        <v>1.7117</v>
      </c>
    </row>
    <row r="115" spans="2:6" x14ac:dyDescent="0.25">
      <c r="B115">
        <v>32</v>
      </c>
      <c r="E115">
        <f t="shared" si="8"/>
        <v>1.464</v>
      </c>
      <c r="F115">
        <f t="shared" si="7"/>
        <v>1.6928000000000001</v>
      </c>
    </row>
    <row r="116" spans="2:6" x14ac:dyDescent="0.25">
      <c r="B116">
        <v>33</v>
      </c>
      <c r="E116">
        <f t="shared" si="8"/>
        <v>1.3665</v>
      </c>
      <c r="F116">
        <f t="shared" si="7"/>
        <v>1.6733</v>
      </c>
    </row>
    <row r="117" spans="2:6" x14ac:dyDescent="0.25">
      <c r="B117">
        <v>34</v>
      </c>
      <c r="E117">
        <f t="shared" si="8"/>
        <v>1.266</v>
      </c>
      <c r="F117">
        <f t="shared" si="7"/>
        <v>1.6532</v>
      </c>
    </row>
    <row r="118" spans="2:6" x14ac:dyDescent="0.25">
      <c r="B118">
        <v>35</v>
      </c>
      <c r="E118">
        <f t="shared" si="8"/>
        <v>1.1624999999999999</v>
      </c>
      <c r="F118">
        <f t="shared" si="7"/>
        <v>1.6325000000000001</v>
      </c>
    </row>
    <row r="119" spans="2:6" x14ac:dyDescent="0.25">
      <c r="B119">
        <v>36</v>
      </c>
      <c r="E119">
        <f t="shared" si="8"/>
        <v>1.056</v>
      </c>
      <c r="F119">
        <f t="shared" si="7"/>
        <v>1.6112</v>
      </c>
    </row>
    <row r="120" spans="2:6" x14ac:dyDescent="0.25">
      <c r="B120">
        <v>37</v>
      </c>
      <c r="E120">
        <f t="shared" si="8"/>
        <v>0.9464999999999999</v>
      </c>
      <c r="F120">
        <f t="shared" si="7"/>
        <v>1.5893000000000002</v>
      </c>
    </row>
    <row r="121" spans="2:6" x14ac:dyDescent="0.25">
      <c r="B121">
        <v>38</v>
      </c>
      <c r="E121">
        <f t="shared" si="8"/>
        <v>0.83400000000000007</v>
      </c>
      <c r="F121">
        <f t="shared" si="7"/>
        <v>1.5668</v>
      </c>
    </row>
    <row r="122" spans="2:6" x14ac:dyDescent="0.25">
      <c r="B122">
        <v>39</v>
      </c>
      <c r="E122">
        <f t="shared" si="8"/>
        <v>0.71850000000000014</v>
      </c>
      <c r="F122">
        <f t="shared" si="7"/>
        <v>1.5437000000000001</v>
      </c>
    </row>
    <row r="123" spans="2:6" x14ac:dyDescent="0.25">
      <c r="B123">
        <v>40</v>
      </c>
      <c r="E123">
        <f t="shared" si="8"/>
        <v>0.60000000000000009</v>
      </c>
      <c r="F123">
        <f t="shared" si="7"/>
        <v>1.52</v>
      </c>
    </row>
    <row r="124" spans="2:6" x14ac:dyDescent="0.25">
      <c r="B124">
        <v>41</v>
      </c>
      <c r="F124">
        <f t="shared" si="7"/>
        <v>1.4957</v>
      </c>
    </row>
    <row r="125" spans="2:6" x14ac:dyDescent="0.25">
      <c r="B125">
        <v>42</v>
      </c>
      <c r="F125">
        <f t="shared" si="7"/>
        <v>1.4708000000000001</v>
      </c>
    </row>
    <row r="126" spans="2:6" x14ac:dyDescent="0.25">
      <c r="B126">
        <v>43</v>
      </c>
      <c r="F126">
        <f t="shared" si="7"/>
        <v>1.4453</v>
      </c>
    </row>
    <row r="127" spans="2:6" x14ac:dyDescent="0.25">
      <c r="B127">
        <v>44</v>
      </c>
      <c r="F127">
        <f t="shared" si="7"/>
        <v>1.4192</v>
      </c>
    </row>
    <row r="128" spans="2:6" x14ac:dyDescent="0.25">
      <c r="B128">
        <v>45</v>
      </c>
      <c r="F128">
        <f t="shared" si="7"/>
        <v>1.3925000000000001</v>
      </c>
    </row>
    <row r="129" spans="2:6" x14ac:dyDescent="0.25">
      <c r="B129">
        <v>46</v>
      </c>
      <c r="F129">
        <f t="shared" si="7"/>
        <v>1.3652000000000002</v>
      </c>
    </row>
    <row r="130" spans="2:6" x14ac:dyDescent="0.25">
      <c r="B130">
        <v>47</v>
      </c>
      <c r="F130">
        <f t="shared" si="7"/>
        <v>1.3372999999999999</v>
      </c>
    </row>
    <row r="131" spans="2:6" x14ac:dyDescent="0.25">
      <c r="B131">
        <v>48</v>
      </c>
      <c r="F131">
        <f t="shared" ref="F131:F163" si="9">(facteurX*B131*B131)+(facteurY*B131)+facteurZ</f>
        <v>1.3088</v>
      </c>
    </row>
    <row r="132" spans="2:6" x14ac:dyDescent="0.25">
      <c r="B132">
        <v>49</v>
      </c>
      <c r="F132">
        <f t="shared" si="9"/>
        <v>1.2797000000000001</v>
      </c>
    </row>
    <row r="133" spans="2:6" x14ac:dyDescent="0.25">
      <c r="B133">
        <v>50</v>
      </c>
      <c r="F133">
        <f t="shared" si="9"/>
        <v>1.25</v>
      </c>
    </row>
    <row r="134" spans="2:6" x14ac:dyDescent="0.25">
      <c r="B134">
        <v>51</v>
      </c>
      <c r="F134">
        <f t="shared" si="9"/>
        <v>1.2197</v>
      </c>
    </row>
    <row r="135" spans="2:6" x14ac:dyDescent="0.25">
      <c r="B135">
        <v>52</v>
      </c>
      <c r="F135">
        <f t="shared" si="9"/>
        <v>1.1888000000000001</v>
      </c>
    </row>
    <row r="136" spans="2:6" x14ac:dyDescent="0.25">
      <c r="B136">
        <v>53</v>
      </c>
      <c r="F136">
        <f t="shared" si="9"/>
        <v>1.1573000000000002</v>
      </c>
    </row>
    <row r="137" spans="2:6" x14ac:dyDescent="0.25">
      <c r="B137">
        <v>54</v>
      </c>
      <c r="F137">
        <f t="shared" si="9"/>
        <v>1.1252</v>
      </c>
    </row>
    <row r="138" spans="2:6" x14ac:dyDescent="0.25">
      <c r="B138">
        <v>55</v>
      </c>
      <c r="F138">
        <f t="shared" si="9"/>
        <v>1.0925000000000002</v>
      </c>
    </row>
    <row r="139" spans="2:6" x14ac:dyDescent="0.25">
      <c r="B139">
        <v>56</v>
      </c>
      <c r="F139">
        <f t="shared" si="9"/>
        <v>1.0592000000000001</v>
      </c>
    </row>
    <row r="140" spans="2:6" x14ac:dyDescent="0.25">
      <c r="B140">
        <v>57</v>
      </c>
      <c r="F140">
        <f t="shared" si="9"/>
        <v>1.0253000000000001</v>
      </c>
    </row>
    <row r="141" spans="2:6" x14ac:dyDescent="0.25">
      <c r="B141">
        <v>58</v>
      </c>
      <c r="F141">
        <f t="shared" si="9"/>
        <v>0.99080000000000013</v>
      </c>
    </row>
    <row r="142" spans="2:6" x14ac:dyDescent="0.25">
      <c r="B142">
        <v>59</v>
      </c>
      <c r="F142">
        <f t="shared" si="9"/>
        <v>0.95570000000000022</v>
      </c>
    </row>
    <row r="143" spans="2:6" x14ac:dyDescent="0.25">
      <c r="B143">
        <v>60</v>
      </c>
      <c r="F143">
        <f t="shared" si="9"/>
        <v>0.92000000000000015</v>
      </c>
    </row>
    <row r="144" spans="2:6" x14ac:dyDescent="0.25">
      <c r="B144">
        <v>61</v>
      </c>
      <c r="F144">
        <f t="shared" si="9"/>
        <v>0.88370000000000015</v>
      </c>
    </row>
    <row r="145" spans="2:6" x14ac:dyDescent="0.25">
      <c r="B145">
        <v>62</v>
      </c>
      <c r="F145">
        <f t="shared" si="9"/>
        <v>0.8468</v>
      </c>
    </row>
    <row r="146" spans="2:6" x14ac:dyDescent="0.25">
      <c r="B146">
        <v>63</v>
      </c>
      <c r="F146">
        <f t="shared" si="9"/>
        <v>0.80930000000000013</v>
      </c>
    </row>
    <row r="147" spans="2:6" x14ac:dyDescent="0.25">
      <c r="B147">
        <v>64</v>
      </c>
      <c r="F147">
        <f t="shared" si="9"/>
        <v>0.77120000000000011</v>
      </c>
    </row>
    <row r="148" spans="2:6" x14ac:dyDescent="0.25">
      <c r="B148">
        <v>65</v>
      </c>
      <c r="F148">
        <f t="shared" si="9"/>
        <v>0.73249999999999993</v>
      </c>
    </row>
    <row r="149" spans="2:6" x14ac:dyDescent="0.25">
      <c r="B149">
        <v>66</v>
      </c>
      <c r="F149">
        <f t="shared" si="9"/>
        <v>0.69320000000000004</v>
      </c>
    </row>
    <row r="150" spans="2:6" x14ac:dyDescent="0.25">
      <c r="B150">
        <v>67</v>
      </c>
      <c r="F150">
        <f t="shared" si="9"/>
        <v>0.65329999999999999</v>
      </c>
    </row>
    <row r="151" spans="2:6" x14ac:dyDescent="0.25">
      <c r="B151">
        <v>68</v>
      </c>
      <c r="F151">
        <f t="shared" si="9"/>
        <v>0.61280000000000023</v>
      </c>
    </row>
    <row r="152" spans="2:6" x14ac:dyDescent="0.25">
      <c r="B152">
        <v>69</v>
      </c>
      <c r="F152">
        <f t="shared" si="9"/>
        <v>0.5717000000000001</v>
      </c>
    </row>
    <row r="153" spans="2:6" x14ac:dyDescent="0.25">
      <c r="B153">
        <v>70</v>
      </c>
      <c r="F153">
        <f t="shared" si="9"/>
        <v>0.53000000000000025</v>
      </c>
    </row>
    <row r="154" spans="2:6" x14ac:dyDescent="0.25">
      <c r="B154">
        <v>71</v>
      </c>
      <c r="F154">
        <f t="shared" si="9"/>
        <v>0.48770000000000002</v>
      </c>
    </row>
    <row r="155" spans="2:6" x14ac:dyDescent="0.25">
      <c r="B155">
        <v>72</v>
      </c>
      <c r="F155">
        <f t="shared" si="9"/>
        <v>0.44480000000000008</v>
      </c>
    </row>
    <row r="156" spans="2:6" x14ac:dyDescent="0.25">
      <c r="B156">
        <v>73</v>
      </c>
      <c r="F156">
        <f t="shared" si="9"/>
        <v>0.40129999999999999</v>
      </c>
    </row>
    <row r="157" spans="2:6" x14ac:dyDescent="0.25">
      <c r="B157">
        <v>74</v>
      </c>
      <c r="F157">
        <f t="shared" si="9"/>
        <v>0.35720000000000018</v>
      </c>
    </row>
    <row r="158" spans="2:6" x14ac:dyDescent="0.25">
      <c r="B158">
        <v>75</v>
      </c>
      <c r="F158">
        <f t="shared" si="9"/>
        <v>0.3125</v>
      </c>
    </row>
    <row r="159" spans="2:6" x14ac:dyDescent="0.25">
      <c r="B159">
        <v>76</v>
      </c>
      <c r="F159">
        <f t="shared" si="9"/>
        <v>0.2672000000000001</v>
      </c>
    </row>
    <row r="160" spans="2:6" x14ac:dyDescent="0.25">
      <c r="B160">
        <v>77</v>
      </c>
      <c r="F160">
        <f t="shared" si="9"/>
        <v>0.22130000000000005</v>
      </c>
    </row>
    <row r="161" spans="2:6" x14ac:dyDescent="0.25">
      <c r="B161">
        <v>78</v>
      </c>
      <c r="F161">
        <f t="shared" si="9"/>
        <v>0.17480000000000029</v>
      </c>
    </row>
    <row r="162" spans="2:6" x14ac:dyDescent="0.25">
      <c r="B162">
        <v>79</v>
      </c>
      <c r="F162">
        <f t="shared" si="9"/>
        <v>0.12770000000000015</v>
      </c>
    </row>
    <row r="163" spans="2:6" x14ac:dyDescent="0.25">
      <c r="B163">
        <v>80</v>
      </c>
      <c r="F163">
        <f t="shared" si="9"/>
        <v>8.0000000000000293E-2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8D9B-8977-42B0-B599-08898533B47D}">
  <dimension ref="B2:N90"/>
  <sheetViews>
    <sheetView zoomScale="115" zoomScaleNormal="115" workbookViewId="0">
      <selection activeCell="C56" sqref="C56"/>
    </sheetView>
  </sheetViews>
  <sheetFormatPr baseColWidth="10" defaultRowHeight="15" x14ac:dyDescent="0.25"/>
  <cols>
    <col min="3" max="3" width="14" bestFit="1" customWidth="1"/>
    <col min="4" max="6" width="14.140625" customWidth="1"/>
  </cols>
  <sheetData>
    <row r="2" spans="2:14" x14ac:dyDescent="0.25">
      <c r="J2" t="s">
        <v>3</v>
      </c>
      <c r="K2">
        <v>0.1</v>
      </c>
      <c r="L2">
        <v>0.15</v>
      </c>
      <c r="M2" t="s">
        <v>0</v>
      </c>
      <c r="N2">
        <v>-1.5E-3</v>
      </c>
    </row>
    <row r="3" spans="2:14" x14ac:dyDescent="0.25">
      <c r="J3" t="s">
        <v>2</v>
      </c>
      <c r="K3">
        <v>4</v>
      </c>
      <c r="L3">
        <v>8</v>
      </c>
      <c r="M3" t="s">
        <v>8</v>
      </c>
      <c r="N3">
        <v>0</v>
      </c>
    </row>
    <row r="4" spans="2:14" x14ac:dyDescent="0.25">
      <c r="J4" t="s">
        <v>16</v>
      </c>
      <c r="K4">
        <v>5.0000000000000001E-4</v>
      </c>
      <c r="M4" t="s">
        <v>9</v>
      </c>
      <c r="N4">
        <v>3</v>
      </c>
    </row>
    <row r="10" spans="2:14" x14ac:dyDescent="0.25">
      <c r="B10">
        <v>-40</v>
      </c>
      <c r="G10">
        <f t="shared" ref="G10:G41" si="0">(B10*B10*facteurC)+(B10*facteurD)+facteurE</f>
        <v>0.60000000000000009</v>
      </c>
    </row>
    <row r="11" spans="2:14" x14ac:dyDescent="0.25">
      <c r="B11">
        <v>-39</v>
      </c>
      <c r="G11">
        <f t="shared" si="0"/>
        <v>0.71850000000000014</v>
      </c>
    </row>
    <row r="12" spans="2:14" x14ac:dyDescent="0.25">
      <c r="B12">
        <v>-38</v>
      </c>
      <c r="G12">
        <f t="shared" si="0"/>
        <v>0.83400000000000007</v>
      </c>
    </row>
    <row r="13" spans="2:14" x14ac:dyDescent="0.25">
      <c r="B13">
        <v>-37</v>
      </c>
      <c r="G13">
        <f t="shared" si="0"/>
        <v>0.9464999999999999</v>
      </c>
    </row>
    <row r="14" spans="2:14" x14ac:dyDescent="0.25">
      <c r="B14">
        <v>-36</v>
      </c>
      <c r="G14">
        <f t="shared" si="0"/>
        <v>1.056</v>
      </c>
    </row>
    <row r="15" spans="2:14" x14ac:dyDescent="0.25">
      <c r="B15">
        <v>-35</v>
      </c>
      <c r="G15">
        <f t="shared" si="0"/>
        <v>1.1624999999999999</v>
      </c>
    </row>
    <row r="16" spans="2:14" x14ac:dyDescent="0.25">
      <c r="B16">
        <v>-34</v>
      </c>
      <c r="G16">
        <f t="shared" si="0"/>
        <v>1.266</v>
      </c>
    </row>
    <row r="17" spans="2:7" x14ac:dyDescent="0.25">
      <c r="B17">
        <v>-33</v>
      </c>
      <c r="G17">
        <f t="shared" si="0"/>
        <v>1.3665</v>
      </c>
    </row>
    <row r="18" spans="2:7" x14ac:dyDescent="0.25">
      <c r="B18">
        <v>-32</v>
      </c>
      <c r="G18">
        <f t="shared" si="0"/>
        <v>1.464</v>
      </c>
    </row>
    <row r="19" spans="2:7" x14ac:dyDescent="0.25">
      <c r="B19">
        <v>-31</v>
      </c>
      <c r="G19">
        <f t="shared" si="0"/>
        <v>1.5585</v>
      </c>
    </row>
    <row r="20" spans="2:7" x14ac:dyDescent="0.25">
      <c r="B20">
        <v>-30</v>
      </c>
      <c r="G20">
        <f t="shared" si="0"/>
        <v>1.65</v>
      </c>
    </row>
    <row r="21" spans="2:7" x14ac:dyDescent="0.25">
      <c r="B21">
        <v>-29</v>
      </c>
      <c r="G21">
        <f t="shared" si="0"/>
        <v>1.7384999999999999</v>
      </c>
    </row>
    <row r="22" spans="2:7" x14ac:dyDescent="0.25">
      <c r="B22">
        <v>-28</v>
      </c>
      <c r="G22">
        <f t="shared" si="0"/>
        <v>1.8240000000000001</v>
      </c>
    </row>
    <row r="23" spans="2:7" x14ac:dyDescent="0.25">
      <c r="B23">
        <v>-27</v>
      </c>
      <c r="G23">
        <f t="shared" si="0"/>
        <v>1.9065000000000001</v>
      </c>
    </row>
    <row r="24" spans="2:7" x14ac:dyDescent="0.25">
      <c r="B24">
        <v>-26</v>
      </c>
      <c r="G24">
        <f t="shared" si="0"/>
        <v>1.986</v>
      </c>
    </row>
    <row r="25" spans="2:7" x14ac:dyDescent="0.25">
      <c r="B25">
        <v>-25</v>
      </c>
      <c r="G25">
        <f t="shared" si="0"/>
        <v>2.0625</v>
      </c>
    </row>
    <row r="26" spans="2:7" x14ac:dyDescent="0.25">
      <c r="B26">
        <v>-24</v>
      </c>
      <c r="G26">
        <f t="shared" si="0"/>
        <v>2.1360000000000001</v>
      </c>
    </row>
    <row r="27" spans="2:7" x14ac:dyDescent="0.25">
      <c r="B27">
        <v>-23</v>
      </c>
      <c r="G27">
        <f t="shared" si="0"/>
        <v>2.2065000000000001</v>
      </c>
    </row>
    <row r="28" spans="2:7" x14ac:dyDescent="0.25">
      <c r="B28">
        <v>-22</v>
      </c>
      <c r="G28">
        <f t="shared" si="0"/>
        <v>2.274</v>
      </c>
    </row>
    <row r="29" spans="2:7" x14ac:dyDescent="0.25">
      <c r="B29">
        <v>-21</v>
      </c>
      <c r="G29">
        <f t="shared" si="0"/>
        <v>2.3384999999999998</v>
      </c>
    </row>
    <row r="30" spans="2:7" x14ac:dyDescent="0.25">
      <c r="B30">
        <v>-20</v>
      </c>
      <c r="G30">
        <f t="shared" si="0"/>
        <v>2.4</v>
      </c>
    </row>
    <row r="31" spans="2:7" x14ac:dyDescent="0.25">
      <c r="B31">
        <v>-19</v>
      </c>
      <c r="G31">
        <f t="shared" si="0"/>
        <v>2.4584999999999999</v>
      </c>
    </row>
    <row r="32" spans="2:7" x14ac:dyDescent="0.25">
      <c r="B32">
        <v>-18</v>
      </c>
      <c r="G32">
        <f t="shared" si="0"/>
        <v>2.5140000000000002</v>
      </c>
    </row>
    <row r="33" spans="2:7" x14ac:dyDescent="0.25">
      <c r="B33">
        <v>-17</v>
      </c>
      <c r="G33">
        <f t="shared" si="0"/>
        <v>2.5665</v>
      </c>
    </row>
    <row r="34" spans="2:7" x14ac:dyDescent="0.25">
      <c r="B34">
        <v>-16</v>
      </c>
      <c r="G34">
        <f t="shared" si="0"/>
        <v>2.6160000000000001</v>
      </c>
    </row>
    <row r="35" spans="2:7" x14ac:dyDescent="0.25">
      <c r="B35">
        <v>-15</v>
      </c>
      <c r="G35">
        <f t="shared" si="0"/>
        <v>2.6625000000000001</v>
      </c>
    </row>
    <row r="36" spans="2:7" x14ac:dyDescent="0.25">
      <c r="B36">
        <v>-14</v>
      </c>
      <c r="G36">
        <f t="shared" si="0"/>
        <v>2.706</v>
      </c>
    </row>
    <row r="37" spans="2:7" x14ac:dyDescent="0.25">
      <c r="B37">
        <v>-13</v>
      </c>
      <c r="G37">
        <f t="shared" si="0"/>
        <v>2.7465000000000002</v>
      </c>
    </row>
    <row r="38" spans="2:7" x14ac:dyDescent="0.25">
      <c r="B38">
        <v>-12</v>
      </c>
      <c r="G38">
        <f t="shared" si="0"/>
        <v>2.7839999999999998</v>
      </c>
    </row>
    <row r="39" spans="2:7" x14ac:dyDescent="0.25">
      <c r="B39">
        <v>-11</v>
      </c>
      <c r="G39">
        <f t="shared" si="0"/>
        <v>2.8185000000000002</v>
      </c>
    </row>
    <row r="40" spans="2:7" x14ac:dyDescent="0.25">
      <c r="B40">
        <v>-10</v>
      </c>
      <c r="G40">
        <f t="shared" si="0"/>
        <v>2.85</v>
      </c>
    </row>
    <row r="41" spans="2:7" x14ac:dyDescent="0.25">
      <c r="B41">
        <v>-9</v>
      </c>
      <c r="C41">
        <f t="shared" ref="C41:C59" si="1">COS(B41)-(facteurA*B41*B41)+FacteurB</f>
        <v>-5.0111302618846771</v>
      </c>
      <c r="D41">
        <f>C41+(1/(ABS(B41)+1))*2</f>
        <v>-4.811130261884677</v>
      </c>
      <c r="E41">
        <f t="shared" ref="E41:E59" si="2">(B41*B41*facteurN)+2</f>
        <v>2.0405000000000002</v>
      </c>
      <c r="F41">
        <f>C41+E41</f>
        <v>-2.9706302618846769</v>
      </c>
      <c r="G41">
        <f t="shared" si="0"/>
        <v>2.8784999999999998</v>
      </c>
    </row>
    <row r="42" spans="2:7" x14ac:dyDescent="0.25">
      <c r="B42">
        <v>-8</v>
      </c>
      <c r="C42">
        <f t="shared" si="1"/>
        <v>-2.5455000338086142</v>
      </c>
      <c r="D42">
        <f t="shared" ref="D42:D59" si="3">C42+(1/(ABS(B42)+1))*2</f>
        <v>-2.3232778115863919</v>
      </c>
      <c r="E42">
        <f t="shared" si="2"/>
        <v>2.032</v>
      </c>
      <c r="F42">
        <f t="shared" ref="F42:F59" si="4">C42+E42</f>
        <v>-0.5135000338086142</v>
      </c>
      <c r="G42">
        <f t="shared" ref="G42:G73" si="5">(B42*B42*facteurC)+(B42*facteurD)+facteurE</f>
        <v>2.9039999999999999</v>
      </c>
    </row>
    <row r="43" spans="2:7" x14ac:dyDescent="0.25">
      <c r="B43">
        <v>-7</v>
      </c>
      <c r="C43">
        <f t="shared" si="1"/>
        <v>-0.14609774565669564</v>
      </c>
      <c r="D43">
        <f t="shared" si="3"/>
        <v>0.10390225434330436</v>
      </c>
      <c r="E43">
        <f t="shared" si="2"/>
        <v>2.0245000000000002</v>
      </c>
      <c r="F43">
        <f t="shared" si="4"/>
        <v>1.8784022543433045</v>
      </c>
      <c r="G43">
        <f t="shared" si="5"/>
        <v>2.9264999999999999</v>
      </c>
    </row>
    <row r="44" spans="2:7" x14ac:dyDescent="0.25">
      <c r="B44">
        <v>-6</v>
      </c>
      <c r="C44">
        <f t="shared" si="1"/>
        <v>1.3601702866503653</v>
      </c>
      <c r="D44">
        <f t="shared" si="3"/>
        <v>1.6458845723646509</v>
      </c>
      <c r="E44">
        <f t="shared" si="2"/>
        <v>2.0179999999999998</v>
      </c>
      <c r="F44">
        <f t="shared" si="4"/>
        <v>3.3781702866503651</v>
      </c>
      <c r="G44">
        <f t="shared" si="5"/>
        <v>2.9460000000000002</v>
      </c>
    </row>
    <row r="45" spans="2:7" x14ac:dyDescent="0.25">
      <c r="B45">
        <v>-5</v>
      </c>
      <c r="C45">
        <f t="shared" si="1"/>
        <v>1.7836621854632262</v>
      </c>
      <c r="D45">
        <f t="shared" si="3"/>
        <v>2.1169955187965597</v>
      </c>
      <c r="E45">
        <f t="shared" si="2"/>
        <v>2.0125000000000002</v>
      </c>
      <c r="F45">
        <f t="shared" si="4"/>
        <v>3.7961621854632264</v>
      </c>
      <c r="G45">
        <f t="shared" si="5"/>
        <v>2.9624999999999999</v>
      </c>
    </row>
    <row r="46" spans="2:7" x14ac:dyDescent="0.25">
      <c r="B46">
        <v>-4</v>
      </c>
      <c r="C46">
        <f t="shared" si="1"/>
        <v>1.7463563791363881</v>
      </c>
      <c r="D46">
        <f t="shared" si="3"/>
        <v>2.146356379136388</v>
      </c>
      <c r="E46">
        <f t="shared" si="2"/>
        <v>2.008</v>
      </c>
      <c r="F46">
        <f t="shared" si="4"/>
        <v>3.7543563791363881</v>
      </c>
      <c r="G46">
        <f t="shared" si="5"/>
        <v>2.976</v>
      </c>
    </row>
    <row r="47" spans="2:7" x14ac:dyDescent="0.25">
      <c r="B47">
        <v>-3</v>
      </c>
      <c r="C47">
        <f t="shared" si="1"/>
        <v>2.1100075033995545</v>
      </c>
      <c r="D47">
        <f t="shared" si="3"/>
        <v>2.6100075033995545</v>
      </c>
      <c r="E47">
        <f t="shared" si="2"/>
        <v>2.0045000000000002</v>
      </c>
      <c r="F47">
        <f t="shared" si="4"/>
        <v>4.1145075033995546</v>
      </c>
      <c r="G47">
        <f t="shared" si="5"/>
        <v>2.9864999999999999</v>
      </c>
    </row>
    <row r="48" spans="2:7" x14ac:dyDescent="0.25">
      <c r="B48">
        <v>-2</v>
      </c>
      <c r="C48">
        <f t="shared" si="1"/>
        <v>3.1838531634528575</v>
      </c>
      <c r="D48">
        <f t="shared" si="3"/>
        <v>3.850519830119524</v>
      </c>
      <c r="E48">
        <f t="shared" si="2"/>
        <v>2.0019999999999998</v>
      </c>
      <c r="F48">
        <f t="shared" si="4"/>
        <v>5.1858531634528573</v>
      </c>
      <c r="G48">
        <f t="shared" si="5"/>
        <v>2.9940000000000002</v>
      </c>
    </row>
    <row r="49" spans="2:7" x14ac:dyDescent="0.25">
      <c r="B49">
        <v>-1</v>
      </c>
      <c r="C49">
        <f t="shared" si="1"/>
        <v>4.4403023058681397</v>
      </c>
      <c r="D49">
        <f t="shared" si="3"/>
        <v>5.4403023058681397</v>
      </c>
      <c r="E49">
        <f t="shared" si="2"/>
        <v>2.0005000000000002</v>
      </c>
      <c r="F49">
        <f t="shared" si="4"/>
        <v>6.4408023058681394</v>
      </c>
      <c r="G49">
        <f t="shared" si="5"/>
        <v>2.9984999999999999</v>
      </c>
    </row>
    <row r="50" spans="2:7" x14ac:dyDescent="0.25">
      <c r="B50">
        <v>0</v>
      </c>
      <c r="C50">
        <f t="shared" si="1"/>
        <v>5</v>
      </c>
      <c r="D50">
        <f t="shared" si="3"/>
        <v>7</v>
      </c>
      <c r="E50">
        <f t="shared" si="2"/>
        <v>2</v>
      </c>
      <c r="F50">
        <f t="shared" si="4"/>
        <v>7</v>
      </c>
      <c r="G50">
        <f t="shared" si="5"/>
        <v>3</v>
      </c>
    </row>
    <row r="51" spans="2:7" x14ac:dyDescent="0.25">
      <c r="B51">
        <v>1</v>
      </c>
      <c r="C51">
        <f t="shared" si="1"/>
        <v>4.4403023058681397</v>
      </c>
      <c r="D51">
        <f t="shared" si="3"/>
        <v>5.4403023058681397</v>
      </c>
      <c r="E51">
        <f t="shared" si="2"/>
        <v>2.0005000000000002</v>
      </c>
      <c r="F51">
        <f t="shared" si="4"/>
        <v>6.4408023058681394</v>
      </c>
      <c r="G51">
        <f t="shared" si="5"/>
        <v>2.9984999999999999</v>
      </c>
    </row>
    <row r="52" spans="2:7" x14ac:dyDescent="0.25">
      <c r="B52">
        <v>2</v>
      </c>
      <c r="C52">
        <f t="shared" si="1"/>
        <v>3.1838531634528575</v>
      </c>
      <c r="D52">
        <f t="shared" si="3"/>
        <v>3.850519830119524</v>
      </c>
      <c r="E52">
        <f t="shared" si="2"/>
        <v>2.0019999999999998</v>
      </c>
      <c r="F52">
        <f t="shared" si="4"/>
        <v>5.1858531634528573</v>
      </c>
      <c r="G52">
        <f t="shared" si="5"/>
        <v>2.9940000000000002</v>
      </c>
    </row>
    <row r="53" spans="2:7" x14ac:dyDescent="0.25">
      <c r="B53">
        <v>3</v>
      </c>
      <c r="C53">
        <f t="shared" si="1"/>
        <v>2.1100075033995545</v>
      </c>
      <c r="D53">
        <f t="shared" si="3"/>
        <v>2.6100075033995545</v>
      </c>
      <c r="E53">
        <f t="shared" si="2"/>
        <v>2.0045000000000002</v>
      </c>
      <c r="F53">
        <f t="shared" si="4"/>
        <v>4.1145075033995546</v>
      </c>
      <c r="G53">
        <f t="shared" si="5"/>
        <v>2.9864999999999999</v>
      </c>
    </row>
    <row r="54" spans="2:7" x14ac:dyDescent="0.25">
      <c r="B54">
        <v>4</v>
      </c>
      <c r="C54">
        <f t="shared" si="1"/>
        <v>1.7463563791363881</v>
      </c>
      <c r="D54">
        <f t="shared" si="3"/>
        <v>2.146356379136388</v>
      </c>
      <c r="E54">
        <f t="shared" si="2"/>
        <v>2.008</v>
      </c>
      <c r="F54">
        <f t="shared" si="4"/>
        <v>3.7543563791363881</v>
      </c>
      <c r="G54">
        <f t="shared" si="5"/>
        <v>2.976</v>
      </c>
    </row>
    <row r="55" spans="2:7" x14ac:dyDescent="0.25">
      <c r="B55">
        <v>5</v>
      </c>
      <c r="C55">
        <f t="shared" si="1"/>
        <v>1.7836621854632262</v>
      </c>
      <c r="D55">
        <f t="shared" si="3"/>
        <v>2.1169955187965597</v>
      </c>
      <c r="E55">
        <f t="shared" si="2"/>
        <v>2.0125000000000002</v>
      </c>
      <c r="F55">
        <f t="shared" si="4"/>
        <v>3.7961621854632264</v>
      </c>
      <c r="G55">
        <f t="shared" si="5"/>
        <v>2.9624999999999999</v>
      </c>
    </row>
    <row r="56" spans="2:7" x14ac:dyDescent="0.25">
      <c r="B56">
        <v>6</v>
      </c>
      <c r="C56">
        <f t="shared" si="1"/>
        <v>1.3601702866503653</v>
      </c>
      <c r="D56">
        <f t="shared" si="3"/>
        <v>1.6458845723646509</v>
      </c>
      <c r="E56">
        <f t="shared" si="2"/>
        <v>2.0179999999999998</v>
      </c>
      <c r="F56">
        <f t="shared" si="4"/>
        <v>3.3781702866503651</v>
      </c>
      <c r="G56">
        <f t="shared" si="5"/>
        <v>2.9460000000000002</v>
      </c>
    </row>
    <row r="57" spans="2:7" x14ac:dyDescent="0.25">
      <c r="B57">
        <v>7</v>
      </c>
      <c r="C57">
        <f t="shared" si="1"/>
        <v>-0.14609774565669564</v>
      </c>
      <c r="D57">
        <f t="shared" si="3"/>
        <v>0.10390225434330436</v>
      </c>
      <c r="E57">
        <f t="shared" si="2"/>
        <v>2.0245000000000002</v>
      </c>
      <c r="F57">
        <f t="shared" si="4"/>
        <v>1.8784022543433045</v>
      </c>
      <c r="G57">
        <f t="shared" si="5"/>
        <v>2.9264999999999999</v>
      </c>
    </row>
    <row r="58" spans="2:7" x14ac:dyDescent="0.25">
      <c r="B58">
        <v>8</v>
      </c>
      <c r="C58">
        <f t="shared" si="1"/>
        <v>-2.5455000338086142</v>
      </c>
      <c r="D58">
        <f t="shared" si="3"/>
        <v>-2.3232778115863919</v>
      </c>
      <c r="E58">
        <f t="shared" si="2"/>
        <v>2.032</v>
      </c>
      <c r="F58">
        <f t="shared" si="4"/>
        <v>-0.5135000338086142</v>
      </c>
      <c r="G58">
        <f t="shared" si="5"/>
        <v>2.9039999999999999</v>
      </c>
    </row>
    <row r="59" spans="2:7" x14ac:dyDescent="0.25">
      <c r="B59">
        <v>9</v>
      </c>
      <c r="C59">
        <f t="shared" si="1"/>
        <v>-5.0111302618846771</v>
      </c>
      <c r="D59">
        <f t="shared" si="3"/>
        <v>-4.811130261884677</v>
      </c>
      <c r="E59">
        <f t="shared" si="2"/>
        <v>2.0405000000000002</v>
      </c>
      <c r="F59">
        <f t="shared" si="4"/>
        <v>-2.9706302618846769</v>
      </c>
      <c r="G59">
        <f t="shared" si="5"/>
        <v>2.8784999999999998</v>
      </c>
    </row>
    <row r="60" spans="2:7" x14ac:dyDescent="0.25">
      <c r="B60">
        <v>10</v>
      </c>
      <c r="G60">
        <f t="shared" si="5"/>
        <v>2.85</v>
      </c>
    </row>
    <row r="61" spans="2:7" x14ac:dyDescent="0.25">
      <c r="B61">
        <v>11</v>
      </c>
      <c r="G61">
        <f t="shared" si="5"/>
        <v>2.8185000000000002</v>
      </c>
    </row>
    <row r="62" spans="2:7" x14ac:dyDescent="0.25">
      <c r="B62">
        <v>12</v>
      </c>
      <c r="G62">
        <f t="shared" si="5"/>
        <v>2.7839999999999998</v>
      </c>
    </row>
    <row r="63" spans="2:7" x14ac:dyDescent="0.25">
      <c r="B63">
        <v>13</v>
      </c>
      <c r="G63">
        <f t="shared" si="5"/>
        <v>2.7465000000000002</v>
      </c>
    </row>
    <row r="64" spans="2:7" x14ac:dyDescent="0.25">
      <c r="B64">
        <v>14</v>
      </c>
      <c r="G64">
        <f t="shared" si="5"/>
        <v>2.706</v>
      </c>
    </row>
    <row r="65" spans="2:7" x14ac:dyDescent="0.25">
      <c r="B65">
        <v>15</v>
      </c>
      <c r="G65">
        <f t="shared" si="5"/>
        <v>2.6625000000000001</v>
      </c>
    </row>
    <row r="66" spans="2:7" x14ac:dyDescent="0.25">
      <c r="B66">
        <v>16</v>
      </c>
      <c r="G66">
        <f t="shared" si="5"/>
        <v>2.6160000000000001</v>
      </c>
    </row>
    <row r="67" spans="2:7" x14ac:dyDescent="0.25">
      <c r="B67">
        <v>17</v>
      </c>
      <c r="G67">
        <f t="shared" si="5"/>
        <v>2.5665</v>
      </c>
    </row>
    <row r="68" spans="2:7" x14ac:dyDescent="0.25">
      <c r="B68">
        <v>18</v>
      </c>
      <c r="G68">
        <f t="shared" si="5"/>
        <v>2.5140000000000002</v>
      </c>
    </row>
    <row r="69" spans="2:7" x14ac:dyDescent="0.25">
      <c r="B69">
        <v>19</v>
      </c>
      <c r="G69">
        <f t="shared" si="5"/>
        <v>2.4584999999999999</v>
      </c>
    </row>
    <row r="70" spans="2:7" x14ac:dyDescent="0.25">
      <c r="B70">
        <v>20</v>
      </c>
      <c r="G70">
        <f t="shared" si="5"/>
        <v>2.4</v>
      </c>
    </row>
    <row r="71" spans="2:7" x14ac:dyDescent="0.25">
      <c r="B71">
        <v>21</v>
      </c>
      <c r="G71">
        <f t="shared" si="5"/>
        <v>2.3384999999999998</v>
      </c>
    </row>
    <row r="72" spans="2:7" x14ac:dyDescent="0.25">
      <c r="B72">
        <v>22</v>
      </c>
      <c r="G72">
        <f t="shared" si="5"/>
        <v>2.274</v>
      </c>
    </row>
    <row r="73" spans="2:7" x14ac:dyDescent="0.25">
      <c r="B73">
        <v>23</v>
      </c>
      <c r="G73">
        <f t="shared" si="5"/>
        <v>2.2065000000000001</v>
      </c>
    </row>
    <row r="74" spans="2:7" x14ac:dyDescent="0.25">
      <c r="B74">
        <v>24</v>
      </c>
      <c r="G74">
        <f t="shared" ref="G74:G90" si="6">(B74*B74*facteurC)+(B74*facteurD)+facteurE</f>
        <v>2.1360000000000001</v>
      </c>
    </row>
    <row r="75" spans="2:7" x14ac:dyDescent="0.25">
      <c r="B75">
        <v>25</v>
      </c>
      <c r="G75">
        <f t="shared" si="6"/>
        <v>2.0625</v>
      </c>
    </row>
    <row r="76" spans="2:7" x14ac:dyDescent="0.25">
      <c r="B76">
        <v>26</v>
      </c>
      <c r="G76">
        <f t="shared" si="6"/>
        <v>1.986</v>
      </c>
    </row>
    <row r="77" spans="2:7" x14ac:dyDescent="0.25">
      <c r="B77">
        <v>27</v>
      </c>
      <c r="G77">
        <f t="shared" si="6"/>
        <v>1.9065000000000001</v>
      </c>
    </row>
    <row r="78" spans="2:7" x14ac:dyDescent="0.25">
      <c r="B78">
        <v>28</v>
      </c>
      <c r="G78">
        <f t="shared" si="6"/>
        <v>1.8240000000000001</v>
      </c>
    </row>
    <row r="79" spans="2:7" x14ac:dyDescent="0.25">
      <c r="B79">
        <v>29</v>
      </c>
      <c r="G79">
        <f t="shared" si="6"/>
        <v>1.7384999999999999</v>
      </c>
    </row>
    <row r="80" spans="2:7" x14ac:dyDescent="0.25">
      <c r="B80">
        <v>30</v>
      </c>
      <c r="G80">
        <f t="shared" si="6"/>
        <v>1.65</v>
      </c>
    </row>
    <row r="81" spans="2:7" x14ac:dyDescent="0.25">
      <c r="B81">
        <v>31</v>
      </c>
      <c r="G81">
        <f t="shared" si="6"/>
        <v>1.5585</v>
      </c>
    </row>
    <row r="82" spans="2:7" x14ac:dyDescent="0.25">
      <c r="B82">
        <v>32</v>
      </c>
      <c r="G82">
        <f t="shared" si="6"/>
        <v>1.464</v>
      </c>
    </row>
    <row r="83" spans="2:7" x14ac:dyDescent="0.25">
      <c r="B83">
        <v>33</v>
      </c>
      <c r="G83">
        <f t="shared" si="6"/>
        <v>1.3665</v>
      </c>
    </row>
    <row r="84" spans="2:7" x14ac:dyDescent="0.25">
      <c r="B84">
        <v>34</v>
      </c>
      <c r="G84">
        <f t="shared" si="6"/>
        <v>1.266</v>
      </c>
    </row>
    <row r="85" spans="2:7" x14ac:dyDescent="0.25">
      <c r="B85">
        <v>35</v>
      </c>
      <c r="G85">
        <f t="shared" si="6"/>
        <v>1.1624999999999999</v>
      </c>
    </row>
    <row r="86" spans="2:7" x14ac:dyDescent="0.25">
      <c r="B86">
        <v>36</v>
      </c>
      <c r="G86">
        <f t="shared" si="6"/>
        <v>1.056</v>
      </c>
    </row>
    <row r="87" spans="2:7" x14ac:dyDescent="0.25">
      <c r="B87">
        <v>37</v>
      </c>
      <c r="G87">
        <f t="shared" si="6"/>
        <v>0.9464999999999999</v>
      </c>
    </row>
    <row r="88" spans="2:7" x14ac:dyDescent="0.25">
      <c r="B88">
        <v>38</v>
      </c>
      <c r="G88">
        <f t="shared" si="6"/>
        <v>0.83400000000000007</v>
      </c>
    </row>
    <row r="89" spans="2:7" x14ac:dyDescent="0.25">
      <c r="B89">
        <v>39</v>
      </c>
      <c r="G89">
        <f t="shared" si="6"/>
        <v>0.71850000000000014</v>
      </c>
    </row>
    <row r="90" spans="2:7" x14ac:dyDescent="0.25">
      <c r="B90">
        <v>40</v>
      </c>
      <c r="G90">
        <f t="shared" si="6"/>
        <v>0.60000000000000009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A11C-AC74-4E02-8B2C-898163A16C78}">
  <dimension ref="A3:D7"/>
  <sheetViews>
    <sheetView workbookViewId="0">
      <selection activeCell="B5" sqref="B5"/>
    </sheetView>
  </sheetViews>
  <sheetFormatPr baseColWidth="10" defaultRowHeight="15" x14ac:dyDescent="0.25"/>
  <sheetData>
    <row r="3" spans="1:4" x14ac:dyDescent="0.25">
      <c r="C3" t="s">
        <v>26</v>
      </c>
      <c r="D3" t="s">
        <v>25</v>
      </c>
    </row>
    <row r="4" spans="1:4" x14ac:dyDescent="0.25">
      <c r="A4" t="s">
        <v>21</v>
      </c>
      <c r="B4">
        <v>124516</v>
      </c>
      <c r="C4">
        <v>50</v>
      </c>
      <c r="D4">
        <f>(TOTAL/100)*C4</f>
        <v>125000</v>
      </c>
    </row>
    <row r="5" spans="1:4" x14ac:dyDescent="0.25">
      <c r="A5" t="s">
        <v>22</v>
      </c>
      <c r="B5">
        <v>100484</v>
      </c>
      <c r="C5">
        <v>40</v>
      </c>
      <c r="D5">
        <f>(TOTAL/100)*C5</f>
        <v>100000</v>
      </c>
    </row>
    <row r="6" spans="1:4" x14ac:dyDescent="0.25">
      <c r="A6" t="s">
        <v>23</v>
      </c>
      <c r="B6">
        <v>25000</v>
      </c>
      <c r="C6">
        <v>10</v>
      </c>
      <c r="D6">
        <f>(TOTAL/100)*C6</f>
        <v>25000</v>
      </c>
    </row>
    <row r="7" spans="1:4" x14ac:dyDescent="0.25">
      <c r="A7" t="s">
        <v>24</v>
      </c>
      <c r="B7">
        <f>SUM(B4:B6)</f>
        <v>250000</v>
      </c>
      <c r="D7">
        <f>SUM(D4:D6)</f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64</vt:i4>
      </vt:variant>
    </vt:vector>
  </HeadingPairs>
  <TitlesOfParts>
    <vt:vector size="76" baseType="lpstr">
      <vt:lpstr>Perlin</vt:lpstr>
      <vt:lpstr>POLYNOME_FINAL</vt:lpstr>
      <vt:lpstr>Perlin (2)</vt:lpstr>
      <vt:lpstr>Gradient</vt:lpstr>
      <vt:lpstr>Gradient (2)</vt:lpstr>
      <vt:lpstr>GRAMMAIRE_FINAL</vt:lpstr>
      <vt:lpstr>Grammaire_old</vt:lpstr>
      <vt:lpstr>Grammaire (2)_old</vt:lpstr>
      <vt:lpstr>verification</vt:lpstr>
      <vt:lpstr>Cellular_automaton</vt:lpstr>
      <vt:lpstr>Feuil4</vt:lpstr>
      <vt:lpstr>Feuil6</vt:lpstr>
      <vt:lpstr>_A</vt:lpstr>
      <vt:lpstr>_B</vt:lpstr>
      <vt:lpstr>_C</vt:lpstr>
      <vt:lpstr>Gradient!abs_max</vt:lpstr>
      <vt:lpstr>'Gradient (2)'!abs_max</vt:lpstr>
      <vt:lpstr>'Perlin (2)'!abs_max</vt:lpstr>
      <vt:lpstr>POLYNOME_FINAL!abs_max</vt:lpstr>
      <vt:lpstr>abs_max</vt:lpstr>
      <vt:lpstr>cell_auto_A</vt:lpstr>
      <vt:lpstr>cell_auto_absisse_max</vt:lpstr>
      <vt:lpstr>cell_auto_B</vt:lpstr>
      <vt:lpstr>cell_auto_C</vt:lpstr>
      <vt:lpstr>cell_auto_sommet_x</vt:lpstr>
      <vt:lpstr>cell_auto_sommet_y</vt:lpstr>
      <vt:lpstr>cell_auto_val_min</vt:lpstr>
      <vt:lpstr>'Grammaire (2)_old'!facteurA</vt:lpstr>
      <vt:lpstr>Grammaire_old!facteurA</vt:lpstr>
      <vt:lpstr>facteurA</vt:lpstr>
      <vt:lpstr>'Grammaire (2)_old'!FacteurB</vt:lpstr>
      <vt:lpstr>Grammaire_old!FacteurB</vt:lpstr>
      <vt:lpstr>FacteurB</vt:lpstr>
      <vt:lpstr>'Grammaire (2)_old'!facteurC</vt:lpstr>
      <vt:lpstr>Grammaire_old!facteurC</vt:lpstr>
      <vt:lpstr>facteurC</vt:lpstr>
      <vt:lpstr>'Grammaire (2)_old'!facteurD</vt:lpstr>
      <vt:lpstr>Grammaire_old!facteurD</vt:lpstr>
      <vt:lpstr>facteurD</vt:lpstr>
      <vt:lpstr>'Grammaire (2)_old'!facteurE</vt:lpstr>
      <vt:lpstr>facteurE</vt:lpstr>
      <vt:lpstr>facteurN</vt:lpstr>
      <vt:lpstr>facteurX</vt:lpstr>
      <vt:lpstr>facteurY</vt:lpstr>
      <vt:lpstr>facteurZ</vt:lpstr>
      <vt:lpstr>Gradient!perc_50</vt:lpstr>
      <vt:lpstr>'Gradient (2)'!perc_50</vt:lpstr>
      <vt:lpstr>'Perlin (2)'!perc_50</vt:lpstr>
      <vt:lpstr>POLYNOME_FINAL!perc_50</vt:lpstr>
      <vt:lpstr>perc_50</vt:lpstr>
      <vt:lpstr>Gradient!perc_70</vt:lpstr>
      <vt:lpstr>'Gradient (2)'!perc_70</vt:lpstr>
      <vt:lpstr>'Perlin (2)'!perc_70</vt:lpstr>
      <vt:lpstr>POLYNOME_FINAL!perc_70</vt:lpstr>
      <vt:lpstr>perc_70</vt:lpstr>
      <vt:lpstr>Gradient!sommet</vt:lpstr>
      <vt:lpstr>'Gradient (2)'!sommet</vt:lpstr>
      <vt:lpstr>'Perlin (2)'!sommet</vt:lpstr>
      <vt:lpstr>POLYNOME_FINAL!sommet</vt:lpstr>
      <vt:lpstr>sommet</vt:lpstr>
      <vt:lpstr>TOTAL</vt:lpstr>
      <vt:lpstr>Gradient!Val_A</vt:lpstr>
      <vt:lpstr>'Gradient (2)'!Val_A</vt:lpstr>
      <vt:lpstr>'Perlin (2)'!Val_A</vt:lpstr>
      <vt:lpstr>POLYNOME_FINAL!Val_A</vt:lpstr>
      <vt:lpstr>Val_A</vt:lpstr>
      <vt:lpstr>Gradient!Val_B</vt:lpstr>
      <vt:lpstr>'Gradient (2)'!Val_B</vt:lpstr>
      <vt:lpstr>'Perlin (2)'!Val_B</vt:lpstr>
      <vt:lpstr>POLYNOME_FINAL!Val_B</vt:lpstr>
      <vt:lpstr>Val_B</vt:lpstr>
      <vt:lpstr>Gradient!Val_C</vt:lpstr>
      <vt:lpstr>'Gradient (2)'!Val_C</vt:lpstr>
      <vt:lpstr>'Perlin (2)'!Val_C</vt:lpstr>
      <vt:lpstr>POLYNOME_FINAL!Val_C</vt:lpstr>
      <vt:lpstr>Val_C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V</dc:creator>
  <cp:lastModifiedBy>Aymeric V</cp:lastModifiedBy>
  <dcterms:created xsi:type="dcterms:W3CDTF">2020-05-15T14:22:41Z</dcterms:created>
  <dcterms:modified xsi:type="dcterms:W3CDTF">2020-08-23T20:50:14Z</dcterms:modified>
</cp:coreProperties>
</file>