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USUARIO\github\DataScience\excel-basic\excel_first\"/>
    </mc:Choice>
  </mc:AlternateContent>
  <xr:revisionPtr revIDLastSave="0" documentId="13_ncr:1_{20B84A04-9312-4293-84FE-FB2C3D76C83E}" xr6:coauthVersionLast="47" xr6:coauthVersionMax="47" xr10:uidLastSave="{00000000-0000-0000-0000-000000000000}"/>
  <bookViews>
    <workbookView xWindow="-120" yWindow="240" windowWidth="20730" windowHeight="11400" activeTab="6" xr2:uid="{00000000-000D-0000-FFFF-FFFF00000000}"/>
  </bookViews>
  <sheets>
    <sheet name="FirstDay" sheetId="1" r:id="rId1"/>
    <sheet name="1_form" sheetId="2" r:id="rId2"/>
    <sheet name="2_graficos" sheetId="3" r:id="rId3"/>
    <sheet name="3_funsion" sheetId="4" r:id="rId4"/>
    <sheet name="3_1_Facturas" sheetId="5" r:id="rId5"/>
    <sheet name="4_funSI" sheetId="6" r:id="rId6"/>
    <sheet name="5_FUNC_Y_O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7" l="1"/>
  <c r="D15" i="7" s="1"/>
  <c r="C4" i="7"/>
  <c r="D4" i="7" s="1"/>
  <c r="G7" i="6"/>
  <c r="G8" i="6"/>
  <c r="G6" i="6"/>
  <c r="F7" i="6"/>
  <c r="F8" i="6"/>
  <c r="F9" i="6"/>
  <c r="G9" i="6" s="1"/>
  <c r="F6" i="6"/>
  <c r="D16" i="5"/>
  <c r="D15" i="5"/>
  <c r="D14" i="5"/>
  <c r="D13" i="5"/>
  <c r="D12" i="5"/>
  <c r="D11" i="5"/>
  <c r="D10" i="5"/>
  <c r="D9" i="5"/>
  <c r="D8" i="5"/>
  <c r="D7" i="5"/>
  <c r="D6" i="5"/>
  <c r="D17" i="5" s="1"/>
  <c r="G10" i="4"/>
  <c r="F10" i="4"/>
  <c r="G9" i="4"/>
  <c r="F9" i="4"/>
  <c r="G8" i="4"/>
  <c r="F8" i="4"/>
  <c r="G7" i="4"/>
  <c r="F7" i="4"/>
  <c r="D28" i="3"/>
  <c r="D27" i="3"/>
  <c r="D26" i="3"/>
  <c r="D25" i="3"/>
  <c r="D24" i="3"/>
  <c r="D23" i="3"/>
  <c r="D22" i="3"/>
  <c r="D21" i="3"/>
  <c r="D13" i="3"/>
  <c r="D12" i="3"/>
  <c r="D11" i="3"/>
  <c r="D10" i="3"/>
  <c r="D9" i="3"/>
  <c r="D8" i="3"/>
  <c r="D7" i="3"/>
  <c r="D6" i="3"/>
  <c r="D15" i="2"/>
  <c r="D14" i="2"/>
  <c r="D13" i="2"/>
  <c r="D12" i="2"/>
  <c r="D11" i="2"/>
  <c r="D10" i="2"/>
  <c r="D9" i="2"/>
  <c r="D8" i="2"/>
  <c r="D7" i="2"/>
  <c r="D6" i="2"/>
  <c r="D5" i="2"/>
  <c r="D4" i="2"/>
  <c r="D16" i="2" s="1"/>
  <c r="D18" i="5" l="1"/>
  <c r="D19" i="5" s="1"/>
</calcChain>
</file>

<file path=xl/sharedStrings.xml><?xml version="1.0" encoding="utf-8"?>
<sst xmlns="http://schemas.openxmlformats.org/spreadsheetml/2006/main" count="126" uniqueCount="88">
  <si>
    <t>TIENDA COLOMBIANA</t>
  </si>
  <si>
    <t>FORMA DE PAGO</t>
  </si>
  <si>
    <t>CONTADO</t>
  </si>
  <si>
    <t>OTRA FORMULA</t>
  </si>
  <si>
    <t>D4 &lt; &gt; "CONTADO"</t>
  </si>
  <si>
    <t>CANTIDA</t>
  </si>
  <si>
    <t>DESCRIPCION</t>
  </si>
  <si>
    <t>VR. UNITARIO</t>
  </si>
  <si>
    <t>VR. TOTAL</t>
  </si>
  <si>
    <t>EQUIPO DE SONIDO</t>
  </si>
  <si>
    <t>D17*10%</t>
  </si>
  <si>
    <t>ESTUFAS</t>
  </si>
  <si>
    <t>NEVERAS</t>
  </si>
  <si>
    <t>FORMULA ACTUAL</t>
  </si>
  <si>
    <t>"=SI(D3 = "CONTADO";D17*10%;0)</t>
  </si>
  <si>
    <t>SUB-TOTAL</t>
  </si>
  <si>
    <t>DESC.</t>
  </si>
  <si>
    <t>TOTAL</t>
  </si>
  <si>
    <t>SISTEMAS UNIDOS</t>
  </si>
  <si>
    <t>FUNSION SI - EXCEL 2013</t>
  </si>
  <si>
    <t>Nombre</t>
  </si>
  <si>
    <t>Apellido</t>
  </si>
  <si>
    <t>Excel</t>
  </si>
  <si>
    <t>Word</t>
  </si>
  <si>
    <t>Access</t>
  </si>
  <si>
    <t>Promedio</t>
  </si>
  <si>
    <t>Nota Final</t>
  </si>
  <si>
    <t>Dostin</t>
  </si>
  <si>
    <t>Hurtado</t>
  </si>
  <si>
    <t>Sandy</t>
  </si>
  <si>
    <t>Olivera</t>
  </si>
  <si>
    <t>Juliano</t>
  </si>
  <si>
    <t>Centurion</t>
  </si>
  <si>
    <t>Fukencio</t>
  </si>
  <si>
    <t>Martines</t>
  </si>
  <si>
    <t>GRAFICO ESTADISTICO</t>
  </si>
  <si>
    <t>SUELDO ENERO</t>
  </si>
  <si>
    <t>NOMBRE Y APELLIDO</t>
  </si>
  <si>
    <t>DIAS TRABAJADOS</t>
  </si>
  <si>
    <t>SUELDO BASICO</t>
  </si>
  <si>
    <t>TOTAL SUELDO</t>
  </si>
  <si>
    <t>DOSTIN HURTADO</t>
  </si>
  <si>
    <t>SANDY OLIVERA</t>
  </si>
  <si>
    <t>CARLOS RAMIREZ</t>
  </si>
  <si>
    <t>VICTOR ESPINOZA</t>
  </si>
  <si>
    <t>JUAN PABLO MAECHA</t>
  </si>
  <si>
    <t>EDGAR ORTIZ</t>
  </si>
  <si>
    <t>TATIANA AYA</t>
  </si>
  <si>
    <t>JULIANO CENTURION</t>
  </si>
  <si>
    <t>SUELDO FEBRERO</t>
  </si>
  <si>
    <t>CANTIDAD</t>
  </si>
  <si>
    <t>DESCRIPTION</t>
  </si>
  <si>
    <t>NEVERA</t>
  </si>
  <si>
    <t>ESTUFA</t>
  </si>
  <si>
    <t>que tal</t>
  </si>
  <si>
    <t>hola</t>
  </si>
  <si>
    <t>FUNSION SI - EXCEL 2023</t>
  </si>
  <si>
    <t>Oliver</t>
  </si>
  <si>
    <t>Polo</t>
  </si>
  <si>
    <t>Isaac</t>
  </si>
  <si>
    <t>CONDICIONES</t>
  </si>
  <si>
    <t>RESPUESTAS</t>
  </si>
  <si>
    <t>&lt;2</t>
  </si>
  <si>
    <t>Deficiente</t>
  </si>
  <si>
    <t>&lt;3</t>
  </si>
  <si>
    <t>Insuficiente</t>
  </si>
  <si>
    <t>&lt;5</t>
  </si>
  <si>
    <t>&lt;4</t>
  </si>
  <si>
    <t>Aceptable</t>
  </si>
  <si>
    <t>Sobresaliente</t>
  </si>
  <si>
    <t>Excelente</t>
  </si>
  <si>
    <t>"=5"</t>
  </si>
  <si>
    <t>DESCUENTO</t>
  </si>
  <si>
    <t>TABLA DE DESCUENTOS</t>
  </si>
  <si>
    <t>RANGOS</t>
  </si>
  <si>
    <t>DESCUENTOS</t>
  </si>
  <si>
    <t>0 - 100.000</t>
  </si>
  <si>
    <t>100.000 - 1.000.000</t>
  </si>
  <si>
    <t>Mayor que 1.000.000</t>
  </si>
  <si>
    <t xml:space="preserve"> </t>
  </si>
  <si>
    <t>FUNCION SI Y</t>
  </si>
  <si>
    <t>FUNCION SI O</t>
  </si>
  <si>
    <t>METODO DE PAGO</t>
  </si>
  <si>
    <t>TABLE DE DESCUENTOS</t>
  </si>
  <si>
    <t>EXITO - ALKOSTO</t>
  </si>
  <si>
    <t>VISA - MASTERCARD</t>
  </si>
  <si>
    <t>TODO LO DE MAS</t>
  </si>
  <si>
    <t>ALKOSTO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</si>
</sst>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"/>
    <numFmt numFmtId="173" formatCode="0.0"/>
    <numFmt numFmtId="175" formatCode="_-* #,##0_-;\-* #,##0_-;_-* &quot;-&quot;??_-;_-@_-"/>
    <numFmt numFmtId="179" formatCode="_-* #,##0.000000_-;\-* #,##0.000000_-;_-* &quot;-&quot;??_-;_-@_-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DAE3F3"/>
      </patternFill>
    </fill>
    <fill>
      <patternFill patternType="solid">
        <fgColor rgb="FF2F5597"/>
      </patternFill>
    </fill>
    <fill>
      <patternFill patternType="solid">
        <fgColor rgb="FFAFABAB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/>
    <xf numFmtId="3" fontId="0" fillId="0" borderId="0" xfId="0" applyNumberFormat="1" applyAlignment="1"/>
    <xf numFmtId="4" fontId="0" fillId="0" borderId="0" xfId="0" applyNumberFormat="1" applyAlignment="1"/>
    <xf numFmtId="4" fontId="2" fillId="3" borderId="1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3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4" fontId="3" fillId="0" borderId="4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left"/>
    </xf>
    <xf numFmtId="4" fontId="3" fillId="0" borderId="4" xfId="0" applyNumberFormat="1" applyFont="1" applyBorder="1" applyAlignment="1">
      <alignment horizontal="left"/>
    </xf>
    <xf numFmtId="4" fontId="2" fillId="4" borderId="4" xfId="0" applyNumberFormat="1" applyFont="1" applyFill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3" fontId="0" fillId="0" borderId="0" xfId="0" applyNumberFormat="1" applyAlignment="1"/>
    <xf numFmtId="0" fontId="0" fillId="0" borderId="0" xfId="0" applyAlignment="1"/>
    <xf numFmtId="4" fontId="0" fillId="0" borderId="0" xfId="0" applyNumberFormat="1" applyAlignment="1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4" fillId="0" borderId="4" xfId="0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3" borderId="4" xfId="0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4" fontId="2" fillId="3" borderId="4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3" fontId="2" fillId="6" borderId="4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4" fontId="2" fillId="6" borderId="4" xfId="0" applyNumberFormat="1" applyFont="1" applyFill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" fontId="1" fillId="6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0" xfId="0" applyBorder="1"/>
    <xf numFmtId="173" fontId="0" fillId="0" borderId="10" xfId="0" applyNumberFormat="1" applyBorder="1"/>
    <xf numFmtId="0" fontId="10" fillId="7" borderId="0" xfId="0" applyFont="1" applyFill="1"/>
    <xf numFmtId="0" fontId="0" fillId="0" borderId="0" xfId="0" applyAlignment="1">
      <alignment horizontal="center" vertical="center"/>
    </xf>
    <xf numFmtId="175" fontId="0" fillId="0" borderId="10" xfId="1" applyNumberFormat="1" applyFont="1" applyBorder="1"/>
    <xf numFmtId="0" fontId="9" fillId="7" borderId="10" xfId="0" applyFont="1" applyFill="1" applyBorder="1"/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9" fontId="0" fillId="0" borderId="10" xfId="0" applyNumberFormat="1" applyBorder="1"/>
    <xf numFmtId="179" fontId="0" fillId="0" borderId="10" xfId="1" applyNumberFormat="1" applyFon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175" fontId="0" fillId="0" borderId="10" xfId="0" applyNumberFormat="1" applyBorder="1"/>
    <xf numFmtId="0" fontId="9" fillId="0" borderId="0" xfId="0" applyFont="1" applyAlignment="1">
      <alignment horizontal="center" vertical="center"/>
    </xf>
    <xf numFmtId="175" fontId="7" fillId="0" borderId="10" xfId="1" applyNumberFormat="1" applyFont="1" applyBorder="1"/>
    <xf numFmtId="0" fontId="9" fillId="0" borderId="10" xfId="0" applyFont="1" applyBorder="1" applyAlignment="1">
      <alignment vertical="center"/>
    </xf>
    <xf numFmtId="179" fontId="9" fillId="9" borderId="2" xfId="1" applyNumberFormat="1" applyFont="1" applyFill="1" applyBorder="1" applyAlignment="1">
      <alignment horizontal="center" vertical="center"/>
    </xf>
    <xf numFmtId="179" fontId="9" fillId="7" borderId="2" xfId="1" applyNumberFormat="1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0" fillId="0" borderId="10" xfId="0" applyBorder="1" applyAlignment="1">
      <alignment horizontal="right"/>
    </xf>
    <xf numFmtId="175" fontId="0" fillId="0" borderId="10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6"/>
  <sheetViews>
    <sheetView workbookViewId="0"/>
  </sheetViews>
  <sheetFormatPr baseColWidth="10" defaultColWidth="9.140625" defaultRowHeight="15" x14ac:dyDescent="0.25"/>
  <cols>
    <col min="1" max="6" width="13.5703125" style="19" bestFit="1" customWidth="1"/>
  </cols>
  <sheetData>
    <row r="1" spans="1:6" ht="18.75" customHeight="1" x14ac:dyDescent="0.25">
      <c r="A1" s="1"/>
      <c r="B1" s="1"/>
      <c r="C1" s="1"/>
      <c r="D1" s="1"/>
      <c r="E1" s="1"/>
      <c r="F1" s="1"/>
    </row>
    <row r="2" spans="1:6" ht="18.75" customHeight="1" x14ac:dyDescent="0.25">
      <c r="A2" s="1"/>
      <c r="B2" s="1"/>
      <c r="C2" s="1"/>
      <c r="D2" s="1"/>
      <c r="E2" s="1"/>
      <c r="F2" s="1"/>
    </row>
    <row r="3" spans="1:6" ht="18.75" customHeight="1" x14ac:dyDescent="0.25">
      <c r="A3" s="1"/>
      <c r="B3" s="1"/>
      <c r="C3" s="1"/>
      <c r="D3" s="1"/>
      <c r="E3" s="1"/>
      <c r="F3" s="1"/>
    </row>
    <row r="4" spans="1:6" ht="18.75" customHeight="1" x14ac:dyDescent="0.25">
      <c r="A4" s="1"/>
      <c r="B4" s="1"/>
      <c r="C4" s="1"/>
      <c r="D4" s="1"/>
      <c r="E4" s="1"/>
      <c r="F4" s="1"/>
    </row>
    <row r="5" spans="1:6" ht="18.75" customHeight="1" x14ac:dyDescent="0.25">
      <c r="A5" s="1"/>
      <c r="B5" s="1"/>
      <c r="C5" s="1"/>
      <c r="D5" s="1"/>
      <c r="E5" s="1"/>
      <c r="F5" s="1" t="s">
        <v>54</v>
      </c>
    </row>
    <row r="6" spans="1:6" ht="18.75" customHeight="1" x14ac:dyDescent="0.25">
      <c r="A6" s="1"/>
      <c r="B6" s="1"/>
      <c r="C6" s="1"/>
      <c r="D6" s="1"/>
      <c r="E6" s="1"/>
      <c r="F6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6"/>
  <sheetViews>
    <sheetView workbookViewId="0"/>
  </sheetViews>
  <sheetFormatPr baseColWidth="10" defaultColWidth="9.140625" defaultRowHeight="15" x14ac:dyDescent="0.25"/>
  <cols>
    <col min="1" max="1" width="13.7109375" style="18" bestFit="1" customWidth="1"/>
    <col min="2" max="2" width="20.7109375" style="19" bestFit="1" customWidth="1"/>
    <col min="3" max="3" width="15.7109375" style="41" bestFit="1" customWidth="1"/>
    <col min="4" max="4" width="18.7109375" style="41" bestFit="1" customWidth="1"/>
  </cols>
  <sheetData>
    <row r="1" spans="1:4" ht="18.75" customHeight="1" x14ac:dyDescent="0.25">
      <c r="A1" s="42" t="s">
        <v>0</v>
      </c>
      <c r="B1" s="43"/>
      <c r="C1" s="44"/>
      <c r="D1" s="44"/>
    </row>
    <row r="2" spans="1:4" ht="18.75" customHeight="1" x14ac:dyDescent="0.25">
      <c r="A2" s="2"/>
      <c r="B2" s="1"/>
      <c r="C2" s="35"/>
      <c r="D2" s="35"/>
    </row>
    <row r="3" spans="1:4" ht="18.75" customHeight="1" x14ac:dyDescent="0.25">
      <c r="A3" s="36" t="s">
        <v>50</v>
      </c>
      <c r="B3" s="37" t="s">
        <v>51</v>
      </c>
      <c r="C3" s="38" t="s">
        <v>7</v>
      </c>
      <c r="D3" s="38" t="s">
        <v>8</v>
      </c>
    </row>
    <row r="4" spans="1:4" ht="18.75" customHeight="1" x14ac:dyDescent="0.25">
      <c r="A4" s="6">
        <v>2</v>
      </c>
      <c r="B4" s="7" t="s">
        <v>52</v>
      </c>
      <c r="C4" s="17">
        <v>1500000</v>
      </c>
      <c r="D4" s="17">
        <f t="shared" ref="D4:D15" si="0">A4*C4</f>
        <v>3000000</v>
      </c>
    </row>
    <row r="5" spans="1:4" ht="18.75" customHeight="1" x14ac:dyDescent="0.25">
      <c r="A5" s="6">
        <v>2</v>
      </c>
      <c r="B5" s="7" t="s">
        <v>9</v>
      </c>
      <c r="C5" s="17">
        <v>700000</v>
      </c>
      <c r="D5" s="17">
        <f t="shared" si="0"/>
        <v>1400000</v>
      </c>
    </row>
    <row r="6" spans="1:4" ht="18.75" customHeight="1" x14ac:dyDescent="0.25">
      <c r="A6" s="6">
        <v>3</v>
      </c>
      <c r="B6" s="7" t="s">
        <v>53</v>
      </c>
      <c r="C6" s="17">
        <v>600000</v>
      </c>
      <c r="D6" s="17">
        <f t="shared" si="0"/>
        <v>1800000</v>
      </c>
    </row>
    <row r="7" spans="1:4" ht="18.75" customHeight="1" x14ac:dyDescent="0.25">
      <c r="A7" s="6"/>
      <c r="B7" s="7"/>
      <c r="C7" s="17"/>
      <c r="D7" s="17">
        <f t="shared" si="0"/>
        <v>0</v>
      </c>
    </row>
    <row r="8" spans="1:4" ht="18.75" customHeight="1" x14ac:dyDescent="0.25">
      <c r="A8" s="6"/>
      <c r="B8" s="7"/>
      <c r="C8" s="17"/>
      <c r="D8" s="17">
        <f t="shared" si="0"/>
        <v>0</v>
      </c>
    </row>
    <row r="9" spans="1:4" ht="18.75" customHeight="1" x14ac:dyDescent="0.25">
      <c r="A9" s="6"/>
      <c r="B9" s="7"/>
      <c r="C9" s="17"/>
      <c r="D9" s="17">
        <f t="shared" si="0"/>
        <v>0</v>
      </c>
    </row>
    <row r="10" spans="1:4" ht="18.75" customHeight="1" x14ac:dyDescent="0.25">
      <c r="A10" s="6"/>
      <c r="B10" s="7"/>
      <c r="C10" s="17"/>
      <c r="D10" s="17">
        <f t="shared" si="0"/>
        <v>0</v>
      </c>
    </row>
    <row r="11" spans="1:4" ht="18.75" customHeight="1" x14ac:dyDescent="0.25">
      <c r="A11" s="6"/>
      <c r="B11" s="7"/>
      <c r="C11" s="17"/>
      <c r="D11" s="17">
        <f t="shared" si="0"/>
        <v>0</v>
      </c>
    </row>
    <row r="12" spans="1:4" ht="18.75" customHeight="1" x14ac:dyDescent="0.25">
      <c r="A12" s="6"/>
      <c r="B12" s="7"/>
      <c r="C12" s="17"/>
      <c r="D12" s="17">
        <f t="shared" si="0"/>
        <v>0</v>
      </c>
    </row>
    <row r="13" spans="1:4" ht="18.75" customHeight="1" x14ac:dyDescent="0.25">
      <c r="A13" s="6"/>
      <c r="B13" s="7"/>
      <c r="C13" s="17"/>
      <c r="D13" s="17">
        <f t="shared" si="0"/>
        <v>0</v>
      </c>
    </row>
    <row r="14" spans="1:4" ht="18.75" customHeight="1" x14ac:dyDescent="0.25">
      <c r="A14" s="6"/>
      <c r="B14" s="7"/>
      <c r="C14" s="17"/>
      <c r="D14" s="17">
        <f t="shared" si="0"/>
        <v>0</v>
      </c>
    </row>
    <row r="15" spans="1:4" ht="18.75" customHeight="1" x14ac:dyDescent="0.25">
      <c r="A15" s="6"/>
      <c r="B15" s="7"/>
      <c r="C15" s="17"/>
      <c r="D15" s="17">
        <f t="shared" si="0"/>
        <v>0</v>
      </c>
    </row>
    <row r="16" spans="1:4" ht="18.75" customHeight="1" x14ac:dyDescent="0.3">
      <c r="A16" s="2"/>
      <c r="B16" s="1"/>
      <c r="C16" s="39" t="s">
        <v>17</v>
      </c>
      <c r="D16" s="40">
        <f>SUM(D4:D15)</f>
        <v>6200000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28"/>
  <sheetViews>
    <sheetView workbookViewId="0"/>
  </sheetViews>
  <sheetFormatPr baseColWidth="10" defaultColWidth="9.140625" defaultRowHeight="15" x14ac:dyDescent="0.25"/>
  <cols>
    <col min="1" max="1" width="25" style="19" bestFit="1" customWidth="1"/>
    <col min="2" max="2" width="22.140625" style="28" bestFit="1" customWidth="1"/>
    <col min="3" max="3" width="20.5703125" style="34" bestFit="1" customWidth="1"/>
    <col min="4" max="4" width="19.5703125" style="28" bestFit="1" customWidth="1"/>
  </cols>
  <sheetData>
    <row r="1" spans="1:4" ht="18.75" customHeight="1" x14ac:dyDescent="0.25">
      <c r="A1" s="45" t="s">
        <v>35</v>
      </c>
      <c r="B1" s="46"/>
      <c r="C1" s="47"/>
      <c r="D1" s="46"/>
    </row>
    <row r="2" spans="1:4" ht="18.75" customHeight="1" x14ac:dyDescent="0.25">
      <c r="A2" s="1"/>
      <c r="B2" s="21"/>
      <c r="C2" s="30"/>
      <c r="D2" s="21"/>
    </row>
    <row r="3" spans="1:4" ht="18.75" customHeight="1" x14ac:dyDescent="0.25">
      <c r="A3" s="1"/>
      <c r="B3" s="21"/>
      <c r="C3" s="30"/>
      <c r="D3" s="21"/>
    </row>
    <row r="4" spans="1:4" ht="18.75" customHeight="1" x14ac:dyDescent="0.25">
      <c r="A4" s="48" t="s">
        <v>36</v>
      </c>
      <c r="B4" s="49"/>
      <c r="C4" s="50"/>
      <c r="D4" s="49"/>
    </row>
    <row r="5" spans="1:4" ht="18.75" customHeight="1" x14ac:dyDescent="0.25">
      <c r="A5" s="31" t="s">
        <v>37</v>
      </c>
      <c r="B5" s="32" t="s">
        <v>38</v>
      </c>
      <c r="C5" s="33" t="s">
        <v>39</v>
      </c>
      <c r="D5" s="32" t="s">
        <v>40</v>
      </c>
    </row>
    <row r="6" spans="1:4" ht="18.75" customHeight="1" x14ac:dyDescent="0.25">
      <c r="A6" s="12" t="s">
        <v>41</v>
      </c>
      <c r="B6" s="11">
        <v>30</v>
      </c>
      <c r="C6" s="13">
        <v>800000</v>
      </c>
      <c r="D6" s="11">
        <f t="shared" ref="D6:D13" si="0">C6/30*B6</f>
        <v>800000</v>
      </c>
    </row>
    <row r="7" spans="1:4" ht="18.75" customHeight="1" x14ac:dyDescent="0.25">
      <c r="A7" s="12" t="s">
        <v>42</v>
      </c>
      <c r="B7" s="11">
        <v>18</v>
      </c>
      <c r="C7" s="13">
        <v>900000</v>
      </c>
      <c r="D7" s="11">
        <f t="shared" si="0"/>
        <v>540000</v>
      </c>
    </row>
    <row r="8" spans="1:4" ht="18.75" customHeight="1" x14ac:dyDescent="0.25">
      <c r="A8" s="12" t="s">
        <v>43</v>
      </c>
      <c r="B8" s="11">
        <v>15</v>
      </c>
      <c r="C8" s="13">
        <v>1000000</v>
      </c>
      <c r="D8" s="11">
        <f t="shared" si="0"/>
        <v>500000.00000000006</v>
      </c>
    </row>
    <row r="9" spans="1:4" ht="18.75" customHeight="1" x14ac:dyDescent="0.25">
      <c r="A9" s="12" t="s">
        <v>44</v>
      </c>
      <c r="B9" s="11">
        <v>10</v>
      </c>
      <c r="C9" s="13">
        <v>1100000</v>
      </c>
      <c r="D9" s="11">
        <f t="shared" si="0"/>
        <v>366666.66666666663</v>
      </c>
    </row>
    <row r="10" spans="1:4" ht="18.75" customHeight="1" x14ac:dyDescent="0.25">
      <c r="A10" s="12" t="s">
        <v>45</v>
      </c>
      <c r="B10" s="11">
        <v>25</v>
      </c>
      <c r="C10" s="13">
        <v>1200000</v>
      </c>
      <c r="D10" s="11">
        <f t="shared" si="0"/>
        <v>1000000</v>
      </c>
    </row>
    <row r="11" spans="1:4" ht="18.75" customHeight="1" x14ac:dyDescent="0.25">
      <c r="A11" s="12" t="s">
        <v>46</v>
      </c>
      <c r="B11" s="11">
        <v>30</v>
      </c>
      <c r="C11" s="13">
        <v>1300000</v>
      </c>
      <c r="D11" s="11">
        <f t="shared" si="0"/>
        <v>1300000</v>
      </c>
    </row>
    <row r="12" spans="1:4" ht="18.75" customHeight="1" x14ac:dyDescent="0.25">
      <c r="A12" s="12" t="s">
        <v>47</v>
      </c>
      <c r="B12" s="11">
        <v>30</v>
      </c>
      <c r="C12" s="13">
        <v>1400000</v>
      </c>
      <c r="D12" s="11">
        <f t="shared" si="0"/>
        <v>1400000</v>
      </c>
    </row>
    <row r="13" spans="1:4" ht="18.75" customHeight="1" x14ac:dyDescent="0.25">
      <c r="A13" s="12" t="s">
        <v>48</v>
      </c>
      <c r="B13" s="11">
        <v>25</v>
      </c>
      <c r="C13" s="13">
        <v>1500000</v>
      </c>
      <c r="D13" s="11">
        <f t="shared" si="0"/>
        <v>1250000</v>
      </c>
    </row>
    <row r="14" spans="1:4" ht="18.75" customHeight="1" x14ac:dyDescent="0.25">
      <c r="A14" s="1"/>
      <c r="B14" s="21"/>
      <c r="C14" s="30"/>
      <c r="D14" s="21"/>
    </row>
    <row r="15" spans="1:4" ht="18.75" customHeight="1" x14ac:dyDescent="0.25">
      <c r="A15" s="1"/>
      <c r="B15" s="21"/>
      <c r="C15" s="30"/>
      <c r="D15" s="21"/>
    </row>
    <row r="16" spans="1:4" ht="18.75" customHeight="1" x14ac:dyDescent="0.25">
      <c r="A16" s="1"/>
      <c r="B16" s="21"/>
      <c r="C16" s="30"/>
      <c r="D16" s="21"/>
    </row>
    <row r="17" spans="1:4" ht="18.75" customHeight="1" x14ac:dyDescent="0.25">
      <c r="A17" s="1"/>
      <c r="B17" s="21"/>
      <c r="C17" s="30"/>
      <c r="D17" s="21"/>
    </row>
    <row r="18" spans="1:4" ht="18.75" customHeight="1" x14ac:dyDescent="0.25">
      <c r="A18" s="1"/>
      <c r="B18" s="21"/>
      <c r="C18" s="30"/>
      <c r="D18" s="21"/>
    </row>
    <row r="19" spans="1:4" ht="18.75" customHeight="1" x14ac:dyDescent="0.35">
      <c r="A19" s="48" t="s">
        <v>49</v>
      </c>
      <c r="B19" s="49"/>
      <c r="C19" s="50"/>
      <c r="D19" s="49"/>
    </row>
    <row r="20" spans="1:4" ht="18.75" customHeight="1" x14ac:dyDescent="0.25">
      <c r="A20" s="31" t="s">
        <v>37</v>
      </c>
      <c r="B20" s="32" t="s">
        <v>38</v>
      </c>
      <c r="C20" s="33" t="s">
        <v>39</v>
      </c>
      <c r="D20" s="32" t="s">
        <v>40</v>
      </c>
    </row>
    <row r="21" spans="1:4" ht="18.75" customHeight="1" x14ac:dyDescent="0.25">
      <c r="A21" s="12" t="s">
        <v>41</v>
      </c>
      <c r="B21" s="11">
        <v>20</v>
      </c>
      <c r="C21" s="13">
        <v>1000000</v>
      </c>
      <c r="D21" s="11">
        <f t="shared" ref="D21:D28" si="1">C21/30*B21</f>
        <v>666666.66666666674</v>
      </c>
    </row>
    <row r="22" spans="1:4" ht="18.75" customHeight="1" x14ac:dyDescent="0.25">
      <c r="A22" s="12" t="s">
        <v>42</v>
      </c>
      <c r="B22" s="11">
        <v>18</v>
      </c>
      <c r="C22" s="13">
        <v>1200000</v>
      </c>
      <c r="D22" s="11">
        <f t="shared" si="1"/>
        <v>720000</v>
      </c>
    </row>
    <row r="23" spans="1:4" ht="18.75" customHeight="1" x14ac:dyDescent="0.25">
      <c r="A23" s="12" t="s">
        <v>43</v>
      </c>
      <c r="B23" s="11">
        <v>29</v>
      </c>
      <c r="C23" s="13">
        <v>1400000</v>
      </c>
      <c r="D23" s="11">
        <f t="shared" si="1"/>
        <v>1353333.3333333333</v>
      </c>
    </row>
    <row r="24" spans="1:4" ht="18.75" customHeight="1" x14ac:dyDescent="0.25">
      <c r="A24" s="12" t="s">
        <v>44</v>
      </c>
      <c r="B24" s="11">
        <v>10</v>
      </c>
      <c r="C24" s="13">
        <v>1600000</v>
      </c>
      <c r="D24" s="11">
        <f t="shared" si="1"/>
        <v>533333.33333333337</v>
      </c>
    </row>
    <row r="25" spans="1:4" ht="18.75" customHeight="1" x14ac:dyDescent="0.25">
      <c r="A25" s="12" t="s">
        <v>45</v>
      </c>
      <c r="B25" s="11">
        <v>25</v>
      </c>
      <c r="C25" s="13">
        <v>1800000</v>
      </c>
      <c r="D25" s="11">
        <f t="shared" si="1"/>
        <v>1500000</v>
      </c>
    </row>
    <row r="26" spans="1:4" ht="18.75" customHeight="1" x14ac:dyDescent="0.25">
      <c r="A26" s="12" t="s">
        <v>46</v>
      </c>
      <c r="B26" s="11">
        <v>25</v>
      </c>
      <c r="C26" s="13">
        <v>2000000</v>
      </c>
      <c r="D26" s="11">
        <f t="shared" si="1"/>
        <v>1666666.6666666667</v>
      </c>
    </row>
    <row r="27" spans="1:4" ht="18.75" customHeight="1" x14ac:dyDescent="0.25">
      <c r="A27" s="12" t="s">
        <v>47</v>
      </c>
      <c r="B27" s="11">
        <v>28</v>
      </c>
      <c r="C27" s="13">
        <v>2200000</v>
      </c>
      <c r="D27" s="11">
        <f t="shared" si="1"/>
        <v>2053333.3333333333</v>
      </c>
    </row>
    <row r="28" spans="1:4" ht="18.75" customHeight="1" x14ac:dyDescent="0.25">
      <c r="A28" s="12" t="s">
        <v>48</v>
      </c>
      <c r="B28" s="11">
        <v>24</v>
      </c>
      <c r="C28" s="13">
        <v>2400000</v>
      </c>
      <c r="D28" s="11">
        <f t="shared" si="1"/>
        <v>1920000</v>
      </c>
    </row>
  </sheetData>
  <mergeCells count="3">
    <mergeCell ref="A1:D1"/>
    <mergeCell ref="A4:D4"/>
    <mergeCell ref="A19:D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0"/>
  <sheetViews>
    <sheetView workbookViewId="0">
      <selection sqref="A1:G1"/>
    </sheetView>
  </sheetViews>
  <sheetFormatPr baseColWidth="10" defaultColWidth="9.140625" defaultRowHeight="15" x14ac:dyDescent="0.25"/>
  <cols>
    <col min="1" max="2" width="13.5703125" style="19" bestFit="1" customWidth="1"/>
    <col min="3" max="5" width="13.5703125" style="28" bestFit="1" customWidth="1"/>
    <col min="6" max="6" width="13.5703125" style="29" bestFit="1" customWidth="1"/>
    <col min="7" max="7" width="13.5703125" style="19" bestFit="1" customWidth="1"/>
  </cols>
  <sheetData>
    <row r="1" spans="1:7" ht="25.5" customHeight="1" x14ac:dyDescent="0.25">
      <c r="A1" s="51" t="s">
        <v>18</v>
      </c>
      <c r="B1" s="51"/>
      <c r="C1" s="52"/>
      <c r="D1" s="52"/>
      <c r="E1" s="52"/>
      <c r="F1" s="53"/>
      <c r="G1" s="51"/>
    </row>
    <row r="2" spans="1:7" ht="18.75" customHeight="1" x14ac:dyDescent="0.25">
      <c r="A2" s="1"/>
      <c r="B2" s="1"/>
      <c r="C2" s="21"/>
      <c r="D2" s="21"/>
      <c r="E2" s="21"/>
      <c r="F2" s="22"/>
      <c r="G2" s="1"/>
    </row>
    <row r="3" spans="1:7" ht="18.75" customHeight="1" x14ac:dyDescent="0.25">
      <c r="A3" s="1"/>
      <c r="B3" s="1"/>
      <c r="C3" s="21"/>
      <c r="D3" s="21"/>
      <c r="E3" s="21"/>
      <c r="F3" s="22"/>
      <c r="G3" s="1"/>
    </row>
    <row r="4" spans="1:7" ht="19.5" customHeight="1" x14ac:dyDescent="0.25">
      <c r="A4" s="54" t="s">
        <v>19</v>
      </c>
      <c r="B4" s="54"/>
      <c r="C4" s="55"/>
      <c r="D4" s="55"/>
      <c r="E4" s="55"/>
      <c r="F4" s="56"/>
      <c r="G4" s="54"/>
    </row>
    <row r="5" spans="1:7" ht="18.75" customHeight="1" x14ac:dyDescent="0.25">
      <c r="A5" s="1"/>
      <c r="B5" s="1"/>
      <c r="C5" s="21"/>
      <c r="D5" s="21"/>
      <c r="E5" s="21"/>
      <c r="F5" s="22"/>
      <c r="G5" s="1"/>
    </row>
    <row r="6" spans="1:7" ht="19.5" customHeight="1" x14ac:dyDescent="0.25">
      <c r="A6" s="23" t="s">
        <v>20</v>
      </c>
      <c r="B6" s="23" t="s">
        <v>21</v>
      </c>
      <c r="C6" s="24" t="s">
        <v>22</v>
      </c>
      <c r="D6" s="24" t="s">
        <v>23</v>
      </c>
      <c r="E6" s="24" t="s">
        <v>24</v>
      </c>
      <c r="F6" s="25" t="s">
        <v>25</v>
      </c>
      <c r="G6" s="23" t="s">
        <v>26</v>
      </c>
    </row>
    <row r="7" spans="1:7" ht="18.75" customHeight="1" x14ac:dyDescent="0.25">
      <c r="A7" s="12" t="s">
        <v>27</v>
      </c>
      <c r="B7" s="12" t="s">
        <v>28</v>
      </c>
      <c r="C7" s="11">
        <v>5</v>
      </c>
      <c r="D7" s="11">
        <v>5</v>
      </c>
      <c r="E7" s="11">
        <v>5</v>
      </c>
      <c r="F7" s="26">
        <f>AVERAGE(C7:E7)</f>
        <v>5</v>
      </c>
      <c r="G7" s="27" t="str">
        <f>IF(E7 &gt; 3,"APROBO","REPROBO")</f>
        <v>APROBO</v>
      </c>
    </row>
    <row r="8" spans="1:7" ht="18.75" customHeight="1" x14ac:dyDescent="0.25">
      <c r="A8" s="12" t="s">
        <v>29</v>
      </c>
      <c r="B8" s="12" t="s">
        <v>30</v>
      </c>
      <c r="C8" s="11">
        <v>2</v>
      </c>
      <c r="D8" s="11">
        <v>2</v>
      </c>
      <c r="E8" s="11">
        <v>4</v>
      </c>
      <c r="F8" s="26">
        <f>AVERAGE(C8:E8)</f>
        <v>2.6666666666666665</v>
      </c>
      <c r="G8" s="27" t="str">
        <f>IF(E8 &gt; 3,"APROBO","REPROBO")</f>
        <v>APROBO</v>
      </c>
    </row>
    <row r="9" spans="1:7" ht="18.75" customHeight="1" x14ac:dyDescent="0.25">
      <c r="A9" s="12" t="s">
        <v>31</v>
      </c>
      <c r="B9" s="12" t="s">
        <v>32</v>
      </c>
      <c r="C9" s="11">
        <v>5</v>
      </c>
      <c r="D9" s="11">
        <v>3</v>
      </c>
      <c r="E9" s="11">
        <v>2</v>
      </c>
      <c r="F9" s="26">
        <f>AVERAGE(C9:E9)</f>
        <v>3.3333333333333335</v>
      </c>
      <c r="G9" s="27" t="str">
        <f>IF(E9&lt;3,"REPROBO","APROBO")</f>
        <v>REPROBO</v>
      </c>
    </row>
    <row r="10" spans="1:7" ht="19.5" customHeight="1" x14ac:dyDescent="0.25">
      <c r="A10" s="12" t="s">
        <v>33</v>
      </c>
      <c r="B10" s="12" t="s">
        <v>34</v>
      </c>
      <c r="C10" s="11">
        <v>3</v>
      </c>
      <c r="D10" s="11">
        <v>2</v>
      </c>
      <c r="E10" s="11">
        <v>2</v>
      </c>
      <c r="F10" s="26">
        <f>AVERAGE(C10:E10)</f>
        <v>2.3333333333333335</v>
      </c>
      <c r="G10" s="27" t="str">
        <f>IF(E10 &gt; 3,"APROBO","REPROBO")</f>
        <v>REPROBO</v>
      </c>
    </row>
  </sheetData>
  <mergeCells count="2">
    <mergeCell ref="A1:G1"/>
    <mergeCell ref="A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L20"/>
  <sheetViews>
    <sheetView workbookViewId="0">
      <selection sqref="A1:D1"/>
    </sheetView>
  </sheetViews>
  <sheetFormatPr baseColWidth="10" defaultColWidth="9.140625" defaultRowHeight="15" x14ac:dyDescent="0.25"/>
  <cols>
    <col min="1" max="1" width="13.5703125" style="18" bestFit="1" customWidth="1"/>
    <col min="2" max="2" width="22.5703125" style="19" bestFit="1" customWidth="1"/>
    <col min="3" max="3" width="17.85546875" style="20" bestFit="1" customWidth="1"/>
    <col min="4" max="4" width="15.85546875" style="20" bestFit="1" customWidth="1"/>
    <col min="5" max="7" width="13.5703125" style="19" bestFit="1" customWidth="1"/>
    <col min="8" max="8" width="18.42578125" style="19" bestFit="1" customWidth="1"/>
    <col min="9" max="9" width="13.5703125" style="18" bestFit="1" customWidth="1"/>
    <col min="10" max="12" width="13.5703125" style="19" bestFit="1" customWidth="1"/>
  </cols>
  <sheetData>
    <row r="1" spans="1:12" ht="18.75" customHeight="1" x14ac:dyDescent="0.25">
      <c r="A1" s="57" t="s">
        <v>0</v>
      </c>
      <c r="B1" s="58"/>
      <c r="C1" s="59"/>
      <c r="D1" s="59"/>
      <c r="E1" s="1"/>
      <c r="F1" s="1"/>
      <c r="G1" s="1"/>
      <c r="H1" s="1"/>
      <c r="I1" s="2"/>
      <c r="J1" s="1"/>
      <c r="K1" s="1"/>
      <c r="L1" s="1"/>
    </row>
    <row r="2" spans="1:12" ht="18.75" customHeight="1" x14ac:dyDescent="0.25">
      <c r="A2" s="2"/>
      <c r="B2" s="1"/>
      <c r="C2" s="3"/>
      <c r="D2" s="3"/>
      <c r="E2" s="1"/>
      <c r="F2" s="1"/>
      <c r="G2" s="1"/>
      <c r="H2" s="1"/>
      <c r="I2" s="2"/>
      <c r="J2" s="1"/>
      <c r="K2" s="1"/>
      <c r="L2" s="1"/>
    </row>
    <row r="3" spans="1:12" ht="18.75" customHeight="1" x14ac:dyDescent="0.25">
      <c r="A3" s="2"/>
      <c r="B3" s="1"/>
      <c r="C3" s="4" t="s">
        <v>1</v>
      </c>
      <c r="D3" s="5" t="s">
        <v>2</v>
      </c>
      <c r="E3" s="1"/>
      <c r="F3" s="1"/>
      <c r="G3" s="1"/>
      <c r="H3" s="1"/>
      <c r="I3" s="2"/>
      <c r="J3" s="1"/>
      <c r="K3" s="1"/>
      <c r="L3" s="1"/>
    </row>
    <row r="4" spans="1:12" ht="18.75" customHeight="1" x14ac:dyDescent="0.25">
      <c r="A4" s="2"/>
      <c r="B4" s="1"/>
      <c r="C4" s="3"/>
      <c r="D4" s="3"/>
      <c r="E4" s="1"/>
      <c r="F4" s="1"/>
      <c r="G4" s="1"/>
      <c r="H4" s="60" t="s">
        <v>3</v>
      </c>
      <c r="I4" s="63" t="s">
        <v>4</v>
      </c>
      <c r="J4" s="64"/>
      <c r="K4" s="64"/>
      <c r="L4" s="64"/>
    </row>
    <row r="5" spans="1:12" ht="18.75" customHeight="1" x14ac:dyDescent="0.25">
      <c r="A5" s="8" t="s">
        <v>5</v>
      </c>
      <c r="B5" s="9" t="s">
        <v>6</v>
      </c>
      <c r="C5" s="10" t="s">
        <v>7</v>
      </c>
      <c r="D5" s="10" t="s">
        <v>8</v>
      </c>
      <c r="E5" s="1"/>
      <c r="F5" s="1"/>
      <c r="G5" s="1"/>
      <c r="H5" s="61"/>
      <c r="I5" s="63">
        <v>0</v>
      </c>
      <c r="J5" s="64"/>
      <c r="K5" s="64"/>
      <c r="L5" s="64"/>
    </row>
    <row r="6" spans="1:12" ht="18.75" customHeight="1" x14ac:dyDescent="0.25">
      <c r="A6" s="11">
        <v>2</v>
      </c>
      <c r="B6" s="12" t="s">
        <v>9</v>
      </c>
      <c r="C6" s="13">
        <v>700000</v>
      </c>
      <c r="D6" s="13">
        <f t="shared" ref="D6:D16" si="0">A6*C6</f>
        <v>1400000</v>
      </c>
      <c r="E6" s="1"/>
      <c r="F6" s="1"/>
      <c r="G6" s="1"/>
      <c r="H6" s="62"/>
      <c r="I6" s="63" t="s">
        <v>10</v>
      </c>
      <c r="J6" s="64"/>
      <c r="K6" s="64"/>
      <c r="L6" s="64"/>
    </row>
    <row r="7" spans="1:12" ht="18.75" customHeight="1" x14ac:dyDescent="0.25">
      <c r="A7" s="11">
        <v>1</v>
      </c>
      <c r="B7" s="12" t="s">
        <v>11</v>
      </c>
      <c r="C7" s="13">
        <v>600000</v>
      </c>
      <c r="D7" s="13">
        <f t="shared" si="0"/>
        <v>600000</v>
      </c>
      <c r="E7" s="1"/>
      <c r="F7" s="1"/>
      <c r="G7" s="1"/>
      <c r="H7" s="65"/>
      <c r="I7" s="66"/>
      <c r="J7" s="67"/>
      <c r="K7" s="67"/>
      <c r="L7" s="68"/>
    </row>
    <row r="8" spans="1:12" ht="18.75" customHeight="1" x14ac:dyDescent="0.25">
      <c r="A8" s="11">
        <v>2</v>
      </c>
      <c r="B8" s="12" t="s">
        <v>12</v>
      </c>
      <c r="C8" s="13">
        <v>1500000</v>
      </c>
      <c r="D8" s="13">
        <f t="shared" si="0"/>
        <v>3000000</v>
      </c>
      <c r="E8" s="1"/>
      <c r="F8" s="1"/>
      <c r="G8" s="1"/>
      <c r="H8" s="12" t="s">
        <v>13</v>
      </c>
      <c r="I8" s="14"/>
      <c r="J8" s="64" t="s">
        <v>14</v>
      </c>
      <c r="K8" s="64"/>
      <c r="L8" s="64"/>
    </row>
    <row r="9" spans="1:12" ht="18.75" customHeight="1" x14ac:dyDescent="0.25">
      <c r="A9" s="14"/>
      <c r="B9" s="12"/>
      <c r="C9" s="13"/>
      <c r="D9" s="13">
        <f t="shared" si="0"/>
        <v>0</v>
      </c>
      <c r="E9" s="1"/>
      <c r="F9" s="1"/>
      <c r="G9" s="1"/>
      <c r="H9" s="1"/>
      <c r="I9" s="2"/>
      <c r="J9" s="1"/>
      <c r="K9" s="1"/>
      <c r="L9" s="1"/>
    </row>
    <row r="10" spans="1:12" ht="18.75" customHeight="1" x14ac:dyDescent="0.25">
      <c r="A10" s="14"/>
      <c r="B10" s="12"/>
      <c r="C10" s="13"/>
      <c r="D10" s="13">
        <f t="shared" si="0"/>
        <v>0</v>
      </c>
      <c r="E10" s="1"/>
      <c r="F10" s="1"/>
      <c r="G10" s="1"/>
      <c r="H10" s="1"/>
      <c r="I10" s="2"/>
      <c r="J10" s="1"/>
      <c r="K10" s="1"/>
      <c r="L10" s="1"/>
    </row>
    <row r="11" spans="1:12" ht="18.75" customHeight="1" x14ac:dyDescent="0.25">
      <c r="A11" s="14"/>
      <c r="B11" s="12"/>
      <c r="C11" s="13"/>
      <c r="D11" s="13">
        <f t="shared" si="0"/>
        <v>0</v>
      </c>
      <c r="E11" s="1"/>
      <c r="F11" s="1"/>
      <c r="G11" s="1"/>
      <c r="H11" s="1"/>
      <c r="I11" s="2"/>
      <c r="J11" s="1"/>
      <c r="K11" s="1"/>
      <c r="L11" s="1"/>
    </row>
    <row r="12" spans="1:12" ht="18.75" customHeight="1" x14ac:dyDescent="0.25">
      <c r="A12" s="14"/>
      <c r="B12" s="12"/>
      <c r="C12" s="13"/>
      <c r="D12" s="13">
        <f t="shared" si="0"/>
        <v>0</v>
      </c>
      <c r="E12" s="1"/>
      <c r="F12" s="1"/>
      <c r="G12" s="1"/>
      <c r="H12" s="1"/>
      <c r="I12" s="2"/>
      <c r="J12" s="1"/>
      <c r="K12" s="1"/>
      <c r="L12" s="1"/>
    </row>
    <row r="13" spans="1:12" ht="18.75" customHeight="1" x14ac:dyDescent="0.25">
      <c r="A13" s="14"/>
      <c r="B13" s="12"/>
      <c r="C13" s="13"/>
      <c r="D13" s="13">
        <f t="shared" si="0"/>
        <v>0</v>
      </c>
      <c r="E13" s="1"/>
      <c r="F13" s="1"/>
      <c r="G13" s="1"/>
      <c r="H13" s="1"/>
      <c r="I13" s="2"/>
      <c r="J13" s="1"/>
      <c r="K13" s="1"/>
      <c r="L13" s="1"/>
    </row>
    <row r="14" spans="1:12" ht="18.75" customHeight="1" x14ac:dyDescent="0.25">
      <c r="A14" s="14"/>
      <c r="B14" s="12"/>
      <c r="C14" s="13"/>
      <c r="D14" s="13">
        <f t="shared" si="0"/>
        <v>0</v>
      </c>
      <c r="E14" s="1"/>
      <c r="F14" s="1"/>
      <c r="G14" s="1"/>
      <c r="H14" s="1"/>
      <c r="I14" s="2"/>
      <c r="J14" s="1"/>
      <c r="K14" s="1"/>
      <c r="L14" s="1"/>
    </row>
    <row r="15" spans="1:12" ht="18.75" customHeight="1" x14ac:dyDescent="0.25">
      <c r="A15" s="14"/>
      <c r="B15" s="12"/>
      <c r="C15" s="15"/>
      <c r="D15" s="13">
        <f t="shared" si="0"/>
        <v>0</v>
      </c>
      <c r="E15" s="1"/>
      <c r="F15" s="1"/>
      <c r="G15" s="1"/>
      <c r="H15" s="1"/>
      <c r="I15" s="2"/>
      <c r="J15" s="1"/>
      <c r="K15" s="1"/>
      <c r="L15" s="1"/>
    </row>
    <row r="16" spans="1:12" ht="18.75" customHeight="1" x14ac:dyDescent="0.25">
      <c r="A16" s="2"/>
      <c r="B16" s="1"/>
      <c r="C16" s="15"/>
      <c r="D16" s="13">
        <f t="shared" si="0"/>
        <v>0</v>
      </c>
      <c r="E16" s="1"/>
      <c r="F16" s="1"/>
      <c r="G16" s="1"/>
      <c r="H16" s="1"/>
      <c r="I16" s="2"/>
      <c r="J16" s="1"/>
      <c r="K16" s="1"/>
      <c r="L16" s="1"/>
    </row>
    <row r="17" spans="1:12" ht="18.75" customHeight="1" x14ac:dyDescent="0.25">
      <c r="A17" s="2"/>
      <c r="B17" s="1"/>
      <c r="C17" s="16" t="s">
        <v>15</v>
      </c>
      <c r="D17" s="17">
        <f>SUM(D6:D16)</f>
        <v>5000000</v>
      </c>
      <c r="E17" s="1"/>
      <c r="F17" s="1"/>
      <c r="G17" s="1"/>
      <c r="H17" s="1"/>
      <c r="I17" s="2"/>
      <c r="J17" s="1"/>
      <c r="K17" s="1"/>
      <c r="L17" s="1"/>
    </row>
    <row r="18" spans="1:12" ht="18.75" customHeight="1" x14ac:dyDescent="0.25">
      <c r="A18" s="2"/>
      <c r="B18" s="1"/>
      <c r="C18" s="16" t="s">
        <v>16</v>
      </c>
      <c r="D18" s="17">
        <f>IF(D3 &lt;&gt; "CONTADO",0,D17*10%)</f>
        <v>500000</v>
      </c>
      <c r="E18" s="1"/>
      <c r="F18" s="1"/>
      <c r="G18" s="1"/>
      <c r="H18" s="1"/>
      <c r="I18" s="2"/>
      <c r="J18" s="1"/>
      <c r="K18" s="1"/>
      <c r="L18" s="1"/>
    </row>
    <row r="19" spans="1:12" ht="18.75" customHeight="1" x14ac:dyDescent="0.25">
      <c r="A19" s="2"/>
      <c r="B19" s="1"/>
      <c r="C19" s="16" t="s">
        <v>17</v>
      </c>
      <c r="D19" s="13">
        <f>D17-D18</f>
        <v>4500000</v>
      </c>
      <c r="E19" s="1"/>
      <c r="F19" s="1"/>
      <c r="G19" s="1"/>
      <c r="H19" s="1"/>
      <c r="I19" s="2"/>
      <c r="J19" s="1"/>
      <c r="K19" s="1"/>
      <c r="L19" s="1"/>
    </row>
    <row r="20" spans="1:12" ht="18.75" customHeight="1" x14ac:dyDescent="0.25">
      <c r="A20" s="2"/>
      <c r="B20" s="1"/>
      <c r="C20" s="3"/>
      <c r="D20" s="3"/>
      <c r="E20" s="1"/>
      <c r="F20" s="1"/>
      <c r="G20" s="1"/>
      <c r="H20" s="1"/>
      <c r="I20" s="2"/>
      <c r="J20" s="1"/>
      <c r="K20" s="1"/>
      <c r="L20" s="1"/>
    </row>
  </sheetData>
  <mergeCells count="7">
    <mergeCell ref="H7:L7"/>
    <mergeCell ref="J8:L8"/>
    <mergeCell ref="A1:D1"/>
    <mergeCell ref="H4:H6"/>
    <mergeCell ref="I4:L4"/>
    <mergeCell ref="I5:L5"/>
    <mergeCell ref="I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4FFB-51A4-4F88-98FF-AC553A296FE4}">
  <dimension ref="A1:L9"/>
  <sheetViews>
    <sheetView workbookViewId="0">
      <selection activeCell="F12" sqref="F12"/>
    </sheetView>
  </sheetViews>
  <sheetFormatPr baseColWidth="10" defaultRowHeight="15" x14ac:dyDescent="0.25"/>
  <cols>
    <col min="6" max="6" width="12.5703125" bestFit="1" customWidth="1"/>
    <col min="7" max="7" width="15.28515625" customWidth="1"/>
    <col min="11" max="11" width="18" customWidth="1"/>
    <col min="12" max="12" width="17.85546875" customWidth="1"/>
  </cols>
  <sheetData>
    <row r="1" spans="1:12" ht="26.25" x14ac:dyDescent="0.4">
      <c r="A1" s="70" t="s">
        <v>41</v>
      </c>
      <c r="B1" s="70"/>
      <c r="C1" s="70"/>
      <c r="D1" s="70"/>
      <c r="E1" s="70"/>
      <c r="F1" s="70"/>
      <c r="G1" s="70"/>
    </row>
    <row r="3" spans="1:12" ht="18.75" x14ac:dyDescent="0.3">
      <c r="A3" s="71" t="s">
        <v>56</v>
      </c>
      <c r="B3" s="71"/>
      <c r="C3" s="71"/>
      <c r="D3" s="71"/>
      <c r="E3" s="71"/>
      <c r="F3" s="71"/>
      <c r="G3" s="71"/>
      <c r="K3" s="75" t="s">
        <v>60</v>
      </c>
      <c r="L3" s="75" t="s">
        <v>61</v>
      </c>
    </row>
    <row r="4" spans="1:12" x14ac:dyDescent="0.25">
      <c r="K4" s="76" t="s">
        <v>62</v>
      </c>
      <c r="L4" t="s">
        <v>63</v>
      </c>
    </row>
    <row r="5" spans="1:12" ht="15.75" x14ac:dyDescent="0.25">
      <c r="A5" s="72" t="s">
        <v>20</v>
      </c>
      <c r="B5" s="72" t="s">
        <v>21</v>
      </c>
      <c r="C5" s="72" t="s">
        <v>22</v>
      </c>
      <c r="D5" s="72" t="s">
        <v>23</v>
      </c>
      <c r="E5" s="72" t="s">
        <v>24</v>
      </c>
      <c r="F5" s="72" t="s">
        <v>25</v>
      </c>
      <c r="G5" s="72" t="s">
        <v>26</v>
      </c>
      <c r="K5" s="76" t="s">
        <v>64</v>
      </c>
      <c r="L5" t="s">
        <v>65</v>
      </c>
    </row>
    <row r="6" spans="1:12" x14ac:dyDescent="0.25">
      <c r="A6" s="73" t="s">
        <v>27</v>
      </c>
      <c r="B6" s="73" t="s">
        <v>28</v>
      </c>
      <c r="C6" s="73">
        <v>5</v>
      </c>
      <c r="D6" s="73">
        <v>5</v>
      </c>
      <c r="E6" s="73">
        <v>5</v>
      </c>
      <c r="F6" s="74">
        <f>AVERAGE(C6:E6)</f>
        <v>5</v>
      </c>
      <c r="G6" s="73" t="str">
        <f>IF(F6&lt;2,"DEFICIENTE",IF(F6&lt;3,"INSUFICIENTE",IF(F6&lt;4,"ACEPTABLE",IF(F6&lt;5,"SOBRESALIENTE",IF(F6=5,"EXCELLENTE","ERROR")))))</f>
        <v>EXCELLENTE</v>
      </c>
      <c r="K6" s="76" t="s">
        <v>67</v>
      </c>
      <c r="L6" t="s">
        <v>68</v>
      </c>
    </row>
    <row r="7" spans="1:12" x14ac:dyDescent="0.25">
      <c r="A7" s="73" t="s">
        <v>29</v>
      </c>
      <c r="B7" s="73" t="s">
        <v>57</v>
      </c>
      <c r="C7" s="73">
        <v>2</v>
      </c>
      <c r="D7" s="73">
        <v>2</v>
      </c>
      <c r="E7" s="73">
        <v>4</v>
      </c>
      <c r="F7" s="74">
        <f t="shared" ref="F7:F9" si="0">AVERAGE(C7:E7)</f>
        <v>2.6666666666666665</v>
      </c>
      <c r="G7" s="73" t="str">
        <f t="shared" ref="G7:G9" si="1">IF(F7&lt;2,"DEFICIENTE",IF(F7&lt;3,"INSUFICIENTE",IF(F7&lt;4,"ACEPTABLE",IF(F7&lt;5,"SOBRESALIENTE",IF(F7=5,"EXCELLENTE","ERROR")))))</f>
        <v>INSUFICIENTE</v>
      </c>
      <c r="K7" s="76" t="s">
        <v>66</v>
      </c>
      <c r="L7" t="s">
        <v>69</v>
      </c>
    </row>
    <row r="8" spans="1:12" x14ac:dyDescent="0.25">
      <c r="A8" s="73" t="s">
        <v>58</v>
      </c>
      <c r="B8" s="73" t="s">
        <v>59</v>
      </c>
      <c r="C8" s="73">
        <v>1</v>
      </c>
      <c r="D8" s="73">
        <v>5</v>
      </c>
      <c r="E8" s="73">
        <v>4</v>
      </c>
      <c r="F8" s="74">
        <f t="shared" si="0"/>
        <v>3.3333333333333335</v>
      </c>
      <c r="G8" s="73" t="str">
        <f t="shared" si="1"/>
        <v>ACEPTABLE</v>
      </c>
      <c r="K8" s="76" t="s">
        <v>71</v>
      </c>
      <c r="L8" t="s">
        <v>70</v>
      </c>
    </row>
    <row r="9" spans="1:12" x14ac:dyDescent="0.25">
      <c r="A9" s="73" t="s">
        <v>33</v>
      </c>
      <c r="B9" s="73" t="s">
        <v>34</v>
      </c>
      <c r="C9" s="73">
        <v>1</v>
      </c>
      <c r="D9" s="73">
        <v>1</v>
      </c>
      <c r="E9" s="73">
        <v>1</v>
      </c>
      <c r="F9" s="74">
        <f t="shared" si="0"/>
        <v>1</v>
      </c>
      <c r="G9" s="73" t="str">
        <f t="shared" si="1"/>
        <v>DEFICIENTE</v>
      </c>
    </row>
  </sheetData>
  <mergeCells count="2">
    <mergeCell ref="A1:G1"/>
    <mergeCell ref="A3:G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30271-DE5A-4CAD-BA55-E6D038F901DD}">
  <dimension ref="A1:J15"/>
  <sheetViews>
    <sheetView tabSelected="1" topLeftCell="A4" zoomScale="115" zoomScaleNormal="115" workbookViewId="0">
      <selection activeCell="F11" sqref="F11"/>
    </sheetView>
  </sheetViews>
  <sheetFormatPr baseColWidth="10" defaultRowHeight="15" x14ac:dyDescent="0.25"/>
  <cols>
    <col min="2" max="2" width="18.42578125" customWidth="1"/>
    <col min="3" max="3" width="15" customWidth="1"/>
    <col min="9" max="9" width="22.5703125" customWidth="1"/>
    <col min="10" max="10" width="13" customWidth="1"/>
  </cols>
  <sheetData>
    <row r="1" spans="1:10" ht="15.75" x14ac:dyDescent="0.25">
      <c r="B1" s="69" t="s">
        <v>80</v>
      </c>
      <c r="C1" s="69"/>
      <c r="D1" s="69"/>
    </row>
    <row r="2" spans="1:10" x14ac:dyDescent="0.25">
      <c r="A2" t="s">
        <v>79</v>
      </c>
    </row>
    <row r="3" spans="1:10" ht="15.75" x14ac:dyDescent="0.25">
      <c r="B3" s="78" t="s">
        <v>15</v>
      </c>
      <c r="C3" s="78" t="s">
        <v>72</v>
      </c>
      <c r="D3" s="78" t="s">
        <v>17</v>
      </c>
      <c r="I3" s="81" t="s">
        <v>73</v>
      </c>
      <c r="J3" s="81"/>
    </row>
    <row r="4" spans="1:10" x14ac:dyDescent="0.25">
      <c r="B4" s="77">
        <v>1000000</v>
      </c>
      <c r="C4" s="77">
        <f>IF(AND(B4&gt;=0,B4&lt;=100000),B4*J5,IF(AND(B4&gt;100000,B4&lt;=1000000),B4*J6,IF(B4&gt;1000000,B4*J7,"ERROR")))</f>
        <v>100000</v>
      </c>
      <c r="D4" s="85">
        <f>B4-C4</f>
        <v>900000</v>
      </c>
      <c r="I4" s="80" t="s">
        <v>74</v>
      </c>
      <c r="J4" s="80" t="s">
        <v>75</v>
      </c>
    </row>
    <row r="5" spans="1:10" x14ac:dyDescent="0.25">
      <c r="B5" t="s">
        <v>79</v>
      </c>
      <c r="I5" s="83" t="s">
        <v>76</v>
      </c>
      <c r="J5" s="82">
        <v>0.05</v>
      </c>
    </row>
    <row r="6" spans="1:10" x14ac:dyDescent="0.25">
      <c r="I6" s="83" t="s">
        <v>77</v>
      </c>
      <c r="J6" s="84">
        <v>0.1</v>
      </c>
    </row>
    <row r="7" spans="1:10" x14ac:dyDescent="0.25">
      <c r="I7" s="83" t="s">
        <v>78</v>
      </c>
      <c r="J7" s="84">
        <v>0.15</v>
      </c>
    </row>
    <row r="10" spans="1:10" ht="15.75" x14ac:dyDescent="0.25">
      <c r="B10" s="86" t="s">
        <v>81</v>
      </c>
      <c r="C10" s="86"/>
      <c r="D10" s="86"/>
    </row>
    <row r="11" spans="1:10" ht="15.75" x14ac:dyDescent="0.25">
      <c r="I11" s="89" t="s">
        <v>83</v>
      </c>
      <c r="J11" s="89"/>
    </row>
    <row r="12" spans="1:10" ht="15.75" x14ac:dyDescent="0.25">
      <c r="B12" s="72" t="s">
        <v>82</v>
      </c>
      <c r="C12" s="79" t="s">
        <v>87</v>
      </c>
      <c r="I12" s="90" t="s">
        <v>74</v>
      </c>
      <c r="J12" s="91" t="s">
        <v>75</v>
      </c>
    </row>
    <row r="13" spans="1:10" x14ac:dyDescent="0.25">
      <c r="I13" s="92" t="s">
        <v>84</v>
      </c>
      <c r="J13" s="84">
        <v>0.05</v>
      </c>
    </row>
    <row r="14" spans="1:10" ht="15.75" x14ac:dyDescent="0.25">
      <c r="B14" s="88" t="s">
        <v>15</v>
      </c>
      <c r="C14" s="88" t="s">
        <v>72</v>
      </c>
      <c r="D14" s="88" t="s">
        <v>17</v>
      </c>
      <c r="I14" s="92" t="s">
        <v>85</v>
      </c>
      <c r="J14" s="84">
        <v>0.1</v>
      </c>
    </row>
    <row r="15" spans="1:10" x14ac:dyDescent="0.25">
      <c r="B15" s="87">
        <v>1000000</v>
      </c>
      <c r="C15" s="77">
        <f>IF(OR(C12="EXITO",C12="ALKOSTO"),B15*J13,IF(OR(C12="VISA",C12="MASTERCARD"),B15*J14,0))</f>
        <v>50000</v>
      </c>
      <c r="D15" s="93">
        <f>B15-C15</f>
        <v>950000</v>
      </c>
      <c r="I15" s="92" t="s">
        <v>86</v>
      </c>
      <c r="J15" s="84">
        <v>0</v>
      </c>
    </row>
  </sheetData>
  <mergeCells count="4">
    <mergeCell ref="I3:J3"/>
    <mergeCell ref="B1:D1"/>
    <mergeCell ref="B10:D10"/>
    <mergeCell ref="I11:J11"/>
  </mergeCells>
  <dataValidations count="1">
    <dataValidation type="list" allowBlank="1" showInputMessage="1" showErrorMessage="1" sqref="C12" xr:uid="{BFACA6DF-ABBF-41E3-A2EA-BC0AB797680F}">
      <formula1>"EXITO,ALKOSTO,VISA,MASTERCARD,OTRO"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FirstDay</vt:lpstr>
      <vt:lpstr>1_form</vt:lpstr>
      <vt:lpstr>2_graficos</vt:lpstr>
      <vt:lpstr>3_funsion</vt:lpstr>
      <vt:lpstr>3_1_Facturas</vt:lpstr>
      <vt:lpstr>4_funSI</vt:lpstr>
      <vt:lpstr>5_FUNC_Y_O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2023-08-09T07:02:55Z</dcterms:created>
  <dcterms:modified xsi:type="dcterms:W3CDTF">2023-08-09T07:51:31Z</dcterms:modified>
</cp:coreProperties>
</file>