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F6DADA79-CD10-4DA4-A428-3C0BAB4F18B6}" xr6:coauthVersionLast="47" xr6:coauthVersionMax="47" xr10:uidLastSave="{00000000-0000-0000-0000-000000000000}"/>
  <bookViews>
    <workbookView xWindow="22932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8" i="1" l="1"/>
  <c r="AO28" i="1" s="1"/>
  <c r="AP28" i="1" s="1"/>
  <c r="AH28" i="1"/>
  <c r="AG28" i="1"/>
  <c r="AF28" i="1"/>
  <c r="AE28" i="1" s="1"/>
  <c r="AA28" i="1" s="1"/>
  <c r="Z28" i="1" s="1"/>
  <c r="V28" i="1" s="1"/>
  <c r="U28" i="1" s="1"/>
  <c r="W28" i="1"/>
  <c r="X28" i="1" s="1"/>
  <c r="AB28" i="1" s="1"/>
  <c r="AC28" i="1" s="1"/>
  <c r="R28" i="1"/>
  <c r="S28" i="1" s="1"/>
  <c r="AK27" i="1"/>
  <c r="AO27" i="1" s="1"/>
  <c r="AP27" i="1" s="1"/>
  <c r="AF27" i="1"/>
  <c r="AE27" i="1" s="1"/>
  <c r="AA27" i="1" s="1"/>
  <c r="Z27" i="1" s="1"/>
  <c r="W27" i="1"/>
  <c r="AH27" i="1" s="1"/>
  <c r="R27" i="1"/>
  <c r="S27" i="1" s="1"/>
  <c r="AK26" i="1"/>
  <c r="AO26" i="1" s="1"/>
  <c r="AP26" i="1" s="1"/>
  <c r="AF26" i="1"/>
  <c r="AE26" i="1" s="1"/>
  <c r="AA26" i="1" s="1"/>
  <c r="Z26" i="1" s="1"/>
  <c r="W26" i="1"/>
  <c r="AH26" i="1" s="1"/>
  <c r="R26" i="1"/>
  <c r="S26" i="1" s="1"/>
  <c r="AK25" i="1"/>
  <c r="AO25" i="1" s="1"/>
  <c r="AP25" i="1" s="1"/>
  <c r="AH25" i="1"/>
  <c r="AG25" i="1"/>
  <c r="AF25" i="1"/>
  <c r="AE25" i="1" s="1"/>
  <c r="AA25" i="1" s="1"/>
  <c r="Z25" i="1" s="1"/>
  <c r="W25" i="1"/>
  <c r="X25" i="1" s="1"/>
  <c r="AB25" i="1" s="1"/>
  <c r="AC25" i="1" s="1"/>
  <c r="R25" i="1"/>
  <c r="S25" i="1" s="1"/>
  <c r="AK24" i="1"/>
  <c r="AO24" i="1" s="1"/>
  <c r="AP24" i="1" s="1"/>
  <c r="AH24" i="1"/>
  <c r="AG24" i="1"/>
  <c r="AF24" i="1"/>
  <c r="AE24" i="1" s="1"/>
  <c r="AA24" i="1" s="1"/>
  <c r="Z24" i="1" s="1"/>
  <c r="W24" i="1"/>
  <c r="X24" i="1" s="1"/>
  <c r="AB24" i="1" s="1"/>
  <c r="AC24" i="1" s="1"/>
  <c r="S24" i="1"/>
  <c r="R24" i="1"/>
  <c r="AK23" i="1"/>
  <c r="AO23" i="1" s="1"/>
  <c r="AP23" i="1" s="1"/>
  <c r="AF23" i="1"/>
  <c r="AE23" i="1" s="1"/>
  <c r="AA23" i="1" s="1"/>
  <c r="Z23" i="1" s="1"/>
  <c r="W23" i="1"/>
  <c r="AH23" i="1" s="1"/>
  <c r="R23" i="1"/>
  <c r="S23" i="1" s="1"/>
  <c r="AK22" i="1"/>
  <c r="AO22" i="1" s="1"/>
  <c r="AP22" i="1" s="1"/>
  <c r="AF22" i="1"/>
  <c r="AE22" i="1" s="1"/>
  <c r="AA22" i="1" s="1"/>
  <c r="Z22" i="1" s="1"/>
  <c r="W22" i="1"/>
  <c r="AH22" i="1" s="1"/>
  <c r="R22" i="1"/>
  <c r="S22" i="1" s="1"/>
  <c r="AK21" i="1"/>
  <c r="AO21" i="1" s="1"/>
  <c r="AP21" i="1" s="1"/>
  <c r="AH21" i="1"/>
  <c r="AG21" i="1"/>
  <c r="AF21" i="1"/>
  <c r="AE21" i="1" s="1"/>
  <c r="AA21" i="1" s="1"/>
  <c r="Z21" i="1" s="1"/>
  <c r="X21" i="1"/>
  <c r="AB21" i="1" s="1"/>
  <c r="AC21" i="1" s="1"/>
  <c r="W21" i="1"/>
  <c r="R21" i="1"/>
  <c r="S21" i="1" s="1"/>
  <c r="Q27" i="1" l="1"/>
  <c r="P27" i="1" s="1"/>
  <c r="L27" i="1" s="1"/>
  <c r="K27" i="1" s="1"/>
  <c r="G27" i="1" s="1"/>
  <c r="F27" i="1" s="1"/>
  <c r="V27" i="1"/>
  <c r="U27" i="1" s="1"/>
  <c r="Q26" i="1"/>
  <c r="P26" i="1" s="1"/>
  <c r="L26" i="1" s="1"/>
  <c r="K26" i="1" s="1"/>
  <c r="G26" i="1" s="1"/>
  <c r="F26" i="1" s="1"/>
  <c r="V26" i="1"/>
  <c r="U26" i="1" s="1"/>
  <c r="V25" i="1"/>
  <c r="U25" i="1" s="1"/>
  <c r="Q25" i="1"/>
  <c r="P25" i="1" s="1"/>
  <c r="L25" i="1" s="1"/>
  <c r="K25" i="1" s="1"/>
  <c r="G25" i="1" s="1"/>
  <c r="F25" i="1" s="1"/>
  <c r="AL25" i="1"/>
  <c r="AM25" i="1"/>
  <c r="AQ25" i="1" s="1"/>
  <c r="AR25" i="1" s="1"/>
  <c r="AS25" i="1" s="1"/>
  <c r="AM28" i="1"/>
  <c r="AQ28" i="1" s="1"/>
  <c r="AR28" i="1" s="1"/>
  <c r="AS28" i="1" s="1"/>
  <c r="AL28" i="1"/>
  <c r="X26" i="1"/>
  <c r="AB26" i="1" s="1"/>
  <c r="AC26" i="1" s="1"/>
  <c r="Q28" i="1"/>
  <c r="P28" i="1" s="1"/>
  <c r="L28" i="1" s="1"/>
  <c r="K28" i="1" s="1"/>
  <c r="G28" i="1" s="1"/>
  <c r="F28" i="1" s="1"/>
  <c r="X27" i="1"/>
  <c r="AB27" i="1" s="1"/>
  <c r="AC27" i="1" s="1"/>
  <c r="AG27" i="1"/>
  <c r="AG26" i="1"/>
  <c r="Q23" i="1"/>
  <c r="P23" i="1" s="1"/>
  <c r="L23" i="1" s="1"/>
  <c r="K23" i="1" s="1"/>
  <c r="G23" i="1" s="1"/>
  <c r="F23" i="1" s="1"/>
  <c r="V23" i="1"/>
  <c r="U23" i="1" s="1"/>
  <c r="V22" i="1"/>
  <c r="U22" i="1" s="1"/>
  <c r="Q22" i="1"/>
  <c r="P22" i="1" s="1"/>
  <c r="L22" i="1" s="1"/>
  <c r="K22" i="1" s="1"/>
  <c r="G22" i="1" s="1"/>
  <c r="F22" i="1" s="1"/>
  <c r="V21" i="1"/>
  <c r="U21" i="1" s="1"/>
  <c r="Q21" i="1"/>
  <c r="P21" i="1" s="1"/>
  <c r="L21" i="1" s="1"/>
  <c r="K21" i="1" s="1"/>
  <c r="G21" i="1" s="1"/>
  <c r="F21" i="1" s="1"/>
  <c r="AM24" i="1"/>
  <c r="AQ24" i="1" s="1"/>
  <c r="AR24" i="1" s="1"/>
  <c r="AS24" i="1" s="1"/>
  <c r="AL24" i="1"/>
  <c r="AM21" i="1"/>
  <c r="AQ21" i="1" s="1"/>
  <c r="AR21" i="1" s="1"/>
  <c r="AS21" i="1" s="1"/>
  <c r="AL21" i="1"/>
  <c r="V24" i="1"/>
  <c r="U24" i="1" s="1"/>
  <c r="Q24" i="1"/>
  <c r="P24" i="1" s="1"/>
  <c r="L24" i="1" s="1"/>
  <c r="K24" i="1" s="1"/>
  <c r="G24" i="1" s="1"/>
  <c r="F24" i="1" s="1"/>
  <c r="AG23" i="1"/>
  <c r="X23" i="1"/>
  <c r="AB23" i="1" s="1"/>
  <c r="AC23" i="1" s="1"/>
  <c r="AG22" i="1"/>
  <c r="X22" i="1"/>
  <c r="AB22" i="1" s="1"/>
  <c r="AC22" i="1" s="1"/>
  <c r="AM27" i="1" l="1"/>
  <c r="AQ27" i="1" s="1"/>
  <c r="AR27" i="1" s="1"/>
  <c r="AS27" i="1" s="1"/>
  <c r="AL27" i="1"/>
  <c r="AL26" i="1"/>
  <c r="AM26" i="1"/>
  <c r="AQ26" i="1" s="1"/>
  <c r="AR26" i="1" s="1"/>
  <c r="AS26" i="1" s="1"/>
  <c r="AM23" i="1"/>
  <c r="AQ23" i="1" s="1"/>
  <c r="AR23" i="1" s="1"/>
  <c r="AS23" i="1" s="1"/>
  <c r="AL23" i="1"/>
  <c r="AL22" i="1"/>
  <c r="AM22" i="1"/>
  <c r="AQ22" i="1" s="1"/>
  <c r="AR22" i="1" s="1"/>
  <c r="AS22" i="1" s="1"/>
  <c r="AK9" i="1" l="1"/>
  <c r="AK10" i="1"/>
  <c r="AO10" i="1" s="1"/>
  <c r="AP10" i="1" s="1"/>
  <c r="AK11" i="1"/>
  <c r="AO11" i="1" s="1"/>
  <c r="AP11" i="1" s="1"/>
  <c r="AK12" i="1"/>
  <c r="AK13" i="1"/>
  <c r="AK14" i="1"/>
  <c r="AK15" i="1"/>
  <c r="AO15" i="1" s="1"/>
  <c r="AP15" i="1" s="1"/>
  <c r="AK16" i="1"/>
  <c r="AO16" i="1" s="1"/>
  <c r="AP16" i="1" s="1"/>
  <c r="AK17" i="1"/>
  <c r="AO17" i="1" s="1"/>
  <c r="AP17" i="1" s="1"/>
  <c r="AK18" i="1"/>
  <c r="AO18" i="1" s="1"/>
  <c r="AP18" i="1" s="1"/>
  <c r="AK19" i="1"/>
  <c r="AO19" i="1" s="1"/>
  <c r="AP19" i="1" s="1"/>
  <c r="AK20" i="1"/>
  <c r="AO20" i="1" s="1"/>
  <c r="AP20" i="1" s="1"/>
  <c r="AK8" i="1"/>
  <c r="AO8" i="1" s="1"/>
  <c r="AP8" i="1" s="1"/>
  <c r="AS8" i="1" s="1"/>
  <c r="AE9" i="1"/>
  <c r="AE10" i="1"/>
  <c r="AA10" i="1" s="1"/>
  <c r="Z10" i="1" s="1"/>
  <c r="AE11" i="1"/>
  <c r="AF9" i="1"/>
  <c r="AF10" i="1"/>
  <c r="AF11" i="1"/>
  <c r="AF12" i="1"/>
  <c r="AE12" i="1" s="1"/>
  <c r="AA12" i="1" s="1"/>
  <c r="Z12" i="1" s="1"/>
  <c r="AF13" i="1"/>
  <c r="AE13" i="1" s="1"/>
  <c r="AF14" i="1"/>
  <c r="AF15" i="1"/>
  <c r="AE15" i="1" s="1"/>
  <c r="AF16" i="1"/>
  <c r="AE16" i="1" s="1"/>
  <c r="AA16" i="1" s="1"/>
  <c r="Z16" i="1" s="1"/>
  <c r="AF17" i="1"/>
  <c r="AE17" i="1" s="1"/>
  <c r="AA17" i="1" s="1"/>
  <c r="Z17" i="1" s="1"/>
  <c r="AF18" i="1"/>
  <c r="AE18" i="1" s="1"/>
  <c r="AA18" i="1" s="1"/>
  <c r="Z18" i="1" s="1"/>
  <c r="AF19" i="1"/>
  <c r="AE19" i="1" s="1"/>
  <c r="AA19" i="1" s="1"/>
  <c r="Z19" i="1" s="1"/>
  <c r="AF20" i="1"/>
  <c r="AE20" i="1" s="1"/>
  <c r="AA20" i="1" s="1"/>
  <c r="Z20" i="1" s="1"/>
  <c r="AF8" i="1"/>
  <c r="AE8" i="1" s="1"/>
  <c r="AA8" i="1" s="1"/>
  <c r="Z8" i="1" s="1"/>
  <c r="Q8" i="1" s="1"/>
  <c r="P8" i="1" s="1"/>
  <c r="L8" i="1" s="1"/>
  <c r="K8" i="1" s="1"/>
  <c r="G8" i="1" s="1"/>
  <c r="F8" i="1" s="1"/>
  <c r="AO14" i="1"/>
  <c r="AP14" i="1" s="1"/>
  <c r="AO12" i="1"/>
  <c r="AP12" i="1" s="1"/>
  <c r="AO9" i="1"/>
  <c r="AP9" i="1" s="1"/>
  <c r="AG8" i="1"/>
  <c r="AO13" i="1"/>
  <c r="AP13" i="1" s="1"/>
  <c r="W20" i="1"/>
  <c r="X20" i="1" s="1"/>
  <c r="AB20" i="1" s="1"/>
  <c r="AC20" i="1" s="1"/>
  <c r="R20" i="1"/>
  <c r="S20" i="1" s="1"/>
  <c r="W19" i="1"/>
  <c r="X19" i="1" s="1"/>
  <c r="AB19" i="1" s="1"/>
  <c r="AC19" i="1" s="1"/>
  <c r="R19" i="1"/>
  <c r="S19" i="1" s="1"/>
  <c r="W18" i="1"/>
  <c r="X18" i="1" s="1"/>
  <c r="AB18" i="1" s="1"/>
  <c r="AC18" i="1" s="1"/>
  <c r="R18" i="1"/>
  <c r="S18" i="1" s="1"/>
  <c r="W17" i="1"/>
  <c r="X17" i="1" s="1"/>
  <c r="AB17" i="1" s="1"/>
  <c r="AC17" i="1" s="1"/>
  <c r="R17" i="1"/>
  <c r="S17" i="1" s="1"/>
  <c r="W16" i="1"/>
  <c r="X16" i="1" s="1"/>
  <c r="AB16" i="1" s="1"/>
  <c r="AC16" i="1" s="1"/>
  <c r="R16" i="1"/>
  <c r="S16" i="1" s="1"/>
  <c r="W15" i="1"/>
  <c r="X15" i="1" s="1"/>
  <c r="AB15" i="1" s="1"/>
  <c r="AC15" i="1" s="1"/>
  <c r="R15" i="1"/>
  <c r="S15" i="1" s="1"/>
  <c r="I15" i="1"/>
  <c r="W14" i="1"/>
  <c r="X14" i="1" s="1"/>
  <c r="AB14" i="1" s="1"/>
  <c r="AC14" i="1" s="1"/>
  <c r="R14" i="1"/>
  <c r="S14" i="1" s="1"/>
  <c r="I14" i="1"/>
  <c r="W13" i="1"/>
  <c r="X13" i="1" s="1"/>
  <c r="AB13" i="1" s="1"/>
  <c r="AC13" i="1" s="1"/>
  <c r="R13" i="1"/>
  <c r="S13" i="1" s="1"/>
  <c r="I13" i="1"/>
  <c r="W12" i="1"/>
  <c r="X12" i="1" s="1"/>
  <c r="AB12" i="1" s="1"/>
  <c r="AC12" i="1" s="1"/>
  <c r="R12" i="1"/>
  <c r="S12" i="1" s="1"/>
  <c r="I12" i="1"/>
  <c r="W11" i="1"/>
  <c r="AH11" i="1" s="1"/>
  <c r="R11" i="1"/>
  <c r="S11" i="1" s="1"/>
  <c r="I11" i="1"/>
  <c r="W10" i="1"/>
  <c r="X10" i="1" s="1"/>
  <c r="AB10" i="1" s="1"/>
  <c r="AC10" i="1" s="1"/>
  <c r="R10" i="1"/>
  <c r="S10" i="1" s="1"/>
  <c r="I10" i="1"/>
  <c r="W9" i="1"/>
  <c r="AH9" i="1" s="1"/>
  <c r="R9" i="1"/>
  <c r="S9" i="1" s="1"/>
  <c r="I9" i="1"/>
  <c r="AL8" i="1"/>
  <c r="R8" i="1"/>
  <c r="I8" i="1"/>
  <c r="AE14" i="1" l="1"/>
  <c r="AA14" i="1" s="1"/>
  <c r="Z14" i="1" s="1"/>
  <c r="AA13" i="1"/>
  <c r="Z13" i="1" s="1"/>
  <c r="AA15" i="1"/>
  <c r="Z15" i="1" s="1"/>
  <c r="AA9" i="1"/>
  <c r="Z9" i="1" s="1"/>
  <c r="Q9" i="1" s="1"/>
  <c r="P9" i="1" s="1"/>
  <c r="L9" i="1" s="1"/>
  <c r="K9" i="1" s="1"/>
  <c r="G9" i="1" s="1"/>
  <c r="F9" i="1" s="1"/>
  <c r="AA11" i="1"/>
  <c r="Z11" i="1" s="1"/>
  <c r="V11" i="1" s="1"/>
  <c r="U11" i="1" s="1"/>
  <c r="AG13" i="1"/>
  <c r="X9" i="1"/>
  <c r="AB9" i="1" s="1"/>
  <c r="AC9" i="1" s="1"/>
  <c r="AL9" i="1" s="1"/>
  <c r="AH13" i="1"/>
  <c r="AG14" i="1"/>
  <c r="AH14" i="1"/>
  <c r="AG15" i="1"/>
  <c r="AH15" i="1"/>
  <c r="AG16" i="1"/>
  <c r="AH16" i="1"/>
  <c r="X11" i="1"/>
  <c r="AB11" i="1" s="1"/>
  <c r="AC11" i="1" s="1"/>
  <c r="AM11" i="1" s="1"/>
  <c r="AQ11" i="1" s="1"/>
  <c r="AR11" i="1" s="1"/>
  <c r="AS11" i="1" s="1"/>
  <c r="AG9" i="1"/>
  <c r="AG17" i="1"/>
  <c r="AH17" i="1"/>
  <c r="AG10" i="1"/>
  <c r="AG18" i="1"/>
  <c r="AH10" i="1"/>
  <c r="AH18" i="1"/>
  <c r="AG11" i="1"/>
  <c r="AG19" i="1"/>
  <c r="AH19" i="1"/>
  <c r="AG12" i="1"/>
  <c r="AG20" i="1"/>
  <c r="AH12" i="1"/>
  <c r="AH20" i="1"/>
  <c r="AM15" i="1"/>
  <c r="AQ15" i="1" s="1"/>
  <c r="AR15" i="1" s="1"/>
  <c r="AS15" i="1" s="1"/>
  <c r="AL15" i="1"/>
  <c r="V19" i="1"/>
  <c r="U19" i="1" s="1"/>
  <c r="Q19" i="1"/>
  <c r="P19" i="1" s="1"/>
  <c r="L19" i="1" s="1"/>
  <c r="K19" i="1" s="1"/>
  <c r="G19" i="1" s="1"/>
  <c r="F19" i="1" s="1"/>
  <c r="AL13" i="1"/>
  <c r="AM13" i="1"/>
  <c r="AQ13" i="1" s="1"/>
  <c r="AR13" i="1" s="1"/>
  <c r="AS13" i="1" s="1"/>
  <c r="V13" i="1"/>
  <c r="U13" i="1" s="1"/>
  <c r="Q13" i="1"/>
  <c r="P13" i="1" s="1"/>
  <c r="L13" i="1" s="1"/>
  <c r="K13" i="1" s="1"/>
  <c r="G13" i="1" s="1"/>
  <c r="F13" i="1" s="1"/>
  <c r="AM16" i="1"/>
  <c r="AQ16" i="1" s="1"/>
  <c r="AR16" i="1" s="1"/>
  <c r="AS16" i="1" s="1"/>
  <c r="AL16" i="1"/>
  <c r="Q18" i="1"/>
  <c r="P18" i="1" s="1"/>
  <c r="L18" i="1" s="1"/>
  <c r="K18" i="1" s="1"/>
  <c r="G18" i="1" s="1"/>
  <c r="F18" i="1" s="1"/>
  <c r="V18" i="1"/>
  <c r="U18" i="1" s="1"/>
  <c r="Q16" i="1"/>
  <c r="P16" i="1" s="1"/>
  <c r="L16" i="1" s="1"/>
  <c r="K16" i="1" s="1"/>
  <c r="G16" i="1" s="1"/>
  <c r="F16" i="1" s="1"/>
  <c r="V16" i="1"/>
  <c r="U16" i="1" s="1"/>
  <c r="AM14" i="1"/>
  <c r="AQ14" i="1" s="1"/>
  <c r="AR14" i="1" s="1"/>
  <c r="AS14" i="1" s="1"/>
  <c r="AL14" i="1"/>
  <c r="AM20" i="1"/>
  <c r="AQ20" i="1" s="1"/>
  <c r="AR20" i="1" s="1"/>
  <c r="AS20" i="1" s="1"/>
  <c r="AL20" i="1"/>
  <c r="AM18" i="1"/>
  <c r="AQ18" i="1" s="1"/>
  <c r="AR18" i="1" s="1"/>
  <c r="AS18" i="1" s="1"/>
  <c r="AL18" i="1"/>
  <c r="AM12" i="1"/>
  <c r="AQ12" i="1" s="1"/>
  <c r="AR12" i="1" s="1"/>
  <c r="AS12" i="1" s="1"/>
  <c r="AL12" i="1"/>
  <c r="V12" i="1"/>
  <c r="U12" i="1" s="1"/>
  <c r="Q12" i="1"/>
  <c r="P12" i="1" s="1"/>
  <c r="L12" i="1" s="1"/>
  <c r="K12" i="1" s="1"/>
  <c r="G12" i="1" s="1"/>
  <c r="F12" i="1" s="1"/>
  <c r="AM17" i="1"/>
  <c r="AQ17" i="1" s="1"/>
  <c r="AR17" i="1" s="1"/>
  <c r="AS17" i="1" s="1"/>
  <c r="AL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M19" i="1"/>
  <c r="AQ19" i="1" s="1"/>
  <c r="AR19" i="1" s="1"/>
  <c r="AS19" i="1" s="1"/>
  <c r="AL19" i="1"/>
  <c r="AM10" i="1"/>
  <c r="AQ10" i="1" s="1"/>
  <c r="AR10" i="1" s="1"/>
  <c r="AS10" i="1" s="1"/>
  <c r="AL10" i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  <c r="V14" i="1" l="1"/>
  <c r="U14" i="1" s="1"/>
  <c r="Q14" i="1"/>
  <c r="P14" i="1" s="1"/>
  <c r="L14" i="1" s="1"/>
  <c r="K14" i="1" s="1"/>
  <c r="G14" i="1" s="1"/>
  <c r="F14" i="1" s="1"/>
  <c r="AM9" i="1"/>
  <c r="AQ9" i="1" s="1"/>
  <c r="AR9" i="1" s="1"/>
  <c r="AS9" i="1" s="1"/>
  <c r="V9" i="1"/>
  <c r="U9" i="1" s="1"/>
  <c r="Q11" i="1"/>
  <c r="P11" i="1" s="1"/>
  <c r="L11" i="1" s="1"/>
  <c r="K11" i="1" s="1"/>
  <c r="G11" i="1" s="1"/>
  <c r="F11" i="1" s="1"/>
  <c r="A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tc={41C3AC48-042E-47F1-A500-46A55A824F9E}</author>
    <author>tc={A50559E2-E51A-4CE1-82AB-E3621C2E055A}</author>
    <author>tc={4560A49E-57CB-4439-A183-D13E1C0D6821}</author>
    <author>tc={FB7E7AA3-5DF5-4784-9F39-FF4670A9E9BA}</author>
    <author>tc={DC1FC7F5-453C-4D72-9E44-C27B2B8F718C}</author>
    <author>tc={4D1DC485-129D-40CD-8C3B-CC6912223752}</author>
    <author>tc={84EB5D74-C256-41D4-A632-17FC100BC9CB}</author>
    <author>tc={09442CFC-A0FA-4B7C-8101-79A0134651F4}</author>
    <author>tc={A2C016B3-BD5E-496C-841C-5B6C524C2F34}</author>
    <author>tc={E5DFECBD-B439-4416-B9D0-7525E14C6B39}</author>
    <author>tc={7033F907-4216-4DF9-9DC4-C0065547B5FD}</author>
    <author>tc={AD56D3A8-D730-49B7-8598-C20FAB3D5753}</author>
    <author>tc={C46DE1D5-A322-45AA-B89E-2B6AADF06928}</author>
    <author>tc={78031AA1-6AFA-4BC4-BA54-198C201B6C8E}</author>
    <author>tc={758D5103-C497-4320-AEE4-13FBB189C7FE}</author>
    <author>tc={71010CA6-2C01-42DC-B1E5-8059627991F1}</author>
    <author>tc={A59E04AD-DEF1-489D-9CFF-45292CDAFED2}</author>
    <author>tc={948205B6-ECF5-45D0-AF0A-0B7933DBAAED}</author>
    <author>tc={95D5BD83-6DE4-4DD1-B704-BABCE711898A}</author>
    <author>tc={6A7AAFBB-EFAA-43F6-BFAE-8B993686BF66}</author>
    <author>tc={049D4A47-FEA3-4032-883F-09F7A41FB342}</author>
    <author>tc={0AF1399A-1F60-4AC9-A047-048A06AD2444}</author>
    <author>tc={97000EFF-DBE0-4FBC-B3AE-689C316FC294}</author>
    <author>tc={13E32BE6-BC0E-4F80-A782-73D939CDB94A}</author>
    <author>tc={A1F5E690-87FA-4015-812D-2DE016A78B91}</author>
    <author>tc={AE3D7F00-844C-4289-BA6A-38360F384520}</author>
    <author>tc={CA7BC9D9-67C8-45E8-AE1C-13BD1AC1D363}</author>
    <author>tc={C95E8A26-F895-420E-A7D4-CCB9C95A33A0}</author>
    <author>tc={251DDF0D-A940-43E3-B842-21F42A8A1907}</author>
    <author>tc={15B2933E-C4C4-4974-989A-DEAB65DDC875}</author>
    <author>tc={A58A54C9-DD83-4ADD-A44E-ADAC0FD30842}</author>
    <author>tc={D9D2EF40-EB96-4299-A341-24B4D15BCBDA}</author>
    <author>tc={FE06A3F7-F951-4760-A189-4AE443214237}</author>
    <author>tc={E48D1464-35B8-4597-A1D2-23E80F692593}</author>
    <author>tc={7EBDAE9A-FA9D-4E99-9E2D-92129565A9B5}</author>
    <author>tc={EA08393C-1C97-4F9E-B562-D19376C999EA}</author>
    <author>tc={3E67D7D1-4770-4242-84C5-ECC70FFADAB4}</author>
    <author>tc={5C4C5287-2680-46A2-BC0A-4FAEA4640C8E}</author>
    <author>tc={B62C7C21-D01C-4302-80B2-B6346348AFE9}</author>
    <author>tc={25706FBD-76F3-469C-8B16-D5FC6200F483}</author>
    <author>tc={2C4885D1-FFA6-4C58-B30D-2C16B028A7FF}</author>
    <author>tc={A513626A-AA4D-428A-A95E-C9073947276C}</author>
  </authors>
  <commentList>
    <comment ref="AF8" authorId="0" shapeId="0" xr:uid="{41C3AC48-042E-47F1-A500-46A55A824F9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8" authorId="1" shapeId="0" xr:uid="{A50559E2-E51A-4CE1-82AB-E3621C2E05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2" shapeId="0" xr:uid="{4560A49E-57CB-4439-A183-D13E1C0D68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9" authorId="3" shapeId="0" xr:uid="{FB7E7AA3-5DF5-4784-9F39-FF4670A9E9B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4" shapeId="0" xr:uid="{DC1FC7F5-453C-4D72-9E44-C27B2B8F718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0" authorId="5" shapeId="0" xr:uid="{4D1DC485-129D-40CD-8C3B-CC69122237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6" shapeId="0" xr:uid="{84EB5D74-C256-41D4-A632-17FC100BC9C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1" authorId="7" shapeId="0" xr:uid="{09442CFC-A0FA-4B7C-8101-79A0134651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8" shapeId="0" xr:uid="{A2C016B3-BD5E-496C-841C-5B6C524C2F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2" authorId="9" shapeId="0" xr:uid="{E5DFECBD-B439-4416-B9D0-7525E14C6B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10" shapeId="0" xr:uid="{7033F907-4216-4DF9-9DC4-C0065547B5F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3" authorId="11" shapeId="0" xr:uid="{AD56D3A8-D730-49B7-8598-C20FAB3D57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12" shapeId="0" xr:uid="{C46DE1D5-A322-45AA-B89E-2B6AADF0692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4" authorId="13" shapeId="0" xr:uid="{78031AA1-6AFA-4BC4-BA54-198C201B6C8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14" shapeId="0" xr:uid="{758D5103-C497-4320-AEE4-13FBB189C7F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5" authorId="15" shapeId="0" xr:uid="{71010CA6-2C01-42DC-B1E5-8059627991F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16" shapeId="0" xr:uid="{A59E04AD-DEF1-489D-9CFF-45292CDAFE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6" authorId="17" shapeId="0" xr:uid="{948205B6-ECF5-45D0-AF0A-0B7933DBAA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18" shapeId="0" xr:uid="{95D5BD83-6DE4-4DD1-B704-BABCE711898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7" authorId="19" shapeId="0" xr:uid="{6A7AAFBB-EFAA-43F6-BFAE-8B993686BF6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20" shapeId="0" xr:uid="{049D4A47-FEA3-4032-883F-09F7A41FB3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8" authorId="21" shapeId="0" xr:uid="{0AF1399A-1F60-4AC9-A047-048A06AD24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22" shapeId="0" xr:uid="{97000EFF-DBE0-4FBC-B3AE-689C316FC2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9" authorId="23" shapeId="0" xr:uid="{13E32BE6-BC0E-4F80-A782-73D939CDB94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24" shapeId="0" xr:uid="{A1F5E690-87FA-4015-812D-2DE016A78B9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0" authorId="25" shapeId="0" xr:uid="{AE3D7F00-844C-4289-BA6A-38360F38452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1" authorId="26" shapeId="0" xr:uid="{CA7BC9D9-67C8-45E8-AE1C-13BD1AC1D3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1" authorId="27" shapeId="0" xr:uid="{C95E8A26-F895-420E-A7D4-CCB9C95A33A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2" authorId="28" shapeId="0" xr:uid="{251DDF0D-A940-43E3-B842-21F42A8A190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2" authorId="29" shapeId="0" xr:uid="{15B2933E-C4C4-4974-989A-DEAB65DDC87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3" authorId="30" shapeId="0" xr:uid="{A58A54C9-DD83-4ADD-A44E-ADAC0FD308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3" authorId="31" shapeId="0" xr:uid="{D9D2EF40-EB96-4299-A341-24B4D15BC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4" authorId="32" shapeId="0" xr:uid="{FE06A3F7-F951-4760-A189-4AE44321423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4" authorId="33" shapeId="0" xr:uid="{E48D1464-35B8-4597-A1D2-23E80F69259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5" authorId="34" shapeId="0" xr:uid="{7EBDAE9A-FA9D-4E99-9E2D-92129565A9B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5" authorId="35" shapeId="0" xr:uid="{EA08393C-1C97-4F9E-B562-D19376C999E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6" authorId="36" shapeId="0" xr:uid="{3E67D7D1-4770-4242-84C5-ECC70FFADAB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6" authorId="37" shapeId="0" xr:uid="{5C4C5287-2680-46A2-BC0A-4FAEA4640C8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7" authorId="38" shapeId="0" xr:uid="{B62C7C21-D01C-4302-80B2-B6346348AFE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7" authorId="39" shapeId="0" xr:uid="{25706FBD-76F3-469C-8B16-D5FC6200F48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8" authorId="40" shapeId="0" xr:uid="{2C4885D1-FFA6-4C58-B30D-2C16B028A7F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8" authorId="41" shapeId="0" xr:uid="{A513626A-AA4D-428A-A95E-C9073947276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<sst xmlns="http://schemas.openxmlformats.org/spreadsheetml/2006/main" count="173" uniqueCount="87">
  <si>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</si>
  <si>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</si>
  <si>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</si>
  <si>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</si>
  <si>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</si>
  <si>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</si>
  <si>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</si>
  <si>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</si>
  <si>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</si>
  <si>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</si>
  <si>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</si>
  <si>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</si>
  <si>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</si>
  <si>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</si>
  <si>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</si>
  <si>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</si>
  <si>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</si>
  <si>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</si>
  <si>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</si>
  <si>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</si>
  <si>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</si>
  <si>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</si>
  <si>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</si>
  <si>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</si>
  <si>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</si>
  <si>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</si>
  <si>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</si>
  <si>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</si>
  <si>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</si>
  <si>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</si>
  <si>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</si>
  <si>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</si>
  <si>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</si>
  <si>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</si>
  <si>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</si>
  <si>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</si>
  <si>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</si>
  <si>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</si>
  <si>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</si>
  <si>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</si>
  <si>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</si>
  <si>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</si>
  <si>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</si>
  <si>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</si>
  <si>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</si>
  <si>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</si>
  <si>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</si>
  <si>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</si>
  <si>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</si>
  <si>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</si>
  <si>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</si>
  <si>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</si>
  <si>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</si>
  <si>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</si>
  <si>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</si>
  <si>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</si>
  <si>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</si>
  <si>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</si>
  <si>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</si>
  <si>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</si>
  <si>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</si>
  <si>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</si>
  <si>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</si>
  <si>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</si>
  <si>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</si>
  <si>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</si>
  <si>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</si>
  <si>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</si>
  <si>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</si>
  <si>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</si>
  <si>
    <t>DEMANDA MÍNIMA</t>
  </si>
  <si>
    <t>PRÉ-ASSINATURA</t>
  </si>
  <si>
    <t>M.PREV.INÍCIO</t>
  </si>
  <si>
    <t>M.PREV.TÉRMINO</t>
  </si>
  <si>
    <t>M.REAL.INÍCIO</t>
  </si>
  <si>
    <t>M.REAL.TÉRMINO</t>
  </si>
  <si>
    <t>CONDOMINIO VIDEIRAS-01</t>
  </si>
  <si>
    <t>CONDOMINIO VIDEIRAS-02</t>
  </si>
  <si>
    <t>NOVO MALHADA-01</t>
  </si>
  <si>
    <t>CONDOMINIO JARDIM DAS ORQUÍDEAS-01</t>
  </si>
  <si>
    <t>JARDIM DA SERRA-02</t>
  </si>
  <si>
    <t>ITA</t>
  </si>
  <si>
    <t>OLÉ PASSARINHOS-04</t>
  </si>
  <si>
    <t>OLÉ PASSARINHOS-05</t>
  </si>
  <si>
    <t>RIAMBURGO-01</t>
  </si>
  <si>
    <t>Módulo 04</t>
  </si>
  <si>
    <t>Módulo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</si>
</sst>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14" fontId="1" fillId="10" borderId="2" xfId="0" applyNumberFormat="1" applyFont="1" applyFill="1" applyBorder="1" applyAlignment="1">
      <alignment horizontal="center"/>
    </xf>
    <xf numFmtId="14" fontId="14" fillId="10" borderId="2" xfId="0" applyNumberFormat="1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41C3AC48-042E-47F1-A500-46A55A824F9E}">
    <text xml:space="preserve">Informação do macrofluxo: O que verificar? 
Sempre checar como está o prazo do memorial de incorporação com LEG. </text>
  </threadedComment>
  <threadedComment ref="AK8" dT="2025-01-14T13:00:05.34" personId="{9F70A249-6AF1-4E03-9815-FD339961AF79}" id="{A50559E2-E51A-4CE1-82AB-E3621C2E055A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4560A49E-57CB-4439-A183-D13E1C0D6821}">
    <text xml:space="preserve">Informação do macrofluxo: O que verificar? 
Sempre checar como está o prazo do memorial de incorporação com LEG. </text>
  </threadedComment>
  <threadedComment ref="AK9" dT="2025-01-14T13:00:05.34" personId="{9F70A249-6AF1-4E03-9815-FD339961AF79}" id="{FB7E7AA3-5DF5-4784-9F39-FF4670A9E9BA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C1FC7F5-453C-4D72-9E44-C27B2B8F718C}">
    <text xml:space="preserve">Informação do macrofluxo: O que verificar? 
Sempre checar como está o prazo do memorial de incorporação com LEG. </text>
  </threadedComment>
  <threadedComment ref="AK10" dT="2025-01-14T13:00:05.34" personId="{9F70A249-6AF1-4E03-9815-FD339961AF79}" id="{4D1DC485-129D-40CD-8C3B-CC6912223752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84EB5D74-C256-41D4-A632-17FC100BC9CB}">
    <text xml:space="preserve">Informação do macrofluxo: O que verificar? 
Sempre checar como está o prazo do memorial de incorporação com LEG. </text>
  </threadedComment>
  <threadedComment ref="AK11" dT="2025-01-14T13:00:05.34" personId="{9F70A249-6AF1-4E03-9815-FD339961AF79}" id="{09442CFC-A0FA-4B7C-8101-79A0134651F4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A2C016B3-BD5E-496C-841C-5B6C524C2F34}">
    <text xml:space="preserve">Informação do macrofluxo: O que verificar? 
Sempre checar como está o prazo do memorial de incorporação com LEG. </text>
  </threadedComment>
  <threadedComment ref="AK12" dT="2025-01-14T13:00:05.34" personId="{9F70A249-6AF1-4E03-9815-FD339961AF79}" id="{E5DFECBD-B439-4416-B9D0-7525E14C6B39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7033F907-4216-4DF9-9DC4-C0065547B5FD}">
    <text xml:space="preserve">Informação do macrofluxo: O que verificar? 
Sempre checar como está o prazo do memorial de incorporação com LEG. </text>
  </threadedComment>
  <threadedComment ref="AK13" dT="2025-01-14T13:00:05.34" personId="{9F70A249-6AF1-4E03-9815-FD339961AF79}" id="{AD56D3A8-D730-49B7-8598-C20FAB3D5753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C46DE1D5-A322-45AA-B89E-2B6AADF06928}">
    <text xml:space="preserve">Informação do macrofluxo: O que verificar? 
Sempre checar como está o prazo do memorial de incorporação com LEG. </text>
  </threadedComment>
  <threadedComment ref="AK14" dT="2025-01-14T13:00:05.34" personId="{9F70A249-6AF1-4E03-9815-FD339961AF79}" id="{78031AA1-6AFA-4BC4-BA54-198C201B6C8E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758D5103-C497-4320-AEE4-13FBB189C7FE}">
    <text xml:space="preserve">Informação do macrofluxo: O que verificar? 
Sempre checar como está o prazo do memorial de incorporação com LEG. </text>
  </threadedComment>
  <threadedComment ref="AK15" dT="2025-01-14T13:00:05.34" personId="{9F70A249-6AF1-4E03-9815-FD339961AF79}" id="{71010CA6-2C01-42DC-B1E5-8059627991F1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A59E04AD-DEF1-489D-9CFF-45292CDAFED2}">
    <text xml:space="preserve">Informação do macrofluxo: O que verificar? 
Sempre checar como está o prazo do memorial de incorporação com LEG. </text>
  </threadedComment>
  <threadedComment ref="AK16" dT="2025-01-14T13:00:05.34" personId="{9F70A249-6AF1-4E03-9815-FD339961AF79}" id="{948205B6-ECF5-45D0-AF0A-0B7933DBAAED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95D5BD83-6DE4-4DD1-B704-BABCE711898A}">
    <text xml:space="preserve">Informação do macrofluxo: O que verificar? 
Sempre checar como está o prazo do memorial de incorporação com LEG. </text>
  </threadedComment>
  <threadedComment ref="AK17" dT="2025-01-14T13:00:05.34" personId="{9F70A249-6AF1-4E03-9815-FD339961AF79}" id="{6A7AAFBB-EFAA-43F6-BFAE-8B993686BF66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049D4A47-FEA3-4032-883F-09F7A41FB342}">
    <text xml:space="preserve">Informação do macrofluxo: O que verificar? 
Sempre checar como está o prazo do memorial de incorporação com LEG. </text>
  </threadedComment>
  <threadedComment ref="AK18" dT="2025-01-14T13:00:05.34" personId="{9F70A249-6AF1-4E03-9815-FD339961AF79}" id="{0AF1399A-1F60-4AC9-A047-048A06AD2444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97000EFF-DBE0-4FBC-B3AE-689C316FC294}">
    <text xml:space="preserve">Informação do macrofluxo: O que verificar? 
Sempre checar como está o prazo do memorial de incorporação com LEG. </text>
  </threadedComment>
  <threadedComment ref="AK19" dT="2025-01-14T13:00:05.34" personId="{9F70A249-6AF1-4E03-9815-FD339961AF79}" id="{13E32BE6-BC0E-4F80-A782-73D939CDB94A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A1F5E690-87FA-4015-812D-2DE016A78B91}">
    <text xml:space="preserve">Informação do macrofluxo: O que verificar? 
Sempre checar como está o prazo do memorial de incorporação com LEG. </text>
  </threadedComment>
  <threadedComment ref="AK20" dT="2025-01-14T13:00:05.34" personId="{9F70A249-6AF1-4E03-9815-FD339961AF79}" id="{AE3D7F00-844C-4289-BA6A-38360F384520}">
    <text xml:space="preserve">Informação do macrofluxo: O que verificar? 
Sempre checar como está o prazo do memorial de incorporação com LEG. </text>
  </threadedComment>
  <threadedComment ref="AF21" dT="2025-01-14T13:00:05.34" personId="{9F70A249-6AF1-4E03-9815-FD339961AF79}" id="{CA7BC9D9-67C8-45E8-AE1C-13BD1AC1D363}">
    <text xml:space="preserve">Informação do macrofluxo: O que verificar? 
Sempre checar como está o prazo do memorial de incorporação com LEG. </text>
  </threadedComment>
  <threadedComment ref="AK21" dT="2025-01-14T13:00:05.34" personId="{9F70A249-6AF1-4E03-9815-FD339961AF79}" id="{C95E8A26-F895-420E-A7D4-CCB9C95A33A0}">
    <text xml:space="preserve">Informação do macrofluxo: O que verificar? 
Sempre checar como está o prazo do memorial de incorporação com LEG. </text>
  </threadedComment>
  <threadedComment ref="AF22" dT="2025-01-14T13:00:05.34" personId="{9F70A249-6AF1-4E03-9815-FD339961AF79}" id="{251DDF0D-A940-43E3-B842-21F42A8A1907}">
    <text xml:space="preserve">Informação do macrofluxo: O que verificar? 
Sempre checar como está o prazo do memorial de incorporação com LEG. </text>
  </threadedComment>
  <threadedComment ref="AK22" dT="2025-01-14T13:00:05.34" personId="{9F70A249-6AF1-4E03-9815-FD339961AF79}" id="{15B2933E-C4C4-4974-989A-DEAB65DDC875}">
    <text xml:space="preserve">Informação do macrofluxo: O que verificar? 
Sempre checar como está o prazo do memorial de incorporação com LEG. </text>
  </threadedComment>
  <threadedComment ref="AF23" dT="2025-01-14T13:00:05.34" personId="{9F70A249-6AF1-4E03-9815-FD339961AF79}" id="{A58A54C9-DD83-4ADD-A44E-ADAC0FD30842}">
    <text xml:space="preserve">Informação do macrofluxo: O que verificar? 
Sempre checar como está o prazo do memorial de incorporação com LEG. </text>
  </threadedComment>
  <threadedComment ref="AK23" dT="2025-01-14T13:00:05.34" personId="{9F70A249-6AF1-4E03-9815-FD339961AF79}" id="{D9D2EF40-EB96-4299-A341-24B4D15BCBDA}">
    <text xml:space="preserve">Informação do macrofluxo: O que verificar? 
Sempre checar como está o prazo do memorial de incorporação com LEG. </text>
  </threadedComment>
  <threadedComment ref="AF24" dT="2025-01-14T13:00:05.34" personId="{9F70A249-6AF1-4E03-9815-FD339961AF79}" id="{FE06A3F7-F951-4760-A189-4AE443214237}">
    <text xml:space="preserve">Informação do macrofluxo: O que verificar? 
Sempre checar como está o prazo do memorial de incorporação com LEG. </text>
  </threadedComment>
  <threadedComment ref="AK24" dT="2025-01-14T13:00:05.34" personId="{9F70A249-6AF1-4E03-9815-FD339961AF79}" id="{E48D1464-35B8-4597-A1D2-23E80F692593}">
    <text xml:space="preserve">Informação do macrofluxo: O que verificar? 
Sempre checar como está o prazo do memorial de incorporação com LEG. </text>
  </threadedComment>
  <threadedComment ref="AF25" dT="2025-01-14T13:00:05.34" personId="{9F70A249-6AF1-4E03-9815-FD339961AF79}" id="{7EBDAE9A-FA9D-4E99-9E2D-92129565A9B5}">
    <text xml:space="preserve">Informação do macrofluxo: O que verificar? 
Sempre checar como está o prazo do memorial de incorporação com LEG. </text>
  </threadedComment>
  <threadedComment ref="AK25" dT="2025-01-14T13:00:05.34" personId="{9F70A249-6AF1-4E03-9815-FD339961AF79}" id="{EA08393C-1C97-4F9E-B562-D19376C999EA}">
    <text xml:space="preserve">Informação do macrofluxo: O que verificar? 
Sempre checar como está o prazo do memorial de incorporação com LEG. </text>
  </threadedComment>
  <threadedComment ref="AF26" dT="2025-01-14T13:00:05.34" personId="{9F70A249-6AF1-4E03-9815-FD339961AF79}" id="{3E67D7D1-4770-4242-84C5-ECC70FFADAB4}">
    <text xml:space="preserve">Informação do macrofluxo: O que verificar? 
Sempre checar como está o prazo do memorial de incorporação com LEG. </text>
  </threadedComment>
  <threadedComment ref="AK26" dT="2025-01-14T13:00:05.34" personId="{9F70A249-6AF1-4E03-9815-FD339961AF79}" id="{5C4C5287-2680-46A2-BC0A-4FAEA4640C8E}">
    <text xml:space="preserve">Informação do macrofluxo: O que verificar? 
Sempre checar como está o prazo do memorial de incorporação com LEG. </text>
  </threadedComment>
  <threadedComment ref="AF27" dT="2025-01-14T13:00:05.34" personId="{9F70A249-6AF1-4E03-9815-FD339961AF79}" id="{B62C7C21-D01C-4302-80B2-B6346348AFE9}">
    <text xml:space="preserve">Informação do macrofluxo: O que verificar? 
Sempre checar como está o prazo do memorial de incorporação com LEG. </text>
  </threadedComment>
  <threadedComment ref="AK27" dT="2025-01-14T13:00:05.34" personId="{9F70A249-6AF1-4E03-9815-FD339961AF79}" id="{25706FBD-76F3-469C-8B16-D5FC6200F483}">
    <text xml:space="preserve">Informação do macrofluxo: O que verificar? 
Sempre checar como está o prazo do memorial de incorporação com LEG. </text>
  </threadedComment>
  <threadedComment ref="AF28" dT="2025-01-14T13:00:05.34" personId="{9F70A249-6AF1-4E03-9815-FD339961AF79}" id="{2C4885D1-FFA6-4C58-B30D-2C16B028A7FF}">
    <text xml:space="preserve">Informação do macrofluxo: O que verificar? 
Sempre checar como está o prazo do memorial de incorporação com LEG. </text>
  </threadedComment>
  <threadedComment ref="AK28" dT="2025-01-14T13:00:05.34" personId="{9F70A249-6AF1-4E03-9815-FD339961AF79}" id="{A513626A-AA4D-428A-A95E-C9073947276C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S31"/>
  <sheetViews>
    <sheetView tabSelected="1" topLeftCell="W1" workbookViewId="0">
      <selection activeCell="AK9" sqref="AK9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1.33203125" style="5" customWidth="1"/>
    <col min="41" max="41" width="8.44140625" style="5" customWidth="1" outlineLevel="1"/>
    <col min="42" max="43" width="8.44140625" style="2" customWidth="1"/>
    <col min="44" max="44" width="8.44140625" style="5" customWidth="1" outlineLevel="1"/>
    <col min="45" max="45" width="6" style="5" customWidth="1"/>
    <col min="46" max="50" width="5.5546875" style="5" bestFit="1" customWidth="1"/>
    <col min="51" max="16384" width="8.5546875" style="5"/>
  </cols>
  <sheetData>
    <row r="2" spans="1:45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17</v>
      </c>
      <c r="AJ2" s="2"/>
      <c r="AM2" s="6">
        <v>20</v>
      </c>
      <c r="AO2" s="2"/>
      <c r="AR2" s="6">
        <v>15</v>
      </c>
    </row>
    <row r="3" spans="1:45" ht="10.95" customHeight="1" x14ac:dyDescent="0.25">
      <c r="A3" s="7"/>
      <c r="B3" s="44" t="s">
        <v>0</v>
      </c>
      <c r="C3" s="44"/>
      <c r="D3" s="44"/>
      <c r="E3" s="44"/>
      <c r="F3" s="45" t="s">
        <v>1</v>
      </c>
      <c r="G3" s="45"/>
      <c r="H3" s="45"/>
      <c r="I3" s="45"/>
      <c r="K3" s="42" t="s">
        <v>2</v>
      </c>
      <c r="L3" s="42"/>
      <c r="M3" s="42"/>
      <c r="N3" s="42"/>
      <c r="P3" s="45" t="s">
        <v>4</v>
      </c>
      <c r="Q3" s="45"/>
      <c r="R3" s="45"/>
      <c r="S3" s="45"/>
      <c r="U3" s="42" t="s">
        <v>3</v>
      </c>
      <c r="V3" s="42"/>
      <c r="W3" s="42"/>
      <c r="X3" s="42"/>
      <c r="Z3" s="42" t="s">
        <v>5</v>
      </c>
      <c r="AA3" s="42"/>
      <c r="AB3" s="42"/>
      <c r="AC3" s="42"/>
      <c r="AE3" s="42" t="s">
        <v>71</v>
      </c>
      <c r="AF3" s="42"/>
      <c r="AG3" s="42"/>
      <c r="AH3" s="43"/>
      <c r="AJ3" s="42" t="s">
        <v>70</v>
      </c>
      <c r="AK3" s="42"/>
      <c r="AL3" s="42"/>
      <c r="AM3" s="43"/>
      <c r="AO3" s="42" t="s">
        <v>64</v>
      </c>
      <c r="AP3" s="42"/>
      <c r="AQ3" s="42"/>
      <c r="AR3" s="43"/>
    </row>
    <row r="4" spans="1:45" x14ac:dyDescent="0.25">
      <c r="A4" s="8"/>
      <c r="B4" s="9"/>
      <c r="C4" s="9"/>
      <c r="D4" s="9"/>
      <c r="E4" s="9"/>
      <c r="F4" s="10" t="s">
        <v>6</v>
      </c>
      <c r="G4" s="10" t="s">
        <v>6</v>
      </c>
      <c r="H4" s="10" t="s">
        <v>7</v>
      </c>
      <c r="I4" s="10" t="s">
        <v>7</v>
      </c>
      <c r="K4" s="10" t="s">
        <v>6</v>
      </c>
      <c r="L4" s="10" t="s">
        <v>6</v>
      </c>
      <c r="M4" s="10" t="s">
        <v>7</v>
      </c>
      <c r="N4" s="10" t="s">
        <v>7</v>
      </c>
      <c r="P4" s="10" t="s">
        <v>6</v>
      </c>
      <c r="Q4" s="10" t="s">
        <v>6</v>
      </c>
      <c r="R4" s="10" t="s">
        <v>7</v>
      </c>
      <c r="S4" s="10" t="s">
        <v>7</v>
      </c>
      <c r="U4" s="10" t="s">
        <v>6</v>
      </c>
      <c r="V4" s="10" t="s">
        <v>6</v>
      </c>
      <c r="W4" s="10" t="s">
        <v>7</v>
      </c>
      <c r="X4" s="10" t="s">
        <v>7</v>
      </c>
      <c r="Z4" s="10" t="s">
        <v>6</v>
      </c>
      <c r="AA4" s="10" t="s">
        <v>6</v>
      </c>
      <c r="AB4" s="10" t="s">
        <v>7</v>
      </c>
      <c r="AC4" s="10" t="s">
        <v>7</v>
      </c>
      <c r="AE4" s="10" t="s">
        <v>6</v>
      </c>
      <c r="AF4" s="10" t="s">
        <v>6</v>
      </c>
      <c r="AG4" s="10" t="s">
        <v>7</v>
      </c>
      <c r="AH4" s="10" t="s">
        <v>7</v>
      </c>
      <c r="AJ4" s="10" t="s">
        <v>6</v>
      </c>
      <c r="AK4" s="10" t="s">
        <v>6</v>
      </c>
      <c r="AL4" s="10" t="s">
        <v>7</v>
      </c>
      <c r="AM4" s="10" t="s">
        <v>7</v>
      </c>
      <c r="AO4" s="10" t="s">
        <v>6</v>
      </c>
      <c r="AP4" s="10" t="s">
        <v>6</v>
      </c>
      <c r="AQ4" s="10" t="s">
        <v>7</v>
      </c>
      <c r="AR4" s="10" t="s">
        <v>7</v>
      </c>
    </row>
    <row r="5" spans="1:45" x14ac:dyDescent="0.25">
      <c r="A5" s="2"/>
      <c r="B5" s="11"/>
      <c r="C5" s="11"/>
      <c r="D5" s="11"/>
      <c r="E5" s="11"/>
      <c r="F5" s="12" t="s">
        <v>8</v>
      </c>
      <c r="G5" s="12" t="s">
        <v>9</v>
      </c>
      <c r="H5" s="12" t="s">
        <v>8</v>
      </c>
      <c r="I5" s="12" t="s">
        <v>9</v>
      </c>
      <c r="K5" s="12" t="s">
        <v>8</v>
      </c>
      <c r="L5" s="12" t="s">
        <v>9</v>
      </c>
      <c r="M5" s="12" t="s">
        <v>8</v>
      </c>
      <c r="N5" s="12" t="s">
        <v>9</v>
      </c>
      <c r="P5" s="12" t="s">
        <v>8</v>
      </c>
      <c r="Q5" s="12" t="s">
        <v>9</v>
      </c>
      <c r="R5" s="12" t="s">
        <v>8</v>
      </c>
      <c r="S5" s="12" t="s">
        <v>9</v>
      </c>
      <c r="U5" s="12" t="s">
        <v>8</v>
      </c>
      <c r="V5" s="12" t="s">
        <v>9</v>
      </c>
      <c r="W5" s="12" t="s">
        <v>8</v>
      </c>
      <c r="X5" s="12" t="s">
        <v>9</v>
      </c>
      <c r="Z5" s="12" t="s">
        <v>8</v>
      </c>
      <c r="AA5" s="12" t="s">
        <v>9</v>
      </c>
      <c r="AB5" s="12" t="s">
        <v>8</v>
      </c>
      <c r="AC5" s="12" t="s">
        <v>9</v>
      </c>
      <c r="AE5" s="12" t="s">
        <v>8</v>
      </c>
      <c r="AF5" s="12" t="s">
        <v>9</v>
      </c>
      <c r="AG5" s="12" t="s">
        <v>8</v>
      </c>
      <c r="AH5" s="12" t="s">
        <v>9</v>
      </c>
      <c r="AJ5" s="12" t="s">
        <v>8</v>
      </c>
      <c r="AK5" s="12" t="s">
        <v>9</v>
      </c>
      <c r="AL5" s="12" t="s">
        <v>8</v>
      </c>
      <c r="AM5" s="12" t="s">
        <v>9</v>
      </c>
      <c r="AO5" s="12" t="s">
        <v>8</v>
      </c>
      <c r="AP5" s="12" t="s">
        <v>9</v>
      </c>
      <c r="AQ5" s="12" t="s">
        <v>8</v>
      </c>
      <c r="AR5" s="12" t="s">
        <v>9</v>
      </c>
    </row>
    <row r="6" spans="1:45" x14ac:dyDescent="0.25">
      <c r="S6" s="2"/>
      <c r="U6" s="2"/>
      <c r="X6" s="2"/>
      <c r="Z6" s="2"/>
      <c r="AC6" s="2"/>
      <c r="AE6" s="2"/>
      <c r="AH6" s="2"/>
      <c r="AJ6" s="2"/>
      <c r="AM6" s="2"/>
      <c r="AO6" s="2"/>
      <c r="AR6" s="2"/>
    </row>
    <row r="7" spans="1:45" x14ac:dyDescent="0.25">
      <c r="B7" s="13" t="s">
        <v>10</v>
      </c>
      <c r="C7" s="10" t="s">
        <v>11</v>
      </c>
      <c r="D7" s="10" t="s">
        <v>12</v>
      </c>
      <c r="E7" s="10" t="s">
        <v>13</v>
      </c>
      <c r="F7" s="14" t="s">
        <v>14</v>
      </c>
      <c r="G7" s="14" t="s">
        <v>15</v>
      </c>
      <c r="H7" s="14" t="s">
        <v>16</v>
      </c>
      <c r="I7" s="14" t="s">
        <v>17</v>
      </c>
      <c r="K7" s="14" t="s">
        <v>18</v>
      </c>
      <c r="L7" s="14" t="s">
        <v>19</v>
      </c>
      <c r="M7" s="14" t="s">
        <v>20</v>
      </c>
      <c r="N7" s="14" t="s">
        <v>21</v>
      </c>
      <c r="P7" s="14" t="s">
        <v>26</v>
      </c>
      <c r="Q7" s="14" t="s">
        <v>27</v>
      </c>
      <c r="R7" s="14" t="s">
        <v>28</v>
      </c>
      <c r="S7" s="14" t="s">
        <v>29</v>
      </c>
      <c r="U7" s="14" t="s">
        <v>22</v>
      </c>
      <c r="V7" s="14" t="s">
        <v>23</v>
      </c>
      <c r="W7" s="14" t="s">
        <v>24</v>
      </c>
      <c r="X7" s="14" t="s">
        <v>25</v>
      </c>
      <c r="Z7" s="14" t="s">
        <v>30</v>
      </c>
      <c r="AA7" s="14" t="s">
        <v>31</v>
      </c>
      <c r="AB7" s="14" t="s">
        <v>32</v>
      </c>
      <c r="AC7" s="14" t="s">
        <v>33</v>
      </c>
      <c r="AE7" s="14" t="s">
        <v>34</v>
      </c>
      <c r="AF7" s="14" t="s">
        <v>35</v>
      </c>
      <c r="AG7" s="14" t="s">
        <v>36</v>
      </c>
      <c r="AH7" s="14" t="s">
        <v>37</v>
      </c>
      <c r="AJ7" s="14" t="s">
        <v>72</v>
      </c>
      <c r="AK7" s="14" t="s">
        <v>73</v>
      </c>
      <c r="AL7" s="14" t="s">
        <v>74</v>
      </c>
      <c r="AM7" s="14" t="s">
        <v>75</v>
      </c>
      <c r="AO7" s="14" t="s">
        <v>65</v>
      </c>
      <c r="AP7" s="14" t="s">
        <v>66</v>
      </c>
      <c r="AQ7" s="14" t="s">
        <v>67</v>
      </c>
      <c r="AR7" s="14" t="s">
        <v>68</v>
      </c>
      <c r="AS7" s="15" t="s">
        <v>38</v>
      </c>
    </row>
    <row r="8" spans="1:45" s="16" customFormat="1" x14ac:dyDescent="0.25">
      <c r="B8" s="17" t="s">
        <v>39</v>
      </c>
      <c r="C8" s="18" t="s">
        <v>40</v>
      </c>
      <c r="D8" s="18" t="s">
        <v>41</v>
      </c>
      <c r="E8" s="17">
        <v>255</v>
      </c>
      <c r="F8" s="19">
        <f t="shared" ref="F8:F20" si="0">IFERROR(WORKDAY(G8,(-$I$2+1)),"-")</f>
        <v>45637</v>
      </c>
      <c r="G8" s="20">
        <f>IFERROR(WORKDAY(K8,-1),"-")</f>
        <v>45659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45660</v>
      </c>
      <c r="L8" s="19">
        <f t="shared" ref="L8:L20" si="3">IFERROR(WORKDAY(P8,-1),"-")</f>
        <v>45684</v>
      </c>
      <c r="M8" s="24">
        <v>45687</v>
      </c>
      <c r="N8" s="24">
        <v>45707</v>
      </c>
      <c r="O8" s="22"/>
      <c r="P8" s="23">
        <f t="shared" ref="P8:P20" si="4">IFERROR(WORKDAY(Q8,(-$S$2+1)),"-")</f>
        <v>45685</v>
      </c>
      <c r="Q8" s="19">
        <f>IFERROR(WORKDAY(Z8,-1),"-")</f>
        <v>45792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45685</v>
      </c>
      <c r="V8" s="19">
        <f>IFERROR(WORKDAY(Z8,-1),"-")</f>
        <v>45792</v>
      </c>
      <c r="W8" s="24">
        <v>45537</v>
      </c>
      <c r="X8" s="24">
        <v>45686</v>
      </c>
      <c r="Y8" s="22"/>
      <c r="Z8" s="23">
        <f>IFERROR(WORKDAY(AA8,(-$AC$2+1)),"-")</f>
        <v>45793</v>
      </c>
      <c r="AA8" s="19">
        <f>IFERROR(WORKDAY(AE8,-1),"-")</f>
        <v>45813</v>
      </c>
      <c r="AB8" s="24">
        <v>45800</v>
      </c>
      <c r="AC8" s="24">
        <v>45800</v>
      </c>
      <c r="AD8" s="22"/>
      <c r="AE8" s="40">
        <f>IFERROR(WORKDAY(AF8,(-$AH$2+1)),"-")</f>
        <v>45814</v>
      </c>
      <c r="AF8" s="20">
        <f>IFERROR(WORKDAY(AJ8,-1),"-")</f>
        <v>45838</v>
      </c>
      <c r="AG8" s="25">
        <f t="shared" ref="AG8:AG20" si="7">WORKDAY.INTL(W8,1)</f>
        <v>45538</v>
      </c>
      <c r="AH8" s="26">
        <v>45834</v>
      </c>
      <c r="AI8" s="22"/>
      <c r="AJ8" s="37">
        <v>45839</v>
      </c>
      <c r="AK8" s="39">
        <f>IFERROR(WORKDAY(AJ8,(AM$2-1)),"-")</f>
        <v>45866</v>
      </c>
      <c r="AL8" s="25">
        <f t="shared" ref="AL8:AL20" si="8">WORKDAY.INTL(AC8,1)</f>
        <v>45803</v>
      </c>
      <c r="AM8" s="26">
        <v>45834</v>
      </c>
      <c r="AN8" s="22"/>
      <c r="AO8" s="23">
        <f>IFERROR(WORKDAY(AK8,1),"-")</f>
        <v>45867</v>
      </c>
      <c r="AP8" s="19">
        <f>IFERROR(WORKDAY(AO8,($AR$2-1)),"-")</f>
        <v>45887</v>
      </c>
      <c r="AQ8" s="25">
        <v>45800</v>
      </c>
      <c r="AR8" s="26">
        <v>45800</v>
      </c>
      <c r="AS8" s="17">
        <f t="shared" ref="AS8:AS20" si="9">IFERROR(AR8-AP8,"-")</f>
        <v>-87</v>
      </c>
    </row>
    <row r="9" spans="1:45" s="16" customFormat="1" x14ac:dyDescent="0.25">
      <c r="B9" s="17" t="s">
        <v>42</v>
      </c>
      <c r="C9" s="18" t="s">
        <v>69</v>
      </c>
      <c r="D9" s="18" t="s">
        <v>43</v>
      </c>
      <c r="E9" s="17">
        <v>31</v>
      </c>
      <c r="F9" s="19">
        <f t="shared" si="0"/>
        <v>45637</v>
      </c>
      <c r="G9" s="20">
        <f t="shared" ref="G9:G20" si="10">IFERROR(WORKDAY(K9,-1),"-")</f>
        <v>45659</v>
      </c>
      <c r="H9" s="21">
        <v>45658</v>
      </c>
      <c r="I9" s="21">
        <f t="shared" si="1"/>
        <v>45680</v>
      </c>
      <c r="J9" s="22"/>
      <c r="K9" s="23">
        <f t="shared" si="2"/>
        <v>45660</v>
      </c>
      <c r="L9" s="19">
        <f t="shared" si="3"/>
        <v>45684</v>
      </c>
      <c r="M9" s="24">
        <v>45663</v>
      </c>
      <c r="N9" s="24">
        <v>45681</v>
      </c>
      <c r="O9" s="22"/>
      <c r="P9" s="23">
        <f t="shared" si="4"/>
        <v>45685</v>
      </c>
      <c r="Q9" s="19">
        <f t="shared" ref="Q9:Q20" si="11">IFERROR(WORKDAY(Z9,-1),"-")</f>
        <v>45792</v>
      </c>
      <c r="R9" s="27">
        <f t="shared" si="5"/>
        <v>45684</v>
      </c>
      <c r="S9" s="28">
        <f t="shared" ref="S9:S20" si="12">WORKDAY(R9,$S$2-1)</f>
        <v>45791</v>
      </c>
      <c r="T9" s="22"/>
      <c r="U9" s="23">
        <f t="shared" si="6"/>
        <v>45685</v>
      </c>
      <c r="V9" s="19">
        <f t="shared" ref="V9:V20" si="13">IFERROR(WORKDAY(Z9,-1),"-")</f>
        <v>45792</v>
      </c>
      <c r="W9" s="27">
        <f t="shared" ref="W9:W20" si="14">WORKDAY.INTL(N9,1)</f>
        <v>45684</v>
      </c>
      <c r="X9" s="28">
        <f t="shared" ref="X9:X20" si="15">WORKDAY(W9,$X$2-1)</f>
        <v>45791</v>
      </c>
      <c r="Y9" s="22"/>
      <c r="Z9" s="23">
        <f t="shared" ref="Z9:Z20" si="16">IFERROR(WORKDAY(AA9,(-$AC$2+1)),"-")</f>
        <v>45793</v>
      </c>
      <c r="AA9" s="19">
        <f t="shared" ref="AA9:AA20" si="17">IFERROR(WORKDAY(AE9,-1),"-")</f>
        <v>45813</v>
      </c>
      <c r="AB9" s="27">
        <f t="shared" ref="AB9:AB20" si="18">WORKDAY.INTL(X9,1)</f>
        <v>45792</v>
      </c>
      <c r="AC9" s="28">
        <f t="shared" ref="AC9:AC20" si="19">WORKDAY(AB9,$AC$2-1)</f>
        <v>45812</v>
      </c>
      <c r="AD9" s="22"/>
      <c r="AE9" s="40">
        <f t="shared" ref="AE9:AE20" si="20">IFERROR(WORKDAY(AF9,(-$AH$2+1)),"-")</f>
        <v>45814</v>
      </c>
      <c r="AF9" s="20">
        <f t="shared" ref="AF9:AF20" si="21">IFERROR(WORKDAY(AJ9,-1),"-")</f>
        <v>45838</v>
      </c>
      <c r="AG9" s="27">
        <f t="shared" si="7"/>
        <v>45685</v>
      </c>
      <c r="AH9" s="28">
        <f t="shared" ref="AH9:AH20" si="22">IFERROR(WORKDAY(W9,($AR$2)),"-")</f>
        <v>45705</v>
      </c>
      <c r="AI9" s="22"/>
      <c r="AJ9" s="37">
        <v>45839</v>
      </c>
      <c r="AK9" s="39">
        <f t="shared" ref="AK9:AK20" si="23">IFERROR(WORKDAY(AJ9,(AM$2-1)),"-")</f>
        <v>45866</v>
      </c>
      <c r="AL9" s="27">
        <f t="shared" si="8"/>
        <v>45813</v>
      </c>
      <c r="AM9" s="28">
        <f t="shared" ref="AM9:AM20" si="24">IFERROR(WORKDAY(AC9,($AR$2)),"-")</f>
        <v>45833</v>
      </c>
      <c r="AN9" s="22"/>
      <c r="AO9" s="23">
        <f t="shared" ref="AO9:AO20" si="25">IFERROR(WORKDAY(AK9,1),"-")</f>
        <v>45867</v>
      </c>
      <c r="AP9" s="19">
        <f t="shared" ref="AP9:AP20" si="26">IFERROR(WORKDAY(AO9,($AR$2-1)),"-")</f>
        <v>45887</v>
      </c>
      <c r="AQ9" s="27">
        <f t="shared" ref="AQ9:AQ20" si="27">WORKDAY.INTL(AM9,1)</f>
        <v>45834</v>
      </c>
      <c r="AR9" s="28">
        <f t="shared" ref="AR9:AR20" si="28">WORKDAY(AQ9,$AC$2-1)</f>
        <v>45854</v>
      </c>
      <c r="AS9" s="17">
        <f t="shared" si="9"/>
        <v>-33</v>
      </c>
    </row>
    <row r="10" spans="1:45" s="16" customFormat="1" x14ac:dyDescent="0.25">
      <c r="B10" s="17" t="s">
        <v>39</v>
      </c>
      <c r="C10" s="18" t="s">
        <v>44</v>
      </c>
      <c r="D10" s="18" t="s">
        <v>45</v>
      </c>
      <c r="E10" s="17">
        <v>250</v>
      </c>
      <c r="F10" s="19">
        <f t="shared" si="0"/>
        <v>45699</v>
      </c>
      <c r="G10" s="20">
        <f t="shared" si="10"/>
        <v>45721</v>
      </c>
      <c r="H10" s="21">
        <v>45658</v>
      </c>
      <c r="I10" s="21">
        <f t="shared" si="1"/>
        <v>45680</v>
      </c>
      <c r="J10" s="22"/>
      <c r="K10" s="23">
        <f t="shared" si="2"/>
        <v>45722</v>
      </c>
      <c r="L10" s="19">
        <f t="shared" si="3"/>
        <v>45744</v>
      </c>
      <c r="M10" s="24">
        <v>45687</v>
      </c>
      <c r="N10" s="24">
        <v>45707</v>
      </c>
      <c r="O10" s="22"/>
      <c r="P10" s="23">
        <f t="shared" si="4"/>
        <v>45747</v>
      </c>
      <c r="Q10" s="19">
        <f t="shared" si="11"/>
        <v>45854</v>
      </c>
      <c r="R10" s="27">
        <f t="shared" si="5"/>
        <v>45708</v>
      </c>
      <c r="S10" s="28">
        <f t="shared" si="12"/>
        <v>45817</v>
      </c>
      <c r="T10" s="22"/>
      <c r="U10" s="23">
        <f t="shared" si="6"/>
        <v>45747</v>
      </c>
      <c r="V10" s="19">
        <f t="shared" si="13"/>
        <v>45854</v>
      </c>
      <c r="W10" s="27">
        <f t="shared" si="14"/>
        <v>45708</v>
      </c>
      <c r="X10" s="28">
        <f t="shared" si="15"/>
        <v>45817</v>
      </c>
      <c r="Y10" s="22"/>
      <c r="Z10" s="23">
        <f t="shared" si="16"/>
        <v>45855</v>
      </c>
      <c r="AA10" s="19">
        <f t="shared" si="17"/>
        <v>45875</v>
      </c>
      <c r="AB10" s="27">
        <f t="shared" si="18"/>
        <v>45818</v>
      </c>
      <c r="AC10" s="28">
        <f t="shared" si="19"/>
        <v>45838</v>
      </c>
      <c r="AD10" s="22"/>
      <c r="AE10" s="40">
        <f t="shared" si="20"/>
        <v>45876</v>
      </c>
      <c r="AF10" s="20">
        <f t="shared" si="21"/>
        <v>45898</v>
      </c>
      <c r="AG10" s="27">
        <f t="shared" si="7"/>
        <v>45709</v>
      </c>
      <c r="AH10" s="28">
        <f t="shared" si="22"/>
        <v>45729</v>
      </c>
      <c r="AI10" s="22"/>
      <c r="AJ10" s="37">
        <v>45901</v>
      </c>
      <c r="AK10" s="39">
        <f t="shared" si="23"/>
        <v>45926</v>
      </c>
      <c r="AL10" s="27">
        <f t="shared" si="8"/>
        <v>45839</v>
      </c>
      <c r="AM10" s="28">
        <f t="shared" si="24"/>
        <v>45859</v>
      </c>
      <c r="AN10" s="22"/>
      <c r="AO10" s="23">
        <f t="shared" si="25"/>
        <v>45929</v>
      </c>
      <c r="AP10" s="19">
        <f t="shared" si="26"/>
        <v>45947</v>
      </c>
      <c r="AQ10" s="27">
        <f t="shared" si="27"/>
        <v>45860</v>
      </c>
      <c r="AR10" s="28">
        <f t="shared" si="28"/>
        <v>45880</v>
      </c>
      <c r="AS10" s="17">
        <f t="shared" si="9"/>
        <v>-67</v>
      </c>
    </row>
    <row r="11" spans="1:45" x14ac:dyDescent="0.25">
      <c r="B11" s="17" t="s">
        <v>46</v>
      </c>
      <c r="C11" s="18" t="s">
        <v>47</v>
      </c>
      <c r="D11" s="18" t="s">
        <v>41</v>
      </c>
      <c r="E11" s="17">
        <v>362</v>
      </c>
      <c r="F11" s="19">
        <f t="shared" si="0"/>
        <v>45790</v>
      </c>
      <c r="G11" s="20">
        <f t="shared" si="10"/>
        <v>45812</v>
      </c>
      <c r="H11" s="21">
        <v>45716</v>
      </c>
      <c r="I11" s="21">
        <f t="shared" si="1"/>
        <v>45740</v>
      </c>
      <c r="J11" s="22"/>
      <c r="K11" s="23">
        <f t="shared" si="2"/>
        <v>45813</v>
      </c>
      <c r="L11" s="19">
        <f t="shared" si="3"/>
        <v>45835</v>
      </c>
      <c r="M11" s="24">
        <v>45700</v>
      </c>
      <c r="N11" s="24">
        <v>45737</v>
      </c>
      <c r="O11" s="22"/>
      <c r="P11" s="23">
        <f t="shared" si="4"/>
        <v>45838</v>
      </c>
      <c r="Q11" s="19">
        <f t="shared" si="11"/>
        <v>45945</v>
      </c>
      <c r="R11" s="27">
        <f t="shared" si="5"/>
        <v>45740</v>
      </c>
      <c r="S11" s="28">
        <f t="shared" si="12"/>
        <v>45847</v>
      </c>
      <c r="T11" s="22"/>
      <c r="U11" s="23">
        <f t="shared" si="6"/>
        <v>45838</v>
      </c>
      <c r="V11" s="19">
        <f t="shared" si="13"/>
        <v>45945</v>
      </c>
      <c r="W11" s="27">
        <f t="shared" si="14"/>
        <v>45740</v>
      </c>
      <c r="X11" s="28">
        <f t="shared" si="15"/>
        <v>45847</v>
      </c>
      <c r="Y11" s="22"/>
      <c r="Z11" s="23">
        <f t="shared" si="16"/>
        <v>45946</v>
      </c>
      <c r="AA11" s="19">
        <f>IFERROR(WORKDAY(AE11,-1),"-")</f>
        <v>45966</v>
      </c>
      <c r="AB11" s="27">
        <f t="shared" si="18"/>
        <v>45848</v>
      </c>
      <c r="AC11" s="28">
        <f t="shared" si="19"/>
        <v>45868</v>
      </c>
      <c r="AD11" s="22"/>
      <c r="AE11" s="40">
        <f t="shared" si="20"/>
        <v>45967</v>
      </c>
      <c r="AF11" s="20">
        <f t="shared" si="21"/>
        <v>45989</v>
      </c>
      <c r="AG11" s="27">
        <f t="shared" si="7"/>
        <v>45741</v>
      </c>
      <c r="AH11" s="28">
        <f t="shared" si="22"/>
        <v>45761</v>
      </c>
      <c r="AI11" s="22"/>
      <c r="AJ11" s="37">
        <v>45992</v>
      </c>
      <c r="AK11" s="39">
        <f t="shared" si="23"/>
        <v>46017</v>
      </c>
      <c r="AL11" s="27">
        <f t="shared" si="8"/>
        <v>45869</v>
      </c>
      <c r="AM11" s="28">
        <f t="shared" si="24"/>
        <v>45889</v>
      </c>
      <c r="AN11" s="22"/>
      <c r="AO11" s="23">
        <f t="shared" si="25"/>
        <v>46020</v>
      </c>
      <c r="AP11" s="19">
        <f t="shared" si="26"/>
        <v>46038</v>
      </c>
      <c r="AQ11" s="27">
        <f t="shared" si="27"/>
        <v>45890</v>
      </c>
      <c r="AR11" s="28">
        <f t="shared" si="28"/>
        <v>45910</v>
      </c>
      <c r="AS11" s="29">
        <f t="shared" si="9"/>
        <v>-128</v>
      </c>
    </row>
    <row r="12" spans="1:45" x14ac:dyDescent="0.25">
      <c r="B12" s="17" t="s">
        <v>48</v>
      </c>
      <c r="C12" s="18" t="s">
        <v>49</v>
      </c>
      <c r="D12" s="18" t="s">
        <v>41</v>
      </c>
      <c r="E12" s="17">
        <v>377</v>
      </c>
      <c r="F12" s="19">
        <f t="shared" si="0"/>
        <v>45790</v>
      </c>
      <c r="G12" s="20">
        <f t="shared" si="10"/>
        <v>45812</v>
      </c>
      <c r="H12" s="21">
        <v>45716</v>
      </c>
      <c r="I12" s="21">
        <f t="shared" si="1"/>
        <v>45740</v>
      </c>
      <c r="J12" s="22"/>
      <c r="K12" s="23">
        <f t="shared" si="2"/>
        <v>45813</v>
      </c>
      <c r="L12" s="19">
        <f t="shared" si="3"/>
        <v>45835</v>
      </c>
      <c r="M12" s="24">
        <v>45761</v>
      </c>
      <c r="N12" s="24">
        <v>45800</v>
      </c>
      <c r="O12" s="22"/>
      <c r="P12" s="23">
        <f t="shared" si="4"/>
        <v>45838</v>
      </c>
      <c r="Q12" s="19">
        <f t="shared" si="11"/>
        <v>45945</v>
      </c>
      <c r="R12" s="27">
        <f t="shared" si="5"/>
        <v>45803</v>
      </c>
      <c r="S12" s="28">
        <f t="shared" si="12"/>
        <v>45910</v>
      </c>
      <c r="T12" s="22"/>
      <c r="U12" s="23">
        <f t="shared" si="6"/>
        <v>45838</v>
      </c>
      <c r="V12" s="19">
        <f t="shared" si="13"/>
        <v>45945</v>
      </c>
      <c r="W12" s="27">
        <f t="shared" si="14"/>
        <v>45803</v>
      </c>
      <c r="X12" s="28">
        <f t="shared" si="15"/>
        <v>45910</v>
      </c>
      <c r="Y12" s="22"/>
      <c r="Z12" s="23">
        <f t="shared" si="16"/>
        <v>45946</v>
      </c>
      <c r="AA12" s="19">
        <f t="shared" si="17"/>
        <v>45966</v>
      </c>
      <c r="AB12" s="27">
        <f t="shared" si="18"/>
        <v>45911</v>
      </c>
      <c r="AC12" s="28">
        <f t="shared" si="19"/>
        <v>45931</v>
      </c>
      <c r="AD12" s="22"/>
      <c r="AE12" s="40">
        <f t="shared" si="20"/>
        <v>45967</v>
      </c>
      <c r="AF12" s="20">
        <f t="shared" si="21"/>
        <v>45989</v>
      </c>
      <c r="AG12" s="27">
        <f t="shared" si="7"/>
        <v>45804</v>
      </c>
      <c r="AH12" s="28">
        <f t="shared" si="22"/>
        <v>45824</v>
      </c>
      <c r="AI12" s="22"/>
      <c r="AJ12" s="37">
        <v>45992</v>
      </c>
      <c r="AK12" s="39">
        <f t="shared" si="23"/>
        <v>46017</v>
      </c>
      <c r="AL12" s="27">
        <f t="shared" si="8"/>
        <v>45932</v>
      </c>
      <c r="AM12" s="28">
        <f t="shared" si="24"/>
        <v>45952</v>
      </c>
      <c r="AN12" s="22"/>
      <c r="AO12" s="23">
        <f t="shared" si="25"/>
        <v>46020</v>
      </c>
      <c r="AP12" s="19">
        <f t="shared" si="26"/>
        <v>46038</v>
      </c>
      <c r="AQ12" s="27">
        <f t="shared" si="27"/>
        <v>45953</v>
      </c>
      <c r="AR12" s="28">
        <f t="shared" si="28"/>
        <v>45973</v>
      </c>
      <c r="AS12" s="29">
        <f t="shared" si="9"/>
        <v>-65</v>
      </c>
    </row>
    <row r="13" spans="1:45" x14ac:dyDescent="0.25">
      <c r="B13" s="17" t="s">
        <v>42</v>
      </c>
      <c r="C13" s="18" t="s">
        <v>50</v>
      </c>
      <c r="D13" s="18" t="s">
        <v>41</v>
      </c>
      <c r="E13" s="17">
        <v>145</v>
      </c>
      <c r="F13" s="19">
        <f t="shared" si="0"/>
        <v>45699</v>
      </c>
      <c r="G13" s="20">
        <f t="shared" si="10"/>
        <v>45721</v>
      </c>
      <c r="H13" s="21">
        <v>45658</v>
      </c>
      <c r="I13" s="21">
        <f t="shared" si="1"/>
        <v>45680</v>
      </c>
      <c r="J13" s="22"/>
      <c r="K13" s="23">
        <f t="shared" si="2"/>
        <v>45722</v>
      </c>
      <c r="L13" s="19">
        <f t="shared" si="3"/>
        <v>45744</v>
      </c>
      <c r="M13" s="24">
        <v>45740</v>
      </c>
      <c r="N13" s="24">
        <v>45785</v>
      </c>
      <c r="O13" s="22"/>
      <c r="P13" s="23">
        <f t="shared" si="4"/>
        <v>45747</v>
      </c>
      <c r="Q13" s="19">
        <f t="shared" si="11"/>
        <v>45854</v>
      </c>
      <c r="R13" s="27">
        <f t="shared" si="5"/>
        <v>45786</v>
      </c>
      <c r="S13" s="28">
        <f t="shared" si="12"/>
        <v>45895</v>
      </c>
      <c r="T13" s="22"/>
      <c r="U13" s="23">
        <f t="shared" si="6"/>
        <v>45747</v>
      </c>
      <c r="V13" s="19">
        <f t="shared" si="13"/>
        <v>45854</v>
      </c>
      <c r="W13" s="27">
        <f t="shared" si="14"/>
        <v>45786</v>
      </c>
      <c r="X13" s="28">
        <f t="shared" si="15"/>
        <v>45895</v>
      </c>
      <c r="Y13" s="22"/>
      <c r="Z13" s="23">
        <f t="shared" si="16"/>
        <v>45855</v>
      </c>
      <c r="AA13" s="19">
        <f t="shared" si="17"/>
        <v>45875</v>
      </c>
      <c r="AB13" s="27">
        <f t="shared" si="18"/>
        <v>45896</v>
      </c>
      <c r="AC13" s="28">
        <f t="shared" si="19"/>
        <v>45916</v>
      </c>
      <c r="AD13" s="22"/>
      <c r="AE13" s="40">
        <f t="shared" si="20"/>
        <v>45876</v>
      </c>
      <c r="AF13" s="20">
        <f t="shared" si="21"/>
        <v>45898</v>
      </c>
      <c r="AG13" s="27">
        <f t="shared" si="7"/>
        <v>45789</v>
      </c>
      <c r="AH13" s="28">
        <f t="shared" si="22"/>
        <v>45807</v>
      </c>
      <c r="AI13" s="22"/>
      <c r="AJ13" s="37">
        <v>45901</v>
      </c>
      <c r="AK13" s="39">
        <f t="shared" si="23"/>
        <v>45926</v>
      </c>
      <c r="AL13" s="27">
        <f t="shared" si="8"/>
        <v>45917</v>
      </c>
      <c r="AM13" s="28">
        <f t="shared" si="24"/>
        <v>45937</v>
      </c>
      <c r="AN13" s="22"/>
      <c r="AO13" s="23">
        <f t="shared" si="25"/>
        <v>45929</v>
      </c>
      <c r="AP13" s="19">
        <f t="shared" si="26"/>
        <v>45947</v>
      </c>
      <c r="AQ13" s="27">
        <f t="shared" si="27"/>
        <v>45938</v>
      </c>
      <c r="AR13" s="28">
        <f t="shared" si="28"/>
        <v>45958</v>
      </c>
      <c r="AS13" s="17">
        <f t="shared" si="9"/>
        <v>11</v>
      </c>
    </row>
    <row r="14" spans="1:45" x14ac:dyDescent="0.25">
      <c r="B14" s="17" t="s">
        <v>51</v>
      </c>
      <c r="C14" s="18" t="s">
        <v>52</v>
      </c>
      <c r="D14" s="18" t="s">
        <v>53</v>
      </c>
      <c r="E14" s="17">
        <v>61</v>
      </c>
      <c r="F14" s="19">
        <f t="shared" si="0"/>
        <v>45790</v>
      </c>
      <c r="G14" s="20">
        <f t="shared" si="10"/>
        <v>45812</v>
      </c>
      <c r="H14" s="21">
        <v>45658</v>
      </c>
      <c r="I14" s="21">
        <f t="shared" si="1"/>
        <v>45680</v>
      </c>
      <c r="J14" s="22"/>
      <c r="K14" s="23">
        <f t="shared" si="2"/>
        <v>45813</v>
      </c>
      <c r="L14" s="19">
        <f t="shared" si="3"/>
        <v>45835</v>
      </c>
      <c r="M14" s="30">
        <v>45817</v>
      </c>
      <c r="N14" s="31">
        <v>45828</v>
      </c>
      <c r="O14" s="22"/>
      <c r="P14" s="23">
        <f t="shared" si="4"/>
        <v>45838</v>
      </c>
      <c r="Q14" s="19">
        <f t="shared" si="11"/>
        <v>45945</v>
      </c>
      <c r="R14" s="27">
        <f t="shared" si="5"/>
        <v>45831</v>
      </c>
      <c r="S14" s="28">
        <f t="shared" si="12"/>
        <v>45938</v>
      </c>
      <c r="T14" s="22"/>
      <c r="U14" s="23">
        <f t="shared" si="6"/>
        <v>45838</v>
      </c>
      <c r="V14" s="19">
        <f t="shared" si="13"/>
        <v>45945</v>
      </c>
      <c r="W14" s="27">
        <f t="shared" si="14"/>
        <v>45831</v>
      </c>
      <c r="X14" s="28">
        <f t="shared" si="15"/>
        <v>45938</v>
      </c>
      <c r="Y14" s="22"/>
      <c r="Z14" s="23">
        <f t="shared" si="16"/>
        <v>45946</v>
      </c>
      <c r="AA14" s="19">
        <f t="shared" si="17"/>
        <v>45966</v>
      </c>
      <c r="AB14" s="27">
        <f t="shared" si="18"/>
        <v>45939</v>
      </c>
      <c r="AC14" s="28">
        <f t="shared" si="19"/>
        <v>45959</v>
      </c>
      <c r="AD14" s="22"/>
      <c r="AE14" s="40">
        <f t="shared" si="20"/>
        <v>45967</v>
      </c>
      <c r="AF14" s="20">
        <f t="shared" si="21"/>
        <v>45989</v>
      </c>
      <c r="AG14" s="27">
        <f t="shared" si="7"/>
        <v>45832</v>
      </c>
      <c r="AH14" s="28">
        <f t="shared" si="22"/>
        <v>45852</v>
      </c>
      <c r="AI14" s="22"/>
      <c r="AJ14" s="37">
        <v>45992</v>
      </c>
      <c r="AK14" s="39">
        <f t="shared" si="23"/>
        <v>46017</v>
      </c>
      <c r="AL14" s="27">
        <f t="shared" si="8"/>
        <v>45960</v>
      </c>
      <c r="AM14" s="28">
        <f t="shared" si="24"/>
        <v>45980</v>
      </c>
      <c r="AN14" s="22"/>
      <c r="AO14" s="23">
        <f t="shared" si="25"/>
        <v>46020</v>
      </c>
      <c r="AP14" s="19">
        <f t="shared" si="26"/>
        <v>46038</v>
      </c>
      <c r="AQ14" s="27">
        <f t="shared" si="27"/>
        <v>45981</v>
      </c>
      <c r="AR14" s="28">
        <f t="shared" si="28"/>
        <v>46001</v>
      </c>
      <c r="AS14" s="17">
        <f t="shared" si="9"/>
        <v>-37</v>
      </c>
    </row>
    <row r="15" spans="1:45" x14ac:dyDescent="0.25">
      <c r="B15" s="17" t="s">
        <v>54</v>
      </c>
      <c r="C15" s="18" t="s">
        <v>55</v>
      </c>
      <c r="D15" s="18" t="s">
        <v>56</v>
      </c>
      <c r="E15" s="17">
        <v>128</v>
      </c>
      <c r="F15" s="19">
        <f t="shared" si="0"/>
        <v>45762</v>
      </c>
      <c r="G15" s="20">
        <f t="shared" si="10"/>
        <v>45784</v>
      </c>
      <c r="H15" s="21">
        <v>45658</v>
      </c>
      <c r="I15" s="21">
        <f t="shared" si="1"/>
        <v>45680</v>
      </c>
      <c r="J15" s="22"/>
      <c r="K15" s="23">
        <f t="shared" si="2"/>
        <v>45785</v>
      </c>
      <c r="L15" s="19">
        <f t="shared" si="3"/>
        <v>45807</v>
      </c>
      <c r="M15" s="24">
        <v>45767</v>
      </c>
      <c r="N15" s="24">
        <v>45814</v>
      </c>
      <c r="O15" s="22"/>
      <c r="P15" s="23">
        <f t="shared" si="4"/>
        <v>45810</v>
      </c>
      <c r="Q15" s="19">
        <f t="shared" si="11"/>
        <v>45917</v>
      </c>
      <c r="R15" s="27">
        <f t="shared" si="5"/>
        <v>45817</v>
      </c>
      <c r="S15" s="28">
        <f t="shared" si="12"/>
        <v>45924</v>
      </c>
      <c r="T15" s="22"/>
      <c r="U15" s="23">
        <f t="shared" si="6"/>
        <v>45810</v>
      </c>
      <c r="V15" s="19">
        <f t="shared" si="13"/>
        <v>45917</v>
      </c>
      <c r="W15" s="27">
        <f t="shared" si="14"/>
        <v>45817</v>
      </c>
      <c r="X15" s="28">
        <f t="shared" si="15"/>
        <v>45924</v>
      </c>
      <c r="Y15" s="22"/>
      <c r="Z15" s="23">
        <f t="shared" si="16"/>
        <v>45918</v>
      </c>
      <c r="AA15" s="19">
        <f t="shared" si="17"/>
        <v>45938</v>
      </c>
      <c r="AB15" s="27">
        <f t="shared" si="18"/>
        <v>45925</v>
      </c>
      <c r="AC15" s="28">
        <f t="shared" si="19"/>
        <v>45945</v>
      </c>
      <c r="AD15" s="22"/>
      <c r="AE15" s="40">
        <f t="shared" si="20"/>
        <v>45939</v>
      </c>
      <c r="AF15" s="20">
        <f t="shared" si="21"/>
        <v>45961</v>
      </c>
      <c r="AG15" s="27">
        <f t="shared" si="7"/>
        <v>45818</v>
      </c>
      <c r="AH15" s="28">
        <f t="shared" si="22"/>
        <v>45838</v>
      </c>
      <c r="AI15" s="22"/>
      <c r="AJ15" s="37">
        <v>45962</v>
      </c>
      <c r="AK15" s="39">
        <f t="shared" si="23"/>
        <v>45988</v>
      </c>
      <c r="AL15" s="27">
        <f t="shared" si="8"/>
        <v>45946</v>
      </c>
      <c r="AM15" s="28">
        <f t="shared" si="24"/>
        <v>45966</v>
      </c>
      <c r="AN15" s="22"/>
      <c r="AO15" s="23">
        <f t="shared" si="25"/>
        <v>45989</v>
      </c>
      <c r="AP15" s="19">
        <f t="shared" si="26"/>
        <v>46009</v>
      </c>
      <c r="AQ15" s="27">
        <f t="shared" si="27"/>
        <v>45967</v>
      </c>
      <c r="AR15" s="28">
        <f t="shared" si="28"/>
        <v>45987</v>
      </c>
      <c r="AS15" s="17">
        <f t="shared" si="9"/>
        <v>-22</v>
      </c>
    </row>
    <row r="16" spans="1:45" x14ac:dyDescent="0.25">
      <c r="B16" s="17" t="s">
        <v>57</v>
      </c>
      <c r="C16" s="18" t="s">
        <v>58</v>
      </c>
      <c r="D16" s="18" t="s">
        <v>41</v>
      </c>
      <c r="E16" s="17">
        <v>166</v>
      </c>
      <c r="F16" s="19">
        <f t="shared" si="0"/>
        <v>45821</v>
      </c>
      <c r="G16" s="20">
        <f t="shared" si="10"/>
        <v>45845</v>
      </c>
      <c r="H16" s="32"/>
      <c r="I16" s="32"/>
      <c r="J16" s="22"/>
      <c r="K16" s="23">
        <f t="shared" si="2"/>
        <v>45846</v>
      </c>
      <c r="L16" s="19">
        <f t="shared" si="3"/>
        <v>45868</v>
      </c>
      <c r="M16" s="33"/>
      <c r="N16" s="32"/>
      <c r="O16" s="22"/>
      <c r="P16" s="23">
        <f t="shared" si="4"/>
        <v>45869</v>
      </c>
      <c r="Q16" s="19">
        <f t="shared" si="11"/>
        <v>45978</v>
      </c>
      <c r="R16" s="27">
        <f t="shared" si="5"/>
        <v>2</v>
      </c>
      <c r="S16" s="28">
        <f t="shared" si="12"/>
        <v>109</v>
      </c>
      <c r="T16" s="22"/>
      <c r="U16" s="23">
        <f t="shared" si="6"/>
        <v>45869</v>
      </c>
      <c r="V16" s="19">
        <f t="shared" si="13"/>
        <v>45978</v>
      </c>
      <c r="W16" s="27">
        <f t="shared" si="14"/>
        <v>2</v>
      </c>
      <c r="X16" s="28">
        <f t="shared" si="15"/>
        <v>109</v>
      </c>
      <c r="Y16" s="22"/>
      <c r="Z16" s="23">
        <f t="shared" si="16"/>
        <v>45979</v>
      </c>
      <c r="AA16" s="19">
        <f t="shared" si="17"/>
        <v>45999</v>
      </c>
      <c r="AB16" s="27">
        <f t="shared" si="18"/>
        <v>110</v>
      </c>
      <c r="AC16" s="28">
        <f t="shared" si="19"/>
        <v>130</v>
      </c>
      <c r="AD16" s="22"/>
      <c r="AE16" s="40">
        <f t="shared" si="20"/>
        <v>46000</v>
      </c>
      <c r="AF16" s="20">
        <f t="shared" si="21"/>
        <v>46022</v>
      </c>
      <c r="AG16" s="27">
        <f t="shared" si="7"/>
        <v>3</v>
      </c>
      <c r="AH16" s="28">
        <f t="shared" si="22"/>
        <v>23</v>
      </c>
      <c r="AI16" s="22"/>
      <c r="AJ16" s="37">
        <v>46023</v>
      </c>
      <c r="AK16" s="39">
        <f t="shared" si="23"/>
        <v>46050</v>
      </c>
      <c r="AL16" s="27">
        <f t="shared" si="8"/>
        <v>131</v>
      </c>
      <c r="AM16" s="28">
        <f t="shared" si="24"/>
        <v>151</v>
      </c>
      <c r="AN16" s="22"/>
      <c r="AO16" s="23">
        <f t="shared" si="25"/>
        <v>46051</v>
      </c>
      <c r="AP16" s="19">
        <f t="shared" si="26"/>
        <v>46071</v>
      </c>
      <c r="AQ16" s="27">
        <f t="shared" si="27"/>
        <v>152</v>
      </c>
      <c r="AR16" s="28">
        <f t="shared" si="28"/>
        <v>172</v>
      </c>
      <c r="AS16" s="29">
        <f t="shared" si="9"/>
        <v>-45899</v>
      </c>
    </row>
    <row r="17" spans="2:45" x14ac:dyDescent="0.25">
      <c r="B17" s="17" t="s">
        <v>39</v>
      </c>
      <c r="C17" s="34" t="s">
        <v>59</v>
      </c>
      <c r="D17" s="18" t="s">
        <v>41</v>
      </c>
      <c r="E17" s="17">
        <v>0</v>
      </c>
      <c r="F17" s="19">
        <f t="shared" si="0"/>
        <v>45853</v>
      </c>
      <c r="G17" s="20">
        <f t="shared" si="10"/>
        <v>45875</v>
      </c>
      <c r="H17" s="32"/>
      <c r="I17" s="32"/>
      <c r="J17" s="22"/>
      <c r="K17" s="23">
        <f t="shared" si="2"/>
        <v>45876</v>
      </c>
      <c r="L17" s="19">
        <f t="shared" si="3"/>
        <v>45898</v>
      </c>
      <c r="M17" s="33"/>
      <c r="N17" s="32"/>
      <c r="O17" s="22"/>
      <c r="P17" s="23">
        <f t="shared" si="4"/>
        <v>45901</v>
      </c>
      <c r="Q17" s="19">
        <f t="shared" si="11"/>
        <v>46008</v>
      </c>
      <c r="R17" s="27">
        <f t="shared" si="5"/>
        <v>2</v>
      </c>
      <c r="S17" s="28">
        <f t="shared" si="12"/>
        <v>109</v>
      </c>
      <c r="T17" s="22"/>
      <c r="U17" s="23">
        <f t="shared" si="6"/>
        <v>45901</v>
      </c>
      <c r="V17" s="19">
        <f t="shared" si="13"/>
        <v>46008</v>
      </c>
      <c r="W17" s="27">
        <f t="shared" si="14"/>
        <v>2</v>
      </c>
      <c r="X17" s="28">
        <f t="shared" si="15"/>
        <v>109</v>
      </c>
      <c r="Y17" s="22"/>
      <c r="Z17" s="23">
        <f t="shared" si="16"/>
        <v>46009</v>
      </c>
      <c r="AA17" s="19">
        <f t="shared" si="17"/>
        <v>46029</v>
      </c>
      <c r="AB17" s="27">
        <f t="shared" si="18"/>
        <v>110</v>
      </c>
      <c r="AC17" s="28">
        <f t="shared" si="19"/>
        <v>130</v>
      </c>
      <c r="AD17" s="22"/>
      <c r="AE17" s="40">
        <f t="shared" si="20"/>
        <v>46030</v>
      </c>
      <c r="AF17" s="20">
        <f t="shared" si="21"/>
        <v>46052</v>
      </c>
      <c r="AG17" s="27">
        <f t="shared" si="7"/>
        <v>3</v>
      </c>
      <c r="AH17" s="28">
        <f t="shared" si="22"/>
        <v>23</v>
      </c>
      <c r="AI17" s="22"/>
      <c r="AJ17" s="38">
        <v>46054</v>
      </c>
      <c r="AK17" s="39">
        <f t="shared" si="23"/>
        <v>46079</v>
      </c>
      <c r="AL17" s="27">
        <f t="shared" si="8"/>
        <v>131</v>
      </c>
      <c r="AM17" s="28">
        <f t="shared" si="24"/>
        <v>151</v>
      </c>
      <c r="AN17" s="22"/>
      <c r="AO17" s="23">
        <f t="shared" si="25"/>
        <v>46080</v>
      </c>
      <c r="AP17" s="19">
        <f t="shared" si="26"/>
        <v>46100</v>
      </c>
      <c r="AQ17" s="27">
        <f t="shared" si="27"/>
        <v>152</v>
      </c>
      <c r="AR17" s="28">
        <f t="shared" si="28"/>
        <v>172</v>
      </c>
      <c r="AS17" s="17">
        <f t="shared" si="9"/>
        <v>-45928</v>
      </c>
    </row>
    <row r="18" spans="2:45" x14ac:dyDescent="0.25">
      <c r="B18" s="17" t="s">
        <v>42</v>
      </c>
      <c r="C18" s="34" t="s">
        <v>60</v>
      </c>
      <c r="D18" s="18" t="s">
        <v>45</v>
      </c>
      <c r="E18" s="17">
        <v>0</v>
      </c>
      <c r="F18" s="19">
        <f t="shared" si="0"/>
        <v>45821</v>
      </c>
      <c r="G18" s="20">
        <f t="shared" si="10"/>
        <v>45845</v>
      </c>
      <c r="H18" s="32"/>
      <c r="I18" s="32"/>
      <c r="J18" s="22"/>
      <c r="K18" s="23">
        <f t="shared" si="2"/>
        <v>45846</v>
      </c>
      <c r="L18" s="19">
        <f t="shared" si="3"/>
        <v>45868</v>
      </c>
      <c r="M18" s="33"/>
      <c r="N18" s="32"/>
      <c r="O18" s="22"/>
      <c r="P18" s="23">
        <f t="shared" si="4"/>
        <v>45869</v>
      </c>
      <c r="Q18" s="19">
        <f t="shared" si="11"/>
        <v>45978</v>
      </c>
      <c r="R18" s="27">
        <f t="shared" si="5"/>
        <v>2</v>
      </c>
      <c r="S18" s="28">
        <f t="shared" si="12"/>
        <v>109</v>
      </c>
      <c r="T18" s="22"/>
      <c r="U18" s="23">
        <f t="shared" si="6"/>
        <v>45869</v>
      </c>
      <c r="V18" s="19">
        <f t="shared" si="13"/>
        <v>45978</v>
      </c>
      <c r="W18" s="27">
        <f t="shared" si="14"/>
        <v>2</v>
      </c>
      <c r="X18" s="28">
        <f t="shared" si="15"/>
        <v>109</v>
      </c>
      <c r="Y18" s="22"/>
      <c r="Z18" s="23">
        <f t="shared" si="16"/>
        <v>45979</v>
      </c>
      <c r="AA18" s="19">
        <f t="shared" si="17"/>
        <v>45999</v>
      </c>
      <c r="AB18" s="27">
        <f t="shared" si="18"/>
        <v>110</v>
      </c>
      <c r="AC18" s="28">
        <f t="shared" si="19"/>
        <v>130</v>
      </c>
      <c r="AD18" s="22"/>
      <c r="AE18" s="40">
        <f t="shared" si="20"/>
        <v>46000</v>
      </c>
      <c r="AF18" s="20">
        <f t="shared" si="21"/>
        <v>46022</v>
      </c>
      <c r="AG18" s="27">
        <f t="shared" si="7"/>
        <v>3</v>
      </c>
      <c r="AH18" s="28">
        <f t="shared" si="22"/>
        <v>23</v>
      </c>
      <c r="AI18" s="22"/>
      <c r="AJ18" s="38">
        <v>46023</v>
      </c>
      <c r="AK18" s="39">
        <f t="shared" si="23"/>
        <v>46050</v>
      </c>
      <c r="AL18" s="27">
        <f t="shared" si="8"/>
        <v>131</v>
      </c>
      <c r="AM18" s="28">
        <f t="shared" si="24"/>
        <v>151</v>
      </c>
      <c r="AN18" s="22"/>
      <c r="AO18" s="23">
        <f t="shared" si="25"/>
        <v>46051</v>
      </c>
      <c r="AP18" s="19">
        <f t="shared" si="26"/>
        <v>46071</v>
      </c>
      <c r="AQ18" s="27">
        <f t="shared" si="27"/>
        <v>152</v>
      </c>
      <c r="AR18" s="28">
        <f t="shared" si="28"/>
        <v>172</v>
      </c>
      <c r="AS18" s="17">
        <f t="shared" si="9"/>
        <v>-45899</v>
      </c>
    </row>
    <row r="19" spans="2:45" x14ac:dyDescent="0.25">
      <c r="B19" s="17" t="s">
        <v>39</v>
      </c>
      <c r="C19" s="34" t="s">
        <v>61</v>
      </c>
      <c r="D19" s="18" t="s">
        <v>45</v>
      </c>
      <c r="E19" s="17">
        <v>0</v>
      </c>
      <c r="F19" s="19">
        <f t="shared" si="0"/>
        <v>45881</v>
      </c>
      <c r="G19" s="20">
        <f t="shared" si="10"/>
        <v>45903</v>
      </c>
      <c r="H19" s="32"/>
      <c r="I19" s="32"/>
      <c r="J19" s="22"/>
      <c r="K19" s="23">
        <f t="shared" si="2"/>
        <v>45904</v>
      </c>
      <c r="L19" s="19">
        <f t="shared" si="3"/>
        <v>45926</v>
      </c>
      <c r="M19" s="33"/>
      <c r="N19" s="32"/>
      <c r="O19" s="22"/>
      <c r="P19" s="23">
        <f t="shared" si="4"/>
        <v>45929</v>
      </c>
      <c r="Q19" s="19">
        <f t="shared" si="11"/>
        <v>46036</v>
      </c>
      <c r="R19" s="27">
        <f t="shared" si="5"/>
        <v>2</v>
      </c>
      <c r="S19" s="28">
        <f t="shared" si="12"/>
        <v>109</v>
      </c>
      <c r="T19" s="22"/>
      <c r="U19" s="23">
        <f t="shared" si="6"/>
        <v>45929</v>
      </c>
      <c r="V19" s="19">
        <f t="shared" si="13"/>
        <v>46036</v>
      </c>
      <c r="W19" s="27">
        <f t="shared" si="14"/>
        <v>2</v>
      </c>
      <c r="X19" s="28">
        <f t="shared" si="15"/>
        <v>109</v>
      </c>
      <c r="Y19" s="22"/>
      <c r="Z19" s="23">
        <f t="shared" si="16"/>
        <v>46037</v>
      </c>
      <c r="AA19" s="19">
        <f t="shared" si="17"/>
        <v>46057</v>
      </c>
      <c r="AB19" s="27">
        <f t="shared" si="18"/>
        <v>110</v>
      </c>
      <c r="AC19" s="28">
        <f t="shared" si="19"/>
        <v>130</v>
      </c>
      <c r="AD19" s="22"/>
      <c r="AE19" s="40">
        <f t="shared" si="20"/>
        <v>46058</v>
      </c>
      <c r="AF19" s="20">
        <f t="shared" si="21"/>
        <v>46080</v>
      </c>
      <c r="AG19" s="27">
        <f t="shared" si="7"/>
        <v>3</v>
      </c>
      <c r="AH19" s="28">
        <f t="shared" si="22"/>
        <v>23</v>
      </c>
      <c r="AI19" s="22"/>
      <c r="AJ19" s="38">
        <v>46082</v>
      </c>
      <c r="AK19" s="39">
        <f t="shared" si="23"/>
        <v>46107</v>
      </c>
      <c r="AL19" s="27">
        <f t="shared" si="8"/>
        <v>131</v>
      </c>
      <c r="AM19" s="28">
        <f t="shared" si="24"/>
        <v>151</v>
      </c>
      <c r="AN19" s="22"/>
      <c r="AO19" s="23">
        <f t="shared" si="25"/>
        <v>46108</v>
      </c>
      <c r="AP19" s="19">
        <f t="shared" si="26"/>
        <v>46128</v>
      </c>
      <c r="AQ19" s="27">
        <f t="shared" si="27"/>
        <v>152</v>
      </c>
      <c r="AR19" s="28">
        <f t="shared" si="28"/>
        <v>172</v>
      </c>
      <c r="AS19" s="17">
        <f t="shared" si="9"/>
        <v>-45956</v>
      </c>
    </row>
    <row r="20" spans="2:45" x14ac:dyDescent="0.25">
      <c r="B20" s="17" t="s">
        <v>51</v>
      </c>
      <c r="C20" s="34" t="s">
        <v>62</v>
      </c>
      <c r="D20" s="18" t="s">
        <v>63</v>
      </c>
      <c r="E20" s="17">
        <v>0</v>
      </c>
      <c r="F20" s="19">
        <f t="shared" si="0"/>
        <v>45911</v>
      </c>
      <c r="G20" s="20">
        <f t="shared" si="10"/>
        <v>45933</v>
      </c>
      <c r="H20" s="32"/>
      <c r="I20" s="32"/>
      <c r="J20" s="22"/>
      <c r="K20" s="23">
        <f t="shared" si="2"/>
        <v>45936</v>
      </c>
      <c r="L20" s="19">
        <f t="shared" si="3"/>
        <v>45958</v>
      </c>
      <c r="M20" s="33"/>
      <c r="N20" s="32"/>
      <c r="O20" s="22"/>
      <c r="P20" s="23">
        <f t="shared" si="4"/>
        <v>45959</v>
      </c>
      <c r="Q20" s="19">
        <f t="shared" si="11"/>
        <v>46066</v>
      </c>
      <c r="R20" s="27">
        <f t="shared" si="5"/>
        <v>2</v>
      </c>
      <c r="S20" s="28">
        <f t="shared" si="12"/>
        <v>109</v>
      </c>
      <c r="T20" s="22"/>
      <c r="U20" s="23">
        <f t="shared" si="6"/>
        <v>45959</v>
      </c>
      <c r="V20" s="19">
        <f t="shared" si="13"/>
        <v>46066</v>
      </c>
      <c r="W20" s="27">
        <f t="shared" si="14"/>
        <v>2</v>
      </c>
      <c r="X20" s="28">
        <f t="shared" si="15"/>
        <v>109</v>
      </c>
      <c r="Y20" s="22"/>
      <c r="Z20" s="23">
        <f t="shared" si="16"/>
        <v>46069</v>
      </c>
      <c r="AA20" s="19">
        <f t="shared" si="17"/>
        <v>46087</v>
      </c>
      <c r="AB20" s="27">
        <f t="shared" si="18"/>
        <v>110</v>
      </c>
      <c r="AC20" s="28">
        <f t="shared" si="19"/>
        <v>130</v>
      </c>
      <c r="AD20" s="22"/>
      <c r="AE20" s="40">
        <f t="shared" si="20"/>
        <v>46090</v>
      </c>
      <c r="AF20" s="20">
        <f t="shared" si="21"/>
        <v>46112</v>
      </c>
      <c r="AG20" s="27">
        <f t="shared" si="7"/>
        <v>3</v>
      </c>
      <c r="AH20" s="28">
        <f t="shared" si="22"/>
        <v>23</v>
      </c>
      <c r="AI20" s="22"/>
      <c r="AJ20" s="38">
        <v>46113</v>
      </c>
      <c r="AK20" s="39">
        <f t="shared" si="23"/>
        <v>46140</v>
      </c>
      <c r="AL20" s="27">
        <f t="shared" si="8"/>
        <v>131</v>
      </c>
      <c r="AM20" s="28">
        <f t="shared" si="24"/>
        <v>151</v>
      </c>
      <c r="AN20" s="22"/>
      <c r="AO20" s="23">
        <f t="shared" si="25"/>
        <v>46141</v>
      </c>
      <c r="AP20" s="19">
        <f t="shared" si="26"/>
        <v>46161</v>
      </c>
      <c r="AQ20" s="27">
        <f t="shared" si="27"/>
        <v>152</v>
      </c>
      <c r="AR20" s="28">
        <f t="shared" si="28"/>
        <v>172</v>
      </c>
      <c r="AS20" s="17">
        <f t="shared" si="9"/>
        <v>-45989</v>
      </c>
    </row>
    <row r="21" spans="2:45" x14ac:dyDescent="0.25">
      <c r="B21" s="17" t="s">
        <v>39</v>
      </c>
      <c r="C21" s="34" t="s">
        <v>76</v>
      </c>
      <c r="D21" s="18" t="s">
        <v>41</v>
      </c>
      <c r="E21" s="17">
        <v>235</v>
      </c>
      <c r="F21" s="19">
        <f t="shared" ref="F21:F28" si="29">IFERROR(WORKDAY(G21,(-$I$2+1)),"-")</f>
        <v>46064</v>
      </c>
      <c r="G21" s="20">
        <f t="shared" ref="G21:G28" si="30">IFERROR(WORKDAY(K21,-1),"-")</f>
        <v>46086</v>
      </c>
      <c r="H21" s="32"/>
      <c r="I21" s="32"/>
      <c r="J21" s="22"/>
      <c r="K21" s="23">
        <f t="shared" ref="K21:K28" si="31">IFERROR(WORKDAY(L21,(-$N$2+1)),"-")</f>
        <v>46087</v>
      </c>
      <c r="L21" s="19">
        <f t="shared" ref="L21:L28" si="32">IFERROR(WORKDAY(P21,-1),"-")</f>
        <v>46111</v>
      </c>
      <c r="M21" s="33"/>
      <c r="N21" s="32"/>
      <c r="O21" s="22"/>
      <c r="P21" s="23">
        <f t="shared" ref="P21:P28" si="33">IFERROR(WORKDAY(Q21,(-$S$2+1)),"-")</f>
        <v>46112</v>
      </c>
      <c r="Q21" s="19">
        <f t="shared" ref="Q21:Q28" si="34">IFERROR(WORKDAY(Z21,-1),"-")</f>
        <v>46219</v>
      </c>
      <c r="R21" s="27">
        <f t="shared" ref="R21:R28" si="35">WORKDAY.INTL(N21,1)</f>
        <v>2</v>
      </c>
      <c r="S21" s="28">
        <f t="shared" ref="S21:S28" si="36">WORKDAY(R21,$S$2-1)</f>
        <v>109</v>
      </c>
      <c r="T21" s="22"/>
      <c r="U21" s="23">
        <f t="shared" ref="U21:U28" si="37">IFERROR(WORKDAY(V21,(-$X$2+1)),"-")</f>
        <v>46112</v>
      </c>
      <c r="V21" s="19">
        <f t="shared" ref="V21:V28" si="38">IFERROR(WORKDAY(Z21,-1),"-")</f>
        <v>46219</v>
      </c>
      <c r="W21" s="27">
        <f t="shared" ref="W21:W28" si="39">WORKDAY.INTL(N21,1)</f>
        <v>2</v>
      </c>
      <c r="X21" s="28">
        <f t="shared" ref="X21:X28" si="40">WORKDAY(W21,$X$2-1)</f>
        <v>109</v>
      </c>
      <c r="Y21" s="22"/>
      <c r="Z21" s="23">
        <f t="shared" ref="Z21:Z28" si="41">IFERROR(WORKDAY(AA21,(-$AC$2+1)),"-")</f>
        <v>46220</v>
      </c>
      <c r="AA21" s="19">
        <f t="shared" ref="AA21:AA28" si="42">IFERROR(WORKDAY(AE21,-1),"-")</f>
        <v>46240</v>
      </c>
      <c r="AB21" s="27">
        <f t="shared" ref="AB21:AB28" si="43">WORKDAY.INTL(X21,1)</f>
        <v>110</v>
      </c>
      <c r="AC21" s="28">
        <f t="shared" ref="AC21:AC28" si="44">WORKDAY(AB21,$AC$2-1)</f>
        <v>130</v>
      </c>
      <c r="AD21" s="22"/>
      <c r="AE21" s="40">
        <f t="shared" ref="AE21:AE28" si="45">IFERROR(WORKDAY(AF21,(-$AH$2+1)),"-")</f>
        <v>46241</v>
      </c>
      <c r="AF21" s="20">
        <f t="shared" ref="AF21:AF28" si="46">IFERROR(WORKDAY(AJ21,-1),"-")</f>
        <v>46265</v>
      </c>
      <c r="AG21" s="27">
        <f t="shared" ref="AG21:AG28" si="47">WORKDAY.INTL(W21,1)</f>
        <v>3</v>
      </c>
      <c r="AH21" s="28">
        <f t="shared" ref="AH21:AH28" si="48">IFERROR(WORKDAY(W21,($AR$2)),"-")</f>
        <v>23</v>
      </c>
      <c r="AI21" s="22"/>
      <c r="AJ21" s="38">
        <v>46266</v>
      </c>
      <c r="AK21" s="39">
        <f t="shared" ref="AK21:AK28" si="49">IFERROR(WORKDAY(AJ21,(AM$2-1)),"-")</f>
        <v>46293</v>
      </c>
      <c r="AL21" s="27">
        <f t="shared" ref="AL21:AL28" si="50">WORKDAY.INTL(AC21,1)</f>
        <v>131</v>
      </c>
      <c r="AM21" s="28">
        <f t="shared" ref="AM21:AM28" si="51">IFERROR(WORKDAY(AC21,($AR$2)),"-")</f>
        <v>151</v>
      </c>
      <c r="AN21" s="22"/>
      <c r="AO21" s="23">
        <f t="shared" ref="AO21:AO28" si="52">IFERROR(WORKDAY(AK21,1),"-")</f>
        <v>46294</v>
      </c>
      <c r="AP21" s="19">
        <f t="shared" ref="AP21:AP28" si="53">IFERROR(WORKDAY(AO21,($AR$2-1)),"-")</f>
        <v>46314</v>
      </c>
      <c r="AQ21" s="27">
        <f t="shared" ref="AQ21:AQ28" si="54">WORKDAY.INTL(AM21,1)</f>
        <v>152</v>
      </c>
      <c r="AR21" s="28">
        <f t="shared" ref="AR21:AR28" si="55">WORKDAY(AQ21,$AC$2-1)</f>
        <v>172</v>
      </c>
      <c r="AS21" s="17">
        <f t="shared" ref="AS21:AS28" si="56">IFERROR(AR21-AP21,"-")</f>
        <v>-46142</v>
      </c>
    </row>
    <row r="22" spans="2:45" x14ac:dyDescent="0.25">
      <c r="B22" s="17" t="s">
        <v>39</v>
      </c>
      <c r="C22" s="34" t="s">
        <v>77</v>
      </c>
      <c r="D22" s="18" t="s">
        <v>45</v>
      </c>
      <c r="E22" s="17">
        <v>234</v>
      </c>
      <c r="F22" s="19">
        <f t="shared" si="29"/>
        <v>46126</v>
      </c>
      <c r="G22" s="20">
        <f t="shared" si="30"/>
        <v>46148</v>
      </c>
      <c r="H22" s="32"/>
      <c r="I22" s="32"/>
      <c r="J22" s="22"/>
      <c r="K22" s="23">
        <f t="shared" si="31"/>
        <v>46149</v>
      </c>
      <c r="L22" s="19">
        <f t="shared" si="32"/>
        <v>46171</v>
      </c>
      <c r="M22" s="33"/>
      <c r="N22" s="32"/>
      <c r="O22" s="22"/>
      <c r="P22" s="23">
        <f t="shared" si="33"/>
        <v>46174</v>
      </c>
      <c r="Q22" s="19">
        <f t="shared" si="34"/>
        <v>46281</v>
      </c>
      <c r="R22" s="27">
        <f t="shared" si="35"/>
        <v>2</v>
      </c>
      <c r="S22" s="28">
        <f t="shared" si="36"/>
        <v>109</v>
      </c>
      <c r="T22" s="22"/>
      <c r="U22" s="23">
        <f t="shared" si="37"/>
        <v>46174</v>
      </c>
      <c r="V22" s="19">
        <f t="shared" si="38"/>
        <v>46281</v>
      </c>
      <c r="W22" s="27">
        <f t="shared" si="39"/>
        <v>2</v>
      </c>
      <c r="X22" s="28">
        <f t="shared" si="40"/>
        <v>109</v>
      </c>
      <c r="Y22" s="22"/>
      <c r="Z22" s="23">
        <f t="shared" si="41"/>
        <v>46282</v>
      </c>
      <c r="AA22" s="19">
        <f t="shared" si="42"/>
        <v>46302</v>
      </c>
      <c r="AB22" s="27">
        <f t="shared" si="43"/>
        <v>110</v>
      </c>
      <c r="AC22" s="28">
        <f t="shared" si="44"/>
        <v>130</v>
      </c>
      <c r="AD22" s="22"/>
      <c r="AE22" s="40">
        <f t="shared" si="45"/>
        <v>46303</v>
      </c>
      <c r="AF22" s="20">
        <f t="shared" si="46"/>
        <v>46325</v>
      </c>
      <c r="AG22" s="27">
        <f t="shared" si="47"/>
        <v>3</v>
      </c>
      <c r="AH22" s="28">
        <f t="shared" si="48"/>
        <v>23</v>
      </c>
      <c r="AI22" s="22"/>
      <c r="AJ22" s="38">
        <v>46327</v>
      </c>
      <c r="AK22" s="39">
        <f t="shared" si="49"/>
        <v>46352</v>
      </c>
      <c r="AL22" s="27">
        <f t="shared" si="50"/>
        <v>131</v>
      </c>
      <c r="AM22" s="28">
        <f t="shared" si="51"/>
        <v>151</v>
      </c>
      <c r="AN22" s="22"/>
      <c r="AO22" s="23">
        <f t="shared" si="52"/>
        <v>46353</v>
      </c>
      <c r="AP22" s="19">
        <f t="shared" si="53"/>
        <v>46373</v>
      </c>
      <c r="AQ22" s="27">
        <f t="shared" si="54"/>
        <v>152</v>
      </c>
      <c r="AR22" s="28">
        <f t="shared" si="55"/>
        <v>172</v>
      </c>
      <c r="AS22" s="17">
        <f t="shared" si="56"/>
        <v>-46201</v>
      </c>
    </row>
    <row r="23" spans="2:45" x14ac:dyDescent="0.25">
      <c r="B23" s="17" t="s">
        <v>51</v>
      </c>
      <c r="C23" s="34" t="s">
        <v>78</v>
      </c>
      <c r="D23" s="18" t="s">
        <v>41</v>
      </c>
      <c r="E23" s="17">
        <v>344</v>
      </c>
      <c r="F23" s="19">
        <f t="shared" si="29"/>
        <v>46126</v>
      </c>
      <c r="G23" s="20">
        <f t="shared" si="30"/>
        <v>46148</v>
      </c>
      <c r="H23" s="32"/>
      <c r="I23" s="32"/>
      <c r="J23" s="22"/>
      <c r="K23" s="23">
        <f t="shared" si="31"/>
        <v>46149</v>
      </c>
      <c r="L23" s="19">
        <f t="shared" si="32"/>
        <v>46171</v>
      </c>
      <c r="M23" s="33"/>
      <c r="N23" s="32"/>
      <c r="O23" s="22"/>
      <c r="P23" s="23">
        <f t="shared" si="33"/>
        <v>46174</v>
      </c>
      <c r="Q23" s="19">
        <f t="shared" si="34"/>
        <v>46281</v>
      </c>
      <c r="R23" s="27">
        <f t="shared" si="35"/>
        <v>2</v>
      </c>
      <c r="S23" s="28">
        <f t="shared" si="36"/>
        <v>109</v>
      </c>
      <c r="T23" s="22"/>
      <c r="U23" s="23">
        <f t="shared" si="37"/>
        <v>46174</v>
      </c>
      <c r="V23" s="19">
        <f t="shared" si="38"/>
        <v>46281</v>
      </c>
      <c r="W23" s="27">
        <f t="shared" si="39"/>
        <v>2</v>
      </c>
      <c r="X23" s="28">
        <f t="shared" si="40"/>
        <v>109</v>
      </c>
      <c r="Y23" s="22"/>
      <c r="Z23" s="23">
        <f t="shared" si="41"/>
        <v>46282</v>
      </c>
      <c r="AA23" s="19">
        <f t="shared" si="42"/>
        <v>46302</v>
      </c>
      <c r="AB23" s="27">
        <f t="shared" si="43"/>
        <v>110</v>
      </c>
      <c r="AC23" s="28">
        <f t="shared" si="44"/>
        <v>130</v>
      </c>
      <c r="AD23" s="22"/>
      <c r="AE23" s="40">
        <f t="shared" si="45"/>
        <v>46303</v>
      </c>
      <c r="AF23" s="20">
        <f t="shared" si="46"/>
        <v>46325</v>
      </c>
      <c r="AG23" s="27">
        <f t="shared" si="47"/>
        <v>3</v>
      </c>
      <c r="AH23" s="28">
        <f t="shared" si="48"/>
        <v>23</v>
      </c>
      <c r="AI23" s="22"/>
      <c r="AJ23" s="38">
        <v>46327</v>
      </c>
      <c r="AK23" s="39">
        <f t="shared" si="49"/>
        <v>46352</v>
      </c>
      <c r="AL23" s="27">
        <f t="shared" si="50"/>
        <v>131</v>
      </c>
      <c r="AM23" s="28">
        <f t="shared" si="51"/>
        <v>151</v>
      </c>
      <c r="AN23" s="22"/>
      <c r="AO23" s="23">
        <f t="shared" si="52"/>
        <v>46353</v>
      </c>
      <c r="AP23" s="19">
        <f t="shared" si="53"/>
        <v>46373</v>
      </c>
      <c r="AQ23" s="27">
        <f t="shared" si="54"/>
        <v>152</v>
      </c>
      <c r="AR23" s="28">
        <f t="shared" si="55"/>
        <v>172</v>
      </c>
      <c r="AS23" s="17">
        <f t="shared" si="56"/>
        <v>-46201</v>
      </c>
    </row>
    <row r="24" spans="2:45" x14ac:dyDescent="0.25">
      <c r="B24" s="17" t="s">
        <v>42</v>
      </c>
      <c r="C24" s="34" t="s">
        <v>79</v>
      </c>
      <c r="D24" s="18" t="s">
        <v>41</v>
      </c>
      <c r="E24" s="17">
        <v>259</v>
      </c>
      <c r="F24" s="19">
        <f t="shared" si="29"/>
        <v>46035</v>
      </c>
      <c r="G24" s="20">
        <f t="shared" si="30"/>
        <v>46057</v>
      </c>
      <c r="H24" s="32"/>
      <c r="I24" s="32"/>
      <c r="J24" s="22"/>
      <c r="K24" s="23">
        <f t="shared" si="31"/>
        <v>46058</v>
      </c>
      <c r="L24" s="19">
        <f t="shared" si="32"/>
        <v>46080</v>
      </c>
      <c r="M24" s="33"/>
      <c r="N24" s="32"/>
      <c r="O24" s="22"/>
      <c r="P24" s="23">
        <f t="shared" si="33"/>
        <v>46083</v>
      </c>
      <c r="Q24" s="19">
        <f t="shared" si="34"/>
        <v>46190</v>
      </c>
      <c r="R24" s="27">
        <f t="shared" si="35"/>
        <v>2</v>
      </c>
      <c r="S24" s="28">
        <f t="shared" si="36"/>
        <v>109</v>
      </c>
      <c r="T24" s="22"/>
      <c r="U24" s="23">
        <f t="shared" si="37"/>
        <v>46083</v>
      </c>
      <c r="V24" s="19">
        <f t="shared" si="38"/>
        <v>46190</v>
      </c>
      <c r="W24" s="27">
        <f t="shared" si="39"/>
        <v>2</v>
      </c>
      <c r="X24" s="28">
        <f t="shared" si="40"/>
        <v>109</v>
      </c>
      <c r="Y24" s="22"/>
      <c r="Z24" s="23">
        <f t="shared" si="41"/>
        <v>46191</v>
      </c>
      <c r="AA24" s="19">
        <f t="shared" si="42"/>
        <v>46211</v>
      </c>
      <c r="AB24" s="27">
        <f t="shared" si="43"/>
        <v>110</v>
      </c>
      <c r="AC24" s="28">
        <f t="shared" si="44"/>
        <v>130</v>
      </c>
      <c r="AD24" s="22"/>
      <c r="AE24" s="40">
        <f t="shared" si="45"/>
        <v>46212</v>
      </c>
      <c r="AF24" s="20">
        <f t="shared" si="46"/>
        <v>46234</v>
      </c>
      <c r="AG24" s="27">
        <f t="shared" si="47"/>
        <v>3</v>
      </c>
      <c r="AH24" s="28">
        <f t="shared" si="48"/>
        <v>23</v>
      </c>
      <c r="AI24" s="22"/>
      <c r="AJ24" s="38">
        <v>46235</v>
      </c>
      <c r="AK24" s="39">
        <f t="shared" si="49"/>
        <v>46261</v>
      </c>
      <c r="AL24" s="27">
        <f t="shared" si="50"/>
        <v>131</v>
      </c>
      <c r="AM24" s="28">
        <f t="shared" si="51"/>
        <v>151</v>
      </c>
      <c r="AN24" s="22"/>
      <c r="AO24" s="23">
        <f t="shared" si="52"/>
        <v>46262</v>
      </c>
      <c r="AP24" s="19">
        <f t="shared" si="53"/>
        <v>46282</v>
      </c>
      <c r="AQ24" s="27">
        <f t="shared" si="54"/>
        <v>152</v>
      </c>
      <c r="AR24" s="28">
        <f t="shared" si="55"/>
        <v>172</v>
      </c>
      <c r="AS24" s="17">
        <f t="shared" si="56"/>
        <v>-46110</v>
      </c>
    </row>
    <row r="25" spans="2:45" x14ac:dyDescent="0.25">
      <c r="B25" s="17" t="s">
        <v>57</v>
      </c>
      <c r="C25" s="34" t="s">
        <v>80</v>
      </c>
      <c r="D25" s="18" t="s">
        <v>45</v>
      </c>
      <c r="E25" s="17">
        <v>164</v>
      </c>
      <c r="F25" s="19">
        <f t="shared" si="29"/>
        <v>46126</v>
      </c>
      <c r="G25" s="20">
        <f t="shared" si="30"/>
        <v>46148</v>
      </c>
      <c r="H25" s="32"/>
      <c r="I25" s="32"/>
      <c r="J25" s="22"/>
      <c r="K25" s="23">
        <f t="shared" si="31"/>
        <v>46149</v>
      </c>
      <c r="L25" s="19">
        <f t="shared" si="32"/>
        <v>46171</v>
      </c>
      <c r="M25" s="33"/>
      <c r="N25" s="32"/>
      <c r="O25" s="22"/>
      <c r="P25" s="23">
        <f t="shared" si="33"/>
        <v>46174</v>
      </c>
      <c r="Q25" s="19">
        <f t="shared" si="34"/>
        <v>46281</v>
      </c>
      <c r="R25" s="27">
        <f t="shared" si="35"/>
        <v>2</v>
      </c>
      <c r="S25" s="28">
        <f t="shared" si="36"/>
        <v>109</v>
      </c>
      <c r="T25" s="22"/>
      <c r="U25" s="23">
        <f t="shared" si="37"/>
        <v>46174</v>
      </c>
      <c r="V25" s="19">
        <f t="shared" si="38"/>
        <v>46281</v>
      </c>
      <c r="W25" s="27">
        <f t="shared" si="39"/>
        <v>2</v>
      </c>
      <c r="X25" s="28">
        <f t="shared" si="40"/>
        <v>109</v>
      </c>
      <c r="Y25" s="22"/>
      <c r="Z25" s="23">
        <f t="shared" si="41"/>
        <v>46282</v>
      </c>
      <c r="AA25" s="19">
        <f t="shared" si="42"/>
        <v>46302</v>
      </c>
      <c r="AB25" s="27">
        <f t="shared" si="43"/>
        <v>110</v>
      </c>
      <c r="AC25" s="28">
        <f t="shared" si="44"/>
        <v>130</v>
      </c>
      <c r="AD25" s="22"/>
      <c r="AE25" s="40">
        <f t="shared" si="45"/>
        <v>46303</v>
      </c>
      <c r="AF25" s="20">
        <f t="shared" si="46"/>
        <v>46325</v>
      </c>
      <c r="AG25" s="27">
        <f t="shared" si="47"/>
        <v>3</v>
      </c>
      <c r="AH25" s="28">
        <f t="shared" si="48"/>
        <v>23</v>
      </c>
      <c r="AI25" s="22"/>
      <c r="AJ25" s="38">
        <v>46327</v>
      </c>
      <c r="AK25" s="39">
        <f t="shared" si="49"/>
        <v>46352</v>
      </c>
      <c r="AL25" s="27">
        <f t="shared" si="50"/>
        <v>131</v>
      </c>
      <c r="AM25" s="28">
        <f t="shared" si="51"/>
        <v>151</v>
      </c>
      <c r="AN25" s="22"/>
      <c r="AO25" s="23">
        <f t="shared" si="52"/>
        <v>46353</v>
      </c>
      <c r="AP25" s="19">
        <f t="shared" si="53"/>
        <v>46373</v>
      </c>
      <c r="AQ25" s="27">
        <f t="shared" si="54"/>
        <v>152</v>
      </c>
      <c r="AR25" s="28">
        <f t="shared" si="55"/>
        <v>172</v>
      </c>
      <c r="AS25" s="17">
        <f t="shared" si="56"/>
        <v>-46201</v>
      </c>
    </row>
    <row r="26" spans="2:45" x14ac:dyDescent="0.25">
      <c r="B26" s="17" t="s">
        <v>81</v>
      </c>
      <c r="C26" s="34" t="s">
        <v>82</v>
      </c>
      <c r="D26" s="18" t="s">
        <v>85</v>
      </c>
      <c r="E26" s="17">
        <v>229</v>
      </c>
      <c r="F26" s="19">
        <f t="shared" si="29"/>
        <v>45881</v>
      </c>
      <c r="G26" s="20">
        <f t="shared" si="30"/>
        <v>45903</v>
      </c>
      <c r="H26" s="32"/>
      <c r="I26" s="32"/>
      <c r="J26" s="22"/>
      <c r="K26" s="23">
        <f t="shared" si="31"/>
        <v>45904</v>
      </c>
      <c r="L26" s="19">
        <f t="shared" si="32"/>
        <v>45926</v>
      </c>
      <c r="M26" s="33"/>
      <c r="N26" s="32"/>
      <c r="O26" s="22"/>
      <c r="P26" s="23">
        <f t="shared" si="33"/>
        <v>45929</v>
      </c>
      <c r="Q26" s="19">
        <f t="shared" si="34"/>
        <v>46036</v>
      </c>
      <c r="R26" s="27">
        <f t="shared" si="35"/>
        <v>2</v>
      </c>
      <c r="S26" s="28">
        <f t="shared" si="36"/>
        <v>109</v>
      </c>
      <c r="T26" s="22"/>
      <c r="U26" s="23">
        <f t="shared" si="37"/>
        <v>45929</v>
      </c>
      <c r="V26" s="19">
        <f t="shared" si="38"/>
        <v>46036</v>
      </c>
      <c r="W26" s="27">
        <f t="shared" si="39"/>
        <v>2</v>
      </c>
      <c r="X26" s="28">
        <f t="shared" si="40"/>
        <v>109</v>
      </c>
      <c r="Y26" s="22"/>
      <c r="Z26" s="23">
        <f t="shared" si="41"/>
        <v>46037</v>
      </c>
      <c r="AA26" s="19">
        <f t="shared" si="42"/>
        <v>46057</v>
      </c>
      <c r="AB26" s="27">
        <f t="shared" si="43"/>
        <v>110</v>
      </c>
      <c r="AC26" s="28">
        <f t="shared" si="44"/>
        <v>130</v>
      </c>
      <c r="AD26" s="22"/>
      <c r="AE26" s="40">
        <f t="shared" si="45"/>
        <v>46058</v>
      </c>
      <c r="AF26" s="20">
        <f t="shared" si="46"/>
        <v>46080</v>
      </c>
      <c r="AG26" s="27">
        <f t="shared" si="47"/>
        <v>3</v>
      </c>
      <c r="AH26" s="28">
        <f t="shared" si="48"/>
        <v>23</v>
      </c>
      <c r="AI26" s="22"/>
      <c r="AJ26" s="38">
        <v>46082</v>
      </c>
      <c r="AK26" s="39">
        <f t="shared" si="49"/>
        <v>46107</v>
      </c>
      <c r="AL26" s="27">
        <f t="shared" si="50"/>
        <v>131</v>
      </c>
      <c r="AM26" s="28">
        <f t="shared" si="51"/>
        <v>151</v>
      </c>
      <c r="AN26" s="22"/>
      <c r="AO26" s="23">
        <f t="shared" si="52"/>
        <v>46108</v>
      </c>
      <c r="AP26" s="19">
        <f t="shared" si="53"/>
        <v>46128</v>
      </c>
      <c r="AQ26" s="27">
        <f t="shared" si="54"/>
        <v>152</v>
      </c>
      <c r="AR26" s="28">
        <f t="shared" si="55"/>
        <v>172</v>
      </c>
      <c r="AS26" s="17">
        <f t="shared" si="56"/>
        <v>-45956</v>
      </c>
    </row>
    <row r="27" spans="2:45" x14ac:dyDescent="0.25">
      <c r="B27" s="17" t="s">
        <v>81</v>
      </c>
      <c r="C27" s="34" t="s">
        <v>83</v>
      </c>
      <c r="D27" s="18" t="s">
        <v>86</v>
      </c>
      <c r="E27" s="17">
        <v>183</v>
      </c>
      <c r="F27" s="19">
        <f t="shared" si="29"/>
        <v>46035</v>
      </c>
      <c r="G27" s="20">
        <f t="shared" si="30"/>
        <v>46057</v>
      </c>
      <c r="H27" s="32"/>
      <c r="I27" s="32"/>
      <c r="J27" s="22"/>
      <c r="K27" s="23">
        <f t="shared" si="31"/>
        <v>46058</v>
      </c>
      <c r="L27" s="19">
        <f t="shared" si="32"/>
        <v>46080</v>
      </c>
      <c r="M27" s="33"/>
      <c r="N27" s="32"/>
      <c r="O27" s="22"/>
      <c r="P27" s="23">
        <f t="shared" si="33"/>
        <v>46083</v>
      </c>
      <c r="Q27" s="19">
        <f t="shared" si="34"/>
        <v>46190</v>
      </c>
      <c r="R27" s="27">
        <f t="shared" si="35"/>
        <v>2</v>
      </c>
      <c r="S27" s="28">
        <f t="shared" si="36"/>
        <v>109</v>
      </c>
      <c r="T27" s="22"/>
      <c r="U27" s="23">
        <f t="shared" si="37"/>
        <v>46083</v>
      </c>
      <c r="V27" s="19">
        <f t="shared" si="38"/>
        <v>46190</v>
      </c>
      <c r="W27" s="27">
        <f t="shared" si="39"/>
        <v>2</v>
      </c>
      <c r="X27" s="28">
        <f t="shared" si="40"/>
        <v>109</v>
      </c>
      <c r="Y27" s="22"/>
      <c r="Z27" s="23">
        <f t="shared" si="41"/>
        <v>46191</v>
      </c>
      <c r="AA27" s="19">
        <f t="shared" si="42"/>
        <v>46211</v>
      </c>
      <c r="AB27" s="27">
        <f t="shared" si="43"/>
        <v>110</v>
      </c>
      <c r="AC27" s="28">
        <f t="shared" si="44"/>
        <v>130</v>
      </c>
      <c r="AD27" s="22"/>
      <c r="AE27" s="40">
        <f t="shared" si="45"/>
        <v>46212</v>
      </c>
      <c r="AF27" s="20">
        <f t="shared" si="46"/>
        <v>46234</v>
      </c>
      <c r="AG27" s="27">
        <f t="shared" si="47"/>
        <v>3</v>
      </c>
      <c r="AH27" s="28">
        <f t="shared" si="48"/>
        <v>23</v>
      </c>
      <c r="AI27" s="22"/>
      <c r="AJ27" s="38">
        <v>46235</v>
      </c>
      <c r="AK27" s="39">
        <f t="shared" si="49"/>
        <v>46261</v>
      </c>
      <c r="AL27" s="27">
        <f t="shared" si="50"/>
        <v>131</v>
      </c>
      <c r="AM27" s="28">
        <f t="shared" si="51"/>
        <v>151</v>
      </c>
      <c r="AN27" s="22"/>
      <c r="AO27" s="23">
        <f t="shared" si="52"/>
        <v>46262</v>
      </c>
      <c r="AP27" s="19">
        <f t="shared" si="53"/>
        <v>46282</v>
      </c>
      <c r="AQ27" s="27">
        <f t="shared" si="54"/>
        <v>152</v>
      </c>
      <c r="AR27" s="28">
        <f t="shared" si="55"/>
        <v>172</v>
      </c>
      <c r="AS27" s="17">
        <f t="shared" si="56"/>
        <v>-46110</v>
      </c>
    </row>
    <row r="28" spans="2:45" x14ac:dyDescent="0.25">
      <c r="B28" s="17" t="s">
        <v>81</v>
      </c>
      <c r="C28" s="34" t="s">
        <v>84</v>
      </c>
      <c r="D28" s="18" t="s">
        <v>41</v>
      </c>
      <c r="E28" s="17">
        <v>250</v>
      </c>
      <c r="F28" s="19">
        <f t="shared" si="29"/>
        <v>46155</v>
      </c>
      <c r="G28" s="20">
        <f t="shared" si="30"/>
        <v>46177</v>
      </c>
      <c r="H28" s="32"/>
      <c r="I28" s="32"/>
      <c r="J28" s="22"/>
      <c r="K28" s="23">
        <f t="shared" si="31"/>
        <v>46178</v>
      </c>
      <c r="L28" s="19">
        <f t="shared" si="32"/>
        <v>46202</v>
      </c>
      <c r="M28" s="33"/>
      <c r="N28" s="32"/>
      <c r="O28" s="22"/>
      <c r="P28" s="23">
        <f t="shared" si="33"/>
        <v>46203</v>
      </c>
      <c r="Q28" s="19">
        <f t="shared" si="34"/>
        <v>46310</v>
      </c>
      <c r="R28" s="27">
        <f t="shared" si="35"/>
        <v>2</v>
      </c>
      <c r="S28" s="28">
        <f t="shared" si="36"/>
        <v>109</v>
      </c>
      <c r="T28" s="22"/>
      <c r="U28" s="23">
        <f t="shared" si="37"/>
        <v>46203</v>
      </c>
      <c r="V28" s="19">
        <f t="shared" si="38"/>
        <v>46310</v>
      </c>
      <c r="W28" s="27">
        <f t="shared" si="39"/>
        <v>2</v>
      </c>
      <c r="X28" s="28">
        <f t="shared" si="40"/>
        <v>109</v>
      </c>
      <c r="Y28" s="22"/>
      <c r="Z28" s="23">
        <f t="shared" si="41"/>
        <v>46311</v>
      </c>
      <c r="AA28" s="19">
        <f t="shared" si="42"/>
        <v>46331</v>
      </c>
      <c r="AB28" s="27">
        <f t="shared" si="43"/>
        <v>110</v>
      </c>
      <c r="AC28" s="28">
        <f t="shared" si="44"/>
        <v>130</v>
      </c>
      <c r="AD28" s="22"/>
      <c r="AE28" s="40">
        <f t="shared" si="45"/>
        <v>46332</v>
      </c>
      <c r="AF28" s="20">
        <f t="shared" si="46"/>
        <v>46356</v>
      </c>
      <c r="AG28" s="27">
        <f t="shared" si="47"/>
        <v>3</v>
      </c>
      <c r="AH28" s="28">
        <f t="shared" si="48"/>
        <v>23</v>
      </c>
      <c r="AI28" s="22"/>
      <c r="AJ28" s="38">
        <v>46357</v>
      </c>
      <c r="AK28" s="39">
        <f t="shared" si="49"/>
        <v>46384</v>
      </c>
      <c r="AL28" s="27">
        <f t="shared" si="50"/>
        <v>131</v>
      </c>
      <c r="AM28" s="28">
        <f t="shared" si="51"/>
        <v>151</v>
      </c>
      <c r="AN28" s="22"/>
      <c r="AO28" s="23">
        <f t="shared" si="52"/>
        <v>46385</v>
      </c>
      <c r="AP28" s="19">
        <f t="shared" si="53"/>
        <v>46405</v>
      </c>
      <c r="AQ28" s="27">
        <f t="shared" si="54"/>
        <v>152</v>
      </c>
      <c r="AR28" s="28">
        <f t="shared" si="55"/>
        <v>172</v>
      </c>
      <c r="AS28" s="17">
        <f t="shared" si="56"/>
        <v>-46233</v>
      </c>
    </row>
    <row r="30" spans="2:45" x14ac:dyDescent="0.25">
      <c r="AO30" s="36"/>
    </row>
    <row r="31" spans="2:45" x14ac:dyDescent="0.25">
      <c r="E31" s="41"/>
      <c r="AG31" s="35"/>
      <c r="AL31" s="35"/>
    </row>
  </sheetData>
  <mergeCells count="9">
    <mergeCell ref="AJ3:AM3"/>
    <mergeCell ref="AO3:AR3"/>
    <mergeCell ref="B3:E3"/>
    <mergeCell ref="F3:I3"/>
    <mergeCell ref="K3:N3"/>
    <mergeCell ref="P3:S3"/>
    <mergeCell ref="U3:X3"/>
    <mergeCell ref="Z3:AC3"/>
    <mergeCell ref="AE3:AH3"/>
  </mergeCells>
  <conditionalFormatting sqref="AS8:AS28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2025-09-05T16:10:46Z</dcterms:modified>
</cp:coreProperties>
</file>