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YBI Foundation\Day 2\"/>
    </mc:Choice>
  </mc:AlternateContent>
  <xr:revisionPtr revIDLastSave="0" documentId="13_ncr:1_{81BC3C70-1C40-4E3D-8ADB-7139E129DE73}" xr6:coauthVersionLast="47" xr6:coauthVersionMax="47" xr10:uidLastSave="{00000000-0000-0000-0000-000000000000}"/>
  <bookViews>
    <workbookView xWindow="-120" yWindow="-120" windowWidth="20730" windowHeight="11160" activeTab="4" xr2:uid="{9CC17404-2B61-48F9-A1D3-CFD284E3F801}"/>
  </bookViews>
  <sheets>
    <sheet name="Naive Method" sheetId="1" r:id="rId1"/>
    <sheet name="Moving Avg" sheetId="2" r:id="rId2"/>
    <sheet name="Weighted Moving Avg" sheetId="3" r:id="rId3"/>
    <sheet name="Solver" sheetId="4" r:id="rId4"/>
    <sheet name="Visualization" sheetId="5" r:id="rId5"/>
  </sheets>
  <definedNames>
    <definedName name="solver_adj" localSheetId="3" hidden="1">Solver!$C$3:$C$5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Solver!$C$1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Solver!$G$1</definedName>
    <definedName name="solver_pre" localSheetId="3" hidden="1">0.000001</definedName>
    <definedName name="solver_rbv" localSheetId="3" hidden="1">2</definedName>
    <definedName name="solver_rel1" localSheetId="3" hidden="1">2</definedName>
    <definedName name="solver_rhs1" localSheetId="3" hidden="1">1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" l="1"/>
  <c r="H17" i="4"/>
  <c r="G17" i="4"/>
  <c r="E17" i="4"/>
  <c r="E16" i="4"/>
  <c r="F16" i="4" s="1"/>
  <c r="G16" i="4" s="1"/>
  <c r="E15" i="4"/>
  <c r="F15" i="4" s="1"/>
  <c r="G15" i="4" s="1"/>
  <c r="E14" i="4"/>
  <c r="F14" i="4" s="1"/>
  <c r="G14" i="4" s="1"/>
  <c r="E13" i="4"/>
  <c r="F13" i="4" s="1"/>
  <c r="G13" i="4" s="1"/>
  <c r="E12" i="4"/>
  <c r="F12" i="4" s="1"/>
  <c r="G12" i="4" s="1"/>
  <c r="E11" i="4"/>
  <c r="F11" i="4" s="1"/>
  <c r="G11" i="4" s="1"/>
  <c r="E10" i="4"/>
  <c r="F10" i="4" s="1"/>
  <c r="G10" i="4" s="1"/>
  <c r="E9" i="4"/>
  <c r="F9" i="4" s="1"/>
  <c r="G9" i="4" s="1"/>
  <c r="E8" i="4"/>
  <c r="F8" i="4" s="1"/>
  <c r="G8" i="4" s="1"/>
  <c r="E7" i="4"/>
  <c r="F7" i="4" s="1"/>
  <c r="G7" i="4" s="1"/>
  <c r="E6" i="4"/>
  <c r="F6" i="4" s="1"/>
  <c r="G6" i="4" s="1"/>
  <c r="E7" i="3"/>
  <c r="E8" i="3"/>
  <c r="E9" i="3"/>
  <c r="F9" i="3" s="1"/>
  <c r="G9" i="3" s="1"/>
  <c r="E10" i="3"/>
  <c r="E11" i="3"/>
  <c r="E12" i="3"/>
  <c r="E13" i="3"/>
  <c r="F13" i="3" s="1"/>
  <c r="G13" i="3" s="1"/>
  <c r="E14" i="3"/>
  <c r="F14" i="3" s="1"/>
  <c r="E15" i="3"/>
  <c r="E16" i="3"/>
  <c r="E17" i="3"/>
  <c r="E6" i="3"/>
  <c r="F6" i="3" s="1"/>
  <c r="F8" i="3"/>
  <c r="F7" i="3"/>
  <c r="G7" i="3" s="1"/>
  <c r="F10" i="3"/>
  <c r="H17" i="3"/>
  <c r="G17" i="3"/>
  <c r="F16" i="3"/>
  <c r="H16" i="3" s="1"/>
  <c r="F15" i="3"/>
  <c r="G15" i="3" s="1"/>
  <c r="F12" i="3"/>
  <c r="F11" i="3"/>
  <c r="G11" i="3" s="1"/>
  <c r="D8" i="2"/>
  <c r="D9" i="2"/>
  <c r="D10" i="2"/>
  <c r="D11" i="2"/>
  <c r="E11" i="2" s="1"/>
  <c r="D12" i="2"/>
  <c r="D13" i="2"/>
  <c r="D14" i="2"/>
  <c r="D15" i="2"/>
  <c r="E15" i="2" s="1"/>
  <c r="G15" i="2" s="1"/>
  <c r="D16" i="2"/>
  <c r="D7" i="2"/>
  <c r="E7" i="2" s="1"/>
  <c r="E10" i="2"/>
  <c r="G10" i="2" s="1"/>
  <c r="E14" i="2"/>
  <c r="G14" i="2" s="1"/>
  <c r="D6" i="2"/>
  <c r="E6" i="2" s="1"/>
  <c r="G6" i="2" s="1"/>
  <c r="G17" i="2"/>
  <c r="F17" i="2"/>
  <c r="E16" i="2"/>
  <c r="G16" i="2" s="1"/>
  <c r="E13" i="2"/>
  <c r="G13" i="2" s="1"/>
  <c r="E12" i="2"/>
  <c r="G12" i="2" s="1"/>
  <c r="E9" i="2"/>
  <c r="G9" i="2" s="1"/>
  <c r="E8" i="2"/>
  <c r="G8" i="2" s="1"/>
  <c r="I1" i="1"/>
  <c r="Q9" i="1"/>
  <c r="P9" i="1"/>
  <c r="N9" i="1"/>
  <c r="M9" i="1"/>
  <c r="Q5" i="1"/>
  <c r="Q6" i="1"/>
  <c r="Q7" i="1"/>
  <c r="Q8" i="1"/>
  <c r="Q4" i="1"/>
  <c r="P5" i="1"/>
  <c r="P6" i="1"/>
  <c r="P7" i="1"/>
  <c r="P8" i="1"/>
  <c r="P4" i="1"/>
  <c r="N5" i="1"/>
  <c r="N6" i="1"/>
  <c r="N7" i="1"/>
  <c r="N8" i="1"/>
  <c r="N4" i="1"/>
  <c r="M5" i="1"/>
  <c r="M6" i="1"/>
  <c r="M7" i="1"/>
  <c r="M8" i="1"/>
  <c r="M4" i="1"/>
  <c r="F1" i="1"/>
  <c r="G1" i="1"/>
  <c r="E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D5" i="1"/>
  <c r="E5" i="1" s="1"/>
  <c r="D4" i="1"/>
  <c r="E4" i="1" s="1"/>
  <c r="G1" i="4" l="1"/>
  <c r="H6" i="4"/>
  <c r="H7" i="4"/>
  <c r="H8" i="4"/>
  <c r="H9" i="4"/>
  <c r="H10" i="4"/>
  <c r="H11" i="4"/>
  <c r="H12" i="4"/>
  <c r="H13" i="4"/>
  <c r="H14" i="4"/>
  <c r="H15" i="4"/>
  <c r="H16" i="4"/>
  <c r="F1" i="4"/>
  <c r="G10" i="3"/>
  <c r="H10" i="3"/>
  <c r="G8" i="3"/>
  <c r="H8" i="3"/>
  <c r="F1" i="3"/>
  <c r="H6" i="3"/>
  <c r="G14" i="3"/>
  <c r="H14" i="3"/>
  <c r="G12" i="3"/>
  <c r="H12" i="3"/>
  <c r="H9" i="3"/>
  <c r="H13" i="3"/>
  <c r="H7" i="3"/>
  <c r="H11" i="3"/>
  <c r="H15" i="3"/>
  <c r="G6" i="3"/>
  <c r="G16" i="3"/>
  <c r="G7" i="2"/>
  <c r="F7" i="2"/>
  <c r="F15" i="2"/>
  <c r="F9" i="2"/>
  <c r="G11" i="2"/>
  <c r="F11" i="2"/>
  <c r="F13" i="2"/>
  <c r="E1" i="2"/>
  <c r="F6" i="2"/>
  <c r="F8" i="2"/>
  <c r="F10" i="2"/>
  <c r="F12" i="2"/>
  <c r="F14" i="2"/>
  <c r="F16" i="2"/>
  <c r="H1" i="4" l="1"/>
  <c r="J1" i="4" s="1"/>
  <c r="H1" i="3"/>
  <c r="J1" i="3" s="1"/>
  <c r="G1" i="3"/>
  <c r="G1" i="2"/>
  <c r="I1" i="2" s="1"/>
  <c r="F1" i="2"/>
</calcChain>
</file>

<file path=xl/sharedStrings.xml><?xml version="1.0" encoding="utf-8"?>
<sst xmlns="http://schemas.openxmlformats.org/spreadsheetml/2006/main" count="47" uniqueCount="16">
  <si>
    <t>Time</t>
  </si>
  <si>
    <t>Y_Actual</t>
  </si>
  <si>
    <t>?</t>
  </si>
  <si>
    <t>Naive</t>
  </si>
  <si>
    <t>Error</t>
  </si>
  <si>
    <t>Square(Error)</t>
  </si>
  <si>
    <t>Abs(Error)</t>
  </si>
  <si>
    <t>Mean</t>
  </si>
  <si>
    <t>Error A</t>
  </si>
  <si>
    <t>Error B</t>
  </si>
  <si>
    <t>MAE</t>
  </si>
  <si>
    <t>MSE</t>
  </si>
  <si>
    <t>RMSE(RS)</t>
  </si>
  <si>
    <t>Moving Avg</t>
  </si>
  <si>
    <t>Weights</t>
  </si>
  <si>
    <t>Weight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</si>
</sst>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0" fontId="3" fillId="0" borderId="0" xfId="0" applyFont="1"/>
    <xf numFmtId="167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2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Visualization!$B$2</c:f>
              <c:strCache>
                <c:ptCount val="1"/>
                <c:pt idx="0">
                  <c:v>Y_Actual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Visualization!$A$3:$A$16</c:f>
              <c:numCache>
                <c:formatCode>mmm\-yy</c:formatCode>
                <c:ptCount val="14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</c:numCache>
            </c:numRef>
          </c:xVal>
          <c:yVal>
            <c:numRef>
              <c:f>Visualization!$B$3:$B$16</c:f>
              <c:numCache>
                <c:formatCode>General</c:formatCode>
                <c:ptCount val="14"/>
                <c:pt idx="0">
                  <c:v>117</c:v>
                </c:pt>
                <c:pt idx="1">
                  <c:v>120</c:v>
                </c:pt>
                <c:pt idx="2">
                  <c:v>107</c:v>
                </c:pt>
                <c:pt idx="3">
                  <c:v>119</c:v>
                </c:pt>
                <c:pt idx="4">
                  <c:v>107</c:v>
                </c:pt>
                <c:pt idx="5">
                  <c:v>115</c:v>
                </c:pt>
                <c:pt idx="6">
                  <c:v>106</c:v>
                </c:pt>
                <c:pt idx="7">
                  <c:v>104</c:v>
                </c:pt>
                <c:pt idx="8">
                  <c:v>102</c:v>
                </c:pt>
                <c:pt idx="9">
                  <c:v>101</c:v>
                </c:pt>
                <c:pt idx="10">
                  <c:v>119</c:v>
                </c:pt>
                <c:pt idx="11">
                  <c:v>104</c:v>
                </c:pt>
                <c:pt idx="12">
                  <c:v>103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B-45D8-B98E-EBE71572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44192"/>
        <c:axId val="300737472"/>
      </c:scatterChart>
      <c:valAx>
        <c:axId val="3007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37472"/>
        <c:crosses val="autoZero"/>
        <c:crossBetween val="midCat"/>
      </c:valAx>
      <c:valAx>
        <c:axId val="3007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4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80962</xdr:rowOff>
    </xdr:from>
    <xdr:to>
      <xdr:col>16</xdr:col>
      <xdr:colOff>447675</xdr:colOff>
      <xdr:row>17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CF287C-241D-D661-3134-4F12DA9ED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204B-6D94-47D1-A6DE-4BF434C4F265}">
  <dimension ref="A1:Q19"/>
  <sheetViews>
    <sheetView workbookViewId="0">
      <selection activeCell="I1" sqref="I1"/>
    </sheetView>
  </sheetViews>
  <sheetFormatPr defaultRowHeight="15" x14ac:dyDescent="0.25"/>
  <cols>
    <col min="6" max="6" width="10" bestFit="1" customWidth="1"/>
    <col min="7" max="7" width="13.28515625" bestFit="1" customWidth="1"/>
  </cols>
  <sheetData>
    <row r="1" spans="1:17" x14ac:dyDescent="0.25">
      <c r="D1" s="4" t="s">
        <v>7</v>
      </c>
      <c r="E1" s="8">
        <f>AVERAGE(E4:E16)</f>
        <v>-1.3076923076923077</v>
      </c>
      <c r="F1" s="11">
        <f t="shared" ref="F1:G1" si="0">AVERAGE(F4:F16)</f>
        <v>7.615384615384615</v>
      </c>
      <c r="G1" s="11">
        <f t="shared" si="0"/>
        <v>90.692307692307693</v>
      </c>
      <c r="I1" s="12">
        <f>SQRT(G1)</f>
        <v>9.5232508993676994</v>
      </c>
    </row>
    <row r="2" spans="1:17" x14ac:dyDescent="0.25">
      <c r="A2" s="3" t="s">
        <v>0</v>
      </c>
      <c r="B2" s="4" t="s">
        <v>1</v>
      </c>
      <c r="D2" s="4" t="s">
        <v>3</v>
      </c>
      <c r="E2" s="4" t="s">
        <v>4</v>
      </c>
      <c r="F2" s="4" t="s">
        <v>6</v>
      </c>
      <c r="G2" s="4" t="s">
        <v>5</v>
      </c>
      <c r="I2" s="9" t="s">
        <v>12</v>
      </c>
    </row>
    <row r="3" spans="1:17" x14ac:dyDescent="0.25">
      <c r="A3" s="5">
        <v>44927</v>
      </c>
      <c r="B3" s="2">
        <v>117</v>
      </c>
      <c r="L3" s="7" t="s">
        <v>8</v>
      </c>
      <c r="M3" t="s">
        <v>10</v>
      </c>
      <c r="N3" t="s">
        <v>11</v>
      </c>
      <c r="O3" s="7" t="s">
        <v>9</v>
      </c>
      <c r="P3" t="s">
        <v>10</v>
      </c>
      <c r="Q3" t="s">
        <v>11</v>
      </c>
    </row>
    <row r="4" spans="1:17" x14ac:dyDescent="0.25">
      <c r="A4" s="5">
        <v>44958</v>
      </c>
      <c r="B4" s="2">
        <v>120</v>
      </c>
      <c r="D4">
        <f>B3</f>
        <v>117</v>
      </c>
      <c r="E4">
        <f>B4-D4</f>
        <v>3</v>
      </c>
      <c r="F4">
        <f>ABS(E4)</f>
        <v>3</v>
      </c>
      <c r="G4">
        <f>E4^2</f>
        <v>9</v>
      </c>
      <c r="L4">
        <v>2</v>
      </c>
      <c r="M4">
        <f>ABS(L4)</f>
        <v>2</v>
      </c>
      <c r="N4">
        <f>L4^2</f>
        <v>4</v>
      </c>
      <c r="O4">
        <v>0</v>
      </c>
      <c r="P4">
        <f>ABS(O4)</f>
        <v>0</v>
      </c>
      <c r="Q4">
        <f>O4^2</f>
        <v>0</v>
      </c>
    </row>
    <row r="5" spans="1:17" x14ac:dyDescent="0.25">
      <c r="A5" s="5">
        <v>44986</v>
      </c>
      <c r="B5" s="2">
        <v>107</v>
      </c>
      <c r="D5">
        <f>B4</f>
        <v>120</v>
      </c>
      <c r="E5">
        <f t="shared" ref="E5:E16" si="1">B5-D5</f>
        <v>-13</v>
      </c>
      <c r="F5">
        <f t="shared" ref="F5:F17" si="2">ABS(E5)</f>
        <v>13</v>
      </c>
      <c r="G5">
        <f t="shared" ref="G5:G17" si="3">E5^2</f>
        <v>169</v>
      </c>
      <c r="L5">
        <v>2</v>
      </c>
      <c r="M5">
        <f t="shared" ref="M5:M8" si="4">ABS(L5)</f>
        <v>2</v>
      </c>
      <c r="N5">
        <f t="shared" ref="N5:N8" si="5">L5^2</f>
        <v>4</v>
      </c>
      <c r="O5">
        <v>0</v>
      </c>
      <c r="P5">
        <f t="shared" ref="P5:P8" si="6">ABS(O5)</f>
        <v>0</v>
      </c>
      <c r="Q5">
        <f t="shared" ref="Q5:Q8" si="7">O5^2</f>
        <v>0</v>
      </c>
    </row>
    <row r="6" spans="1:17" x14ac:dyDescent="0.25">
      <c r="A6" s="5">
        <v>45017</v>
      </c>
      <c r="B6" s="2">
        <v>119</v>
      </c>
      <c r="D6">
        <f t="shared" ref="D6:D17" si="8">B5</f>
        <v>107</v>
      </c>
      <c r="E6">
        <f t="shared" si="1"/>
        <v>12</v>
      </c>
      <c r="F6">
        <f t="shared" si="2"/>
        <v>12</v>
      </c>
      <c r="G6">
        <f t="shared" si="3"/>
        <v>144</v>
      </c>
      <c r="L6">
        <v>3</v>
      </c>
      <c r="M6">
        <f t="shared" si="4"/>
        <v>3</v>
      </c>
      <c r="N6">
        <f t="shared" si="5"/>
        <v>9</v>
      </c>
      <c r="O6">
        <v>0</v>
      </c>
      <c r="P6">
        <f t="shared" si="6"/>
        <v>0</v>
      </c>
      <c r="Q6">
        <f t="shared" si="7"/>
        <v>0</v>
      </c>
    </row>
    <row r="7" spans="1:17" x14ac:dyDescent="0.25">
      <c r="A7" s="5">
        <v>45047</v>
      </c>
      <c r="B7" s="2">
        <v>107</v>
      </c>
      <c r="D7">
        <f t="shared" si="8"/>
        <v>119</v>
      </c>
      <c r="E7">
        <f t="shared" si="1"/>
        <v>-12</v>
      </c>
      <c r="F7">
        <f t="shared" si="2"/>
        <v>12</v>
      </c>
      <c r="G7">
        <f t="shared" si="3"/>
        <v>144</v>
      </c>
      <c r="L7">
        <v>2</v>
      </c>
      <c r="M7">
        <f t="shared" si="4"/>
        <v>2</v>
      </c>
      <c r="N7">
        <f t="shared" si="5"/>
        <v>4</v>
      </c>
      <c r="O7">
        <v>0</v>
      </c>
      <c r="P7">
        <f t="shared" si="6"/>
        <v>0</v>
      </c>
      <c r="Q7">
        <f t="shared" si="7"/>
        <v>0</v>
      </c>
    </row>
    <row r="8" spans="1:17" x14ac:dyDescent="0.25">
      <c r="A8" s="5">
        <v>45078</v>
      </c>
      <c r="B8" s="2">
        <v>115</v>
      </c>
      <c r="D8">
        <f t="shared" si="8"/>
        <v>107</v>
      </c>
      <c r="E8">
        <f t="shared" si="1"/>
        <v>8</v>
      </c>
      <c r="F8">
        <f t="shared" si="2"/>
        <v>8</v>
      </c>
      <c r="G8">
        <f t="shared" si="3"/>
        <v>64</v>
      </c>
      <c r="L8">
        <v>1</v>
      </c>
      <c r="M8">
        <f t="shared" si="4"/>
        <v>1</v>
      </c>
      <c r="N8">
        <f t="shared" si="5"/>
        <v>1</v>
      </c>
      <c r="O8">
        <v>10</v>
      </c>
      <c r="P8">
        <f t="shared" si="6"/>
        <v>10</v>
      </c>
      <c r="Q8">
        <f t="shared" si="7"/>
        <v>100</v>
      </c>
    </row>
    <row r="9" spans="1:17" x14ac:dyDescent="0.25">
      <c r="A9" s="5">
        <v>45108</v>
      </c>
      <c r="B9" s="2">
        <v>106</v>
      </c>
      <c r="D9">
        <f t="shared" si="8"/>
        <v>115</v>
      </c>
      <c r="E9">
        <f t="shared" si="1"/>
        <v>-9</v>
      </c>
      <c r="F9">
        <f t="shared" si="2"/>
        <v>9</v>
      </c>
      <c r="G9">
        <f t="shared" si="3"/>
        <v>81</v>
      </c>
      <c r="M9">
        <f>AVERAGE(M4:M8)</f>
        <v>2</v>
      </c>
      <c r="N9">
        <f>AVERAGE(N4:N8)</f>
        <v>4.4000000000000004</v>
      </c>
      <c r="P9">
        <f>AVERAGE(P4:P8)</f>
        <v>2</v>
      </c>
      <c r="Q9">
        <f>AVERAGE(Q4:Q8)</f>
        <v>20</v>
      </c>
    </row>
    <row r="10" spans="1:17" x14ac:dyDescent="0.25">
      <c r="A10" s="5">
        <v>45139</v>
      </c>
      <c r="B10" s="2">
        <v>104</v>
      </c>
      <c r="D10">
        <f t="shared" si="8"/>
        <v>106</v>
      </c>
      <c r="E10">
        <f t="shared" si="1"/>
        <v>-2</v>
      </c>
      <c r="F10">
        <f t="shared" si="2"/>
        <v>2</v>
      </c>
      <c r="G10">
        <f t="shared" si="3"/>
        <v>4</v>
      </c>
    </row>
    <row r="11" spans="1:17" x14ac:dyDescent="0.25">
      <c r="A11" s="5">
        <v>45170</v>
      </c>
      <c r="B11" s="2">
        <v>102</v>
      </c>
      <c r="D11">
        <f t="shared" si="8"/>
        <v>104</v>
      </c>
      <c r="E11">
        <f t="shared" si="1"/>
        <v>-2</v>
      </c>
      <c r="F11">
        <f t="shared" si="2"/>
        <v>2</v>
      </c>
      <c r="G11">
        <f t="shared" si="3"/>
        <v>4</v>
      </c>
    </row>
    <row r="12" spans="1:17" x14ac:dyDescent="0.25">
      <c r="A12" s="5">
        <v>45200</v>
      </c>
      <c r="B12" s="2">
        <v>101</v>
      </c>
      <c r="D12">
        <f t="shared" si="8"/>
        <v>102</v>
      </c>
      <c r="E12">
        <f t="shared" si="1"/>
        <v>-1</v>
      </c>
      <c r="F12">
        <f t="shared" si="2"/>
        <v>1</v>
      </c>
      <c r="G12">
        <f t="shared" si="3"/>
        <v>1</v>
      </c>
    </row>
    <row r="13" spans="1:17" x14ac:dyDescent="0.25">
      <c r="A13" s="5">
        <v>45231</v>
      </c>
      <c r="B13" s="2">
        <v>119</v>
      </c>
      <c r="D13">
        <f t="shared" si="8"/>
        <v>101</v>
      </c>
      <c r="E13">
        <f t="shared" si="1"/>
        <v>18</v>
      </c>
      <c r="F13">
        <f t="shared" si="2"/>
        <v>18</v>
      </c>
      <c r="G13">
        <f t="shared" si="3"/>
        <v>324</v>
      </c>
    </row>
    <row r="14" spans="1:17" x14ac:dyDescent="0.25">
      <c r="A14" s="5">
        <v>45261</v>
      </c>
      <c r="B14" s="2">
        <v>104</v>
      </c>
      <c r="D14">
        <f t="shared" si="8"/>
        <v>119</v>
      </c>
      <c r="E14">
        <f t="shared" si="1"/>
        <v>-15</v>
      </c>
      <c r="F14">
        <f t="shared" si="2"/>
        <v>15</v>
      </c>
      <c r="G14">
        <f t="shared" si="3"/>
        <v>225</v>
      </c>
    </row>
    <row r="15" spans="1:17" x14ac:dyDescent="0.25">
      <c r="A15" s="5">
        <v>45292</v>
      </c>
      <c r="B15" s="2">
        <v>103</v>
      </c>
      <c r="D15">
        <f t="shared" si="8"/>
        <v>104</v>
      </c>
      <c r="E15">
        <f t="shared" si="1"/>
        <v>-1</v>
      </c>
      <c r="F15">
        <f t="shared" si="2"/>
        <v>1</v>
      </c>
      <c r="G15">
        <f t="shared" si="3"/>
        <v>1</v>
      </c>
    </row>
    <row r="16" spans="1:17" x14ac:dyDescent="0.25">
      <c r="A16" s="5">
        <v>45323</v>
      </c>
      <c r="B16" s="2">
        <v>100</v>
      </c>
      <c r="D16">
        <f t="shared" si="8"/>
        <v>103</v>
      </c>
      <c r="E16">
        <f t="shared" si="1"/>
        <v>-3</v>
      </c>
      <c r="F16">
        <f t="shared" si="2"/>
        <v>3</v>
      </c>
      <c r="G16">
        <f t="shared" si="3"/>
        <v>9</v>
      </c>
    </row>
    <row r="17" spans="1:7" x14ac:dyDescent="0.25">
      <c r="A17" s="5">
        <v>45352</v>
      </c>
      <c r="B17" s="6" t="s">
        <v>2</v>
      </c>
      <c r="D17">
        <f t="shared" si="8"/>
        <v>100</v>
      </c>
      <c r="F17">
        <f t="shared" si="2"/>
        <v>0</v>
      </c>
      <c r="G17">
        <f t="shared" si="3"/>
        <v>0</v>
      </c>
    </row>
    <row r="18" spans="1:7" x14ac:dyDescent="0.25">
      <c r="A18" s="1"/>
    </row>
    <row r="19" spans="1:7" x14ac:dyDescent="0.25">
      <c r="A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26C8-B89E-4AEA-8A56-897F2565B963}">
  <dimension ref="A1:O19"/>
  <sheetViews>
    <sheetView workbookViewId="0">
      <selection activeCell="I1" sqref="I1"/>
    </sheetView>
  </sheetViews>
  <sheetFormatPr defaultRowHeight="15" x14ac:dyDescent="0.25"/>
  <cols>
    <col min="4" max="4" width="11" bestFit="1" customWidth="1"/>
    <col min="6" max="6" width="10" bestFit="1" customWidth="1"/>
    <col min="7" max="7" width="13.28515625" bestFit="1" customWidth="1"/>
  </cols>
  <sheetData>
    <row r="1" spans="1:15" x14ac:dyDescent="0.25">
      <c r="D1" s="4" t="s">
        <v>7</v>
      </c>
      <c r="E1" s="8">
        <f>AVERAGE(E4:E16)</f>
        <v>-2.0606060606060597</v>
      </c>
      <c r="F1" s="11">
        <f t="shared" ref="F1:G1" si="0">AVERAGE(F4:F16)</f>
        <v>6.6060606060606055</v>
      </c>
      <c r="G1" s="11">
        <f t="shared" si="0"/>
        <v>57.232323232323239</v>
      </c>
      <c r="I1" s="12">
        <f>SQRT(G1)</f>
        <v>7.5652047713411719</v>
      </c>
    </row>
    <row r="2" spans="1:15" x14ac:dyDescent="0.25">
      <c r="A2" s="3" t="s">
        <v>0</v>
      </c>
      <c r="B2" s="4" t="s">
        <v>1</v>
      </c>
      <c r="D2" s="4" t="s">
        <v>13</v>
      </c>
      <c r="E2" s="4" t="s">
        <v>4</v>
      </c>
      <c r="F2" s="4" t="s">
        <v>6</v>
      </c>
      <c r="G2" s="4" t="s">
        <v>5</v>
      </c>
      <c r="I2" s="9" t="s">
        <v>12</v>
      </c>
    </row>
    <row r="3" spans="1:15" x14ac:dyDescent="0.25">
      <c r="A3" s="5">
        <v>44927</v>
      </c>
      <c r="B3" s="2">
        <v>117</v>
      </c>
      <c r="L3" s="7"/>
      <c r="O3" s="7"/>
    </row>
    <row r="4" spans="1:15" x14ac:dyDescent="0.25">
      <c r="A4" s="5">
        <v>44958</v>
      </c>
      <c r="B4" s="2">
        <v>120</v>
      </c>
    </row>
    <row r="5" spans="1:15" x14ac:dyDescent="0.25">
      <c r="A5" s="5">
        <v>44986</v>
      </c>
      <c r="B5" s="2">
        <v>107</v>
      </c>
    </row>
    <row r="6" spans="1:15" x14ac:dyDescent="0.25">
      <c r="A6" s="5">
        <v>45017</v>
      </c>
      <c r="B6" s="2">
        <v>119</v>
      </c>
      <c r="D6" s="10">
        <f>SUM(B3:B5)/3</f>
        <v>114.66666666666667</v>
      </c>
      <c r="E6" s="10">
        <f t="shared" ref="E5:E16" si="1">B6-D6</f>
        <v>4.3333333333333286</v>
      </c>
      <c r="F6" s="10">
        <f t="shared" ref="F5:F17" si="2">ABS(E6)</f>
        <v>4.3333333333333286</v>
      </c>
      <c r="G6" s="10">
        <f t="shared" ref="G5:G17" si="3">E6^2</f>
        <v>18.777777777777736</v>
      </c>
    </row>
    <row r="7" spans="1:15" x14ac:dyDescent="0.25">
      <c r="A7" s="5">
        <v>45047</v>
      </c>
      <c r="B7" s="2">
        <v>107</v>
      </c>
      <c r="D7" s="10">
        <f>SUM(B4:B6)/3</f>
        <v>115.33333333333333</v>
      </c>
      <c r="E7" s="10">
        <f t="shared" si="1"/>
        <v>-8.3333333333333286</v>
      </c>
      <c r="F7" s="10">
        <f t="shared" si="2"/>
        <v>8.3333333333333286</v>
      </c>
      <c r="G7" s="10">
        <f t="shared" si="3"/>
        <v>69.444444444444372</v>
      </c>
    </row>
    <row r="8" spans="1:15" x14ac:dyDescent="0.25">
      <c r="A8" s="5">
        <v>45078</v>
      </c>
      <c r="B8" s="2">
        <v>115</v>
      </c>
      <c r="D8" s="10">
        <f t="shared" ref="D8:D16" si="4">SUM(B5:B7)/3</f>
        <v>111</v>
      </c>
      <c r="E8" s="10">
        <f t="shared" si="1"/>
        <v>4</v>
      </c>
      <c r="F8" s="10">
        <f t="shared" si="2"/>
        <v>4</v>
      </c>
      <c r="G8" s="10">
        <f t="shared" si="3"/>
        <v>16</v>
      </c>
    </row>
    <row r="9" spans="1:15" x14ac:dyDescent="0.25">
      <c r="A9" s="5">
        <v>45108</v>
      </c>
      <c r="B9" s="2">
        <v>106</v>
      </c>
      <c r="D9" s="10">
        <f t="shared" si="4"/>
        <v>113.66666666666667</v>
      </c>
      <c r="E9" s="10">
        <f t="shared" si="1"/>
        <v>-7.6666666666666714</v>
      </c>
      <c r="F9" s="10">
        <f t="shared" si="2"/>
        <v>7.6666666666666714</v>
      </c>
      <c r="G9" s="10">
        <f t="shared" si="3"/>
        <v>58.77777777777785</v>
      </c>
    </row>
    <row r="10" spans="1:15" x14ac:dyDescent="0.25">
      <c r="A10" s="5">
        <v>45139</v>
      </c>
      <c r="B10" s="2">
        <v>104</v>
      </c>
      <c r="D10" s="10">
        <f t="shared" si="4"/>
        <v>109.33333333333333</v>
      </c>
      <c r="E10" s="10">
        <f t="shared" si="1"/>
        <v>-5.3333333333333286</v>
      </c>
      <c r="F10" s="10">
        <f t="shared" si="2"/>
        <v>5.3333333333333286</v>
      </c>
      <c r="G10" s="10">
        <f t="shared" si="3"/>
        <v>28.444444444444393</v>
      </c>
    </row>
    <row r="11" spans="1:15" x14ac:dyDescent="0.25">
      <c r="A11" s="5">
        <v>45170</v>
      </c>
      <c r="B11" s="2">
        <v>102</v>
      </c>
      <c r="D11" s="10">
        <f t="shared" si="4"/>
        <v>108.33333333333333</v>
      </c>
      <c r="E11" s="10">
        <f t="shared" si="1"/>
        <v>-6.3333333333333286</v>
      </c>
      <c r="F11" s="10">
        <f t="shared" si="2"/>
        <v>6.3333333333333286</v>
      </c>
      <c r="G11" s="10">
        <f t="shared" si="3"/>
        <v>40.11111111111105</v>
      </c>
    </row>
    <row r="12" spans="1:15" x14ac:dyDescent="0.25">
      <c r="A12" s="5">
        <v>45200</v>
      </c>
      <c r="B12" s="2">
        <v>101</v>
      </c>
      <c r="D12" s="10">
        <f t="shared" si="4"/>
        <v>104</v>
      </c>
      <c r="E12" s="10">
        <f t="shared" si="1"/>
        <v>-3</v>
      </c>
      <c r="F12" s="10">
        <f t="shared" si="2"/>
        <v>3</v>
      </c>
      <c r="G12" s="10">
        <f t="shared" si="3"/>
        <v>9</v>
      </c>
    </row>
    <row r="13" spans="1:15" x14ac:dyDescent="0.25">
      <c r="A13" s="5">
        <v>45231</v>
      </c>
      <c r="B13" s="2">
        <v>119</v>
      </c>
      <c r="D13" s="10">
        <f t="shared" si="4"/>
        <v>102.33333333333333</v>
      </c>
      <c r="E13" s="10">
        <f t="shared" si="1"/>
        <v>16.666666666666671</v>
      </c>
      <c r="F13" s="10">
        <f t="shared" si="2"/>
        <v>16.666666666666671</v>
      </c>
      <c r="G13" s="10">
        <f t="shared" si="3"/>
        <v>277.77777777777794</v>
      </c>
    </row>
    <row r="14" spans="1:15" x14ac:dyDescent="0.25">
      <c r="A14" s="5">
        <v>45261</v>
      </c>
      <c r="B14" s="2">
        <v>104</v>
      </c>
      <c r="D14" s="10">
        <f t="shared" si="4"/>
        <v>107.33333333333333</v>
      </c>
      <c r="E14" s="10">
        <f t="shared" si="1"/>
        <v>-3.3333333333333286</v>
      </c>
      <c r="F14" s="10">
        <f t="shared" si="2"/>
        <v>3.3333333333333286</v>
      </c>
      <c r="G14" s="10">
        <f t="shared" si="3"/>
        <v>11.111111111111079</v>
      </c>
    </row>
    <row r="15" spans="1:15" x14ac:dyDescent="0.25">
      <c r="A15" s="5">
        <v>45292</v>
      </c>
      <c r="B15" s="2">
        <v>103</v>
      </c>
      <c r="D15" s="10">
        <f t="shared" si="4"/>
        <v>108</v>
      </c>
      <c r="E15" s="10">
        <f t="shared" si="1"/>
        <v>-5</v>
      </c>
      <c r="F15" s="10">
        <f t="shared" si="2"/>
        <v>5</v>
      </c>
      <c r="G15" s="10">
        <f t="shared" si="3"/>
        <v>25</v>
      </c>
    </row>
    <row r="16" spans="1:15" x14ac:dyDescent="0.25">
      <c r="A16" s="5">
        <v>45323</v>
      </c>
      <c r="B16" s="2">
        <v>100</v>
      </c>
      <c r="D16" s="10">
        <f t="shared" si="4"/>
        <v>108.66666666666667</v>
      </c>
      <c r="E16" s="10">
        <f t="shared" si="1"/>
        <v>-8.6666666666666714</v>
      </c>
      <c r="F16" s="10">
        <f t="shared" si="2"/>
        <v>8.6666666666666714</v>
      </c>
      <c r="G16" s="10">
        <f t="shared" si="3"/>
        <v>75.1111111111112</v>
      </c>
    </row>
    <row r="17" spans="1:7" x14ac:dyDescent="0.25">
      <c r="A17" s="5">
        <v>45352</v>
      </c>
      <c r="B17" s="6" t="s">
        <v>2</v>
      </c>
      <c r="F17">
        <f t="shared" si="2"/>
        <v>0</v>
      </c>
      <c r="G17">
        <f t="shared" si="3"/>
        <v>0</v>
      </c>
    </row>
    <row r="18" spans="1:7" x14ac:dyDescent="0.25">
      <c r="A18" s="1"/>
    </row>
    <row r="19" spans="1:7" x14ac:dyDescent="0.25">
      <c r="A19" s="1"/>
    </row>
  </sheetData>
  <pageMargins left="0.7" right="0.7" top="0.75" bottom="0.75" header="0.3" footer="0.3"/>
  <ignoredErrors>
    <ignoredError sqref="D6:D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10E6A-34A2-40CB-8CC5-3511C36E98EC}">
  <dimension ref="A1:P19"/>
  <sheetViews>
    <sheetView workbookViewId="0">
      <selection activeCell="J1" sqref="J1"/>
    </sheetView>
  </sheetViews>
  <sheetFormatPr defaultRowHeight="15" x14ac:dyDescent="0.25"/>
  <cols>
    <col min="5" max="5" width="11" bestFit="1" customWidth="1"/>
    <col min="7" max="7" width="10" bestFit="1" customWidth="1"/>
    <col min="8" max="8" width="13.28515625" bestFit="1" customWidth="1"/>
  </cols>
  <sheetData>
    <row r="1" spans="1:16" x14ac:dyDescent="0.25">
      <c r="E1" s="4" t="s">
        <v>7</v>
      </c>
      <c r="F1" s="8">
        <f>AVERAGE(F4:F16)</f>
        <v>-1.6060606060606064</v>
      </c>
      <c r="G1" s="11">
        <f t="shared" ref="G1:H1" si="0">AVERAGE(G4:G16)</f>
        <v>6.5454545454545467</v>
      </c>
      <c r="H1" s="11">
        <f t="shared" si="0"/>
        <v>56.277777777777807</v>
      </c>
      <c r="J1" s="12">
        <f>SQRT(H1)</f>
        <v>7.5018516232846011</v>
      </c>
    </row>
    <row r="2" spans="1:16" x14ac:dyDescent="0.25">
      <c r="A2" s="3" t="s">
        <v>0</v>
      </c>
      <c r="B2" s="4" t="s">
        <v>1</v>
      </c>
      <c r="C2" s="4" t="s">
        <v>14</v>
      </c>
      <c r="E2" s="4" t="s">
        <v>15</v>
      </c>
      <c r="F2" s="4" t="s">
        <v>4</v>
      </c>
      <c r="G2" s="4" t="s">
        <v>6</v>
      </c>
      <c r="H2" s="4" t="s">
        <v>5</v>
      </c>
      <c r="J2" s="9" t="s">
        <v>12</v>
      </c>
    </row>
    <row r="3" spans="1:16" x14ac:dyDescent="0.25">
      <c r="A3" s="5">
        <v>44927</v>
      </c>
      <c r="B3" s="2">
        <v>117</v>
      </c>
      <c r="C3" s="2">
        <v>1</v>
      </c>
      <c r="M3" s="7"/>
      <c r="P3" s="7"/>
    </row>
    <row r="4" spans="1:16" x14ac:dyDescent="0.25">
      <c r="A4" s="5">
        <v>44958</v>
      </c>
      <c r="B4" s="2">
        <v>120</v>
      </c>
      <c r="C4" s="2">
        <v>2</v>
      </c>
    </row>
    <row r="5" spans="1:16" x14ac:dyDescent="0.25">
      <c r="A5" s="5">
        <v>44986</v>
      </c>
      <c r="B5" s="2">
        <v>107</v>
      </c>
      <c r="C5" s="2">
        <v>3</v>
      </c>
    </row>
    <row r="6" spans="1:16" x14ac:dyDescent="0.25">
      <c r="A6" s="5">
        <v>45017</v>
      </c>
      <c r="B6" s="2">
        <v>119</v>
      </c>
      <c r="C6" s="2"/>
      <c r="E6" s="10">
        <f>SUMPRODUCT(B3:B5,$C$3:$C$5)/SUM($C$3:$C$5)</f>
        <v>113</v>
      </c>
      <c r="F6" s="10">
        <f t="shared" ref="F6:F16" si="1">B6-E6</f>
        <v>6</v>
      </c>
      <c r="G6" s="10">
        <f t="shared" ref="G6:G17" si="2">ABS(F6)</f>
        <v>6</v>
      </c>
      <c r="H6" s="10">
        <f t="shared" ref="H6:H18" si="3">F6^2</f>
        <v>36</v>
      </c>
    </row>
    <row r="7" spans="1:16" x14ac:dyDescent="0.25">
      <c r="A7" s="5">
        <v>45047</v>
      </c>
      <c r="B7" s="2">
        <v>107</v>
      </c>
      <c r="C7" s="2"/>
      <c r="E7" s="10">
        <f t="shared" ref="E7:E17" si="4">SUMPRODUCT(B4:B6,$C$3:$C$5)/SUM($C$3:$C$5)</f>
        <v>115.16666666666667</v>
      </c>
      <c r="F7" s="10">
        <f t="shared" si="1"/>
        <v>-8.1666666666666714</v>
      </c>
      <c r="G7" s="10">
        <f t="shared" si="2"/>
        <v>8.1666666666666714</v>
      </c>
      <c r="H7" s="10">
        <f t="shared" si="3"/>
        <v>66.694444444444528</v>
      </c>
    </row>
    <row r="8" spans="1:16" x14ac:dyDescent="0.25">
      <c r="A8" s="5">
        <v>45078</v>
      </c>
      <c r="B8" s="2">
        <v>115</v>
      </c>
      <c r="C8" s="2"/>
      <c r="E8" s="10">
        <f t="shared" si="4"/>
        <v>111</v>
      </c>
      <c r="F8" s="10">
        <f t="shared" si="1"/>
        <v>4</v>
      </c>
      <c r="G8" s="10">
        <f t="shared" si="2"/>
        <v>4</v>
      </c>
      <c r="H8" s="10">
        <f t="shared" si="3"/>
        <v>16</v>
      </c>
    </row>
    <row r="9" spans="1:16" x14ac:dyDescent="0.25">
      <c r="A9" s="5">
        <v>45108</v>
      </c>
      <c r="B9" s="2">
        <v>106</v>
      </c>
      <c r="C9" s="2"/>
      <c r="E9" s="10">
        <f t="shared" si="4"/>
        <v>113</v>
      </c>
      <c r="F9" s="10">
        <f t="shared" si="1"/>
        <v>-7</v>
      </c>
      <c r="G9" s="10">
        <f t="shared" si="2"/>
        <v>7</v>
      </c>
      <c r="H9" s="10">
        <f t="shared" si="3"/>
        <v>49</v>
      </c>
    </row>
    <row r="10" spans="1:16" x14ac:dyDescent="0.25">
      <c r="A10" s="5">
        <v>45139</v>
      </c>
      <c r="B10" s="2">
        <v>104</v>
      </c>
      <c r="C10" s="2"/>
      <c r="E10" s="10">
        <f t="shared" si="4"/>
        <v>109.16666666666667</v>
      </c>
      <c r="F10" s="10">
        <f t="shared" si="1"/>
        <v>-5.1666666666666714</v>
      </c>
      <c r="G10" s="10">
        <f t="shared" si="2"/>
        <v>5.1666666666666714</v>
      </c>
      <c r="H10" s="10">
        <f t="shared" si="3"/>
        <v>26.694444444444493</v>
      </c>
    </row>
    <row r="11" spans="1:16" x14ac:dyDescent="0.25">
      <c r="A11" s="5">
        <v>45170</v>
      </c>
      <c r="B11" s="2">
        <v>102</v>
      </c>
      <c r="C11" s="2"/>
      <c r="E11" s="10">
        <f t="shared" si="4"/>
        <v>106.5</v>
      </c>
      <c r="F11" s="10">
        <f t="shared" si="1"/>
        <v>-4.5</v>
      </c>
      <c r="G11" s="10">
        <f t="shared" si="2"/>
        <v>4.5</v>
      </c>
      <c r="H11" s="10">
        <f t="shared" si="3"/>
        <v>20.25</v>
      </c>
    </row>
    <row r="12" spans="1:16" x14ac:dyDescent="0.25">
      <c r="A12" s="5">
        <v>45200</v>
      </c>
      <c r="B12" s="2">
        <v>101</v>
      </c>
      <c r="C12" s="2"/>
      <c r="E12" s="10">
        <f t="shared" si="4"/>
        <v>103.33333333333333</v>
      </c>
      <c r="F12" s="10">
        <f t="shared" si="1"/>
        <v>-2.3333333333333286</v>
      </c>
      <c r="G12" s="10">
        <f t="shared" si="2"/>
        <v>2.3333333333333286</v>
      </c>
      <c r="H12" s="10">
        <f t="shared" si="3"/>
        <v>5.4444444444444224</v>
      </c>
    </row>
    <row r="13" spans="1:16" x14ac:dyDescent="0.25">
      <c r="A13" s="5">
        <v>45231</v>
      </c>
      <c r="B13" s="2">
        <v>119</v>
      </c>
      <c r="C13" s="2"/>
      <c r="E13" s="10">
        <f t="shared" si="4"/>
        <v>101.83333333333333</v>
      </c>
      <c r="F13" s="10">
        <f t="shared" si="1"/>
        <v>17.166666666666671</v>
      </c>
      <c r="G13" s="10">
        <f t="shared" si="2"/>
        <v>17.166666666666671</v>
      </c>
      <c r="H13" s="10">
        <f t="shared" si="3"/>
        <v>294.69444444444463</v>
      </c>
    </row>
    <row r="14" spans="1:16" x14ac:dyDescent="0.25">
      <c r="A14" s="5">
        <v>45261</v>
      </c>
      <c r="B14" s="2">
        <v>104</v>
      </c>
      <c r="C14" s="2"/>
      <c r="E14" s="10">
        <f t="shared" si="4"/>
        <v>110.16666666666667</v>
      </c>
      <c r="F14" s="10">
        <f t="shared" si="1"/>
        <v>-6.1666666666666714</v>
      </c>
      <c r="G14" s="10">
        <f t="shared" si="2"/>
        <v>6.1666666666666714</v>
      </c>
      <c r="H14" s="10">
        <f t="shared" si="3"/>
        <v>38.027777777777835</v>
      </c>
    </row>
    <row r="15" spans="1:16" x14ac:dyDescent="0.25">
      <c r="A15" s="5">
        <v>45292</v>
      </c>
      <c r="B15" s="2">
        <v>103</v>
      </c>
      <c r="C15" s="2"/>
      <c r="E15" s="10">
        <f t="shared" si="4"/>
        <v>108.5</v>
      </c>
      <c r="F15" s="10">
        <f t="shared" si="1"/>
        <v>-5.5</v>
      </c>
      <c r="G15" s="10">
        <f t="shared" si="2"/>
        <v>5.5</v>
      </c>
      <c r="H15" s="10">
        <f t="shared" si="3"/>
        <v>30.25</v>
      </c>
    </row>
    <row r="16" spans="1:16" x14ac:dyDescent="0.25">
      <c r="A16" s="5">
        <v>45323</v>
      </c>
      <c r="B16" s="2">
        <v>100</v>
      </c>
      <c r="C16" s="2"/>
      <c r="E16" s="10">
        <f t="shared" si="4"/>
        <v>106</v>
      </c>
      <c r="F16" s="10">
        <f t="shared" si="1"/>
        <v>-6</v>
      </c>
      <c r="G16" s="10">
        <f t="shared" si="2"/>
        <v>6</v>
      </c>
      <c r="H16" s="10">
        <f t="shared" si="3"/>
        <v>36</v>
      </c>
    </row>
    <row r="17" spans="1:8" x14ac:dyDescent="0.25">
      <c r="A17" s="5">
        <v>45352</v>
      </c>
      <c r="B17" s="6" t="s">
        <v>2</v>
      </c>
      <c r="C17" s="6"/>
      <c r="E17" s="10">
        <f t="shared" si="4"/>
        <v>101.66666666666667</v>
      </c>
      <c r="G17">
        <f t="shared" si="2"/>
        <v>0</v>
      </c>
      <c r="H17">
        <f t="shared" si="3"/>
        <v>0</v>
      </c>
    </row>
    <row r="18" spans="1:8" x14ac:dyDescent="0.25">
      <c r="A18" s="1"/>
    </row>
    <row r="19" spans="1:8" x14ac:dyDescent="0.25">
      <c r="A19" s="1"/>
    </row>
  </sheetData>
  <pageMargins left="0.7" right="0.7" top="0.75" bottom="0.75" header="0.3" footer="0.3"/>
  <ignoredErrors>
    <ignoredError sqref="E6:E1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AE0B-4E10-41E7-80BA-FF1232ADD501}">
  <dimension ref="A1:P19"/>
  <sheetViews>
    <sheetView workbookViewId="0">
      <selection sqref="A1:B17"/>
    </sheetView>
  </sheetViews>
  <sheetFormatPr defaultRowHeight="15" x14ac:dyDescent="0.25"/>
  <cols>
    <col min="5" max="5" width="11" bestFit="1" customWidth="1"/>
    <col min="7" max="7" width="10" bestFit="1" customWidth="1"/>
    <col min="8" max="8" width="13.28515625" bestFit="1" customWidth="1"/>
  </cols>
  <sheetData>
    <row r="1" spans="1:16" x14ac:dyDescent="0.25">
      <c r="C1" s="13">
        <f>SUM(C3:C5)</f>
        <v>0.99999999999999989</v>
      </c>
      <c r="E1" s="4" t="s">
        <v>7</v>
      </c>
      <c r="F1" s="8">
        <f>AVERAGE(F4:F16)</f>
        <v>-1.924242275935383</v>
      </c>
      <c r="G1" s="11">
        <f t="shared" ref="G1:H1" si="0">AVERAGE(G4:G16)</f>
        <v>5.2575758535391461</v>
      </c>
      <c r="H1" s="11">
        <f t="shared" si="0"/>
        <v>56.113631940597742</v>
      </c>
      <c r="J1" s="12">
        <f>SQRT(H1)</f>
        <v>7.4909032793514125</v>
      </c>
    </row>
    <row r="2" spans="1:16" x14ac:dyDescent="0.25">
      <c r="A2" s="3" t="s">
        <v>0</v>
      </c>
      <c r="B2" s="4" t="s">
        <v>1</v>
      </c>
      <c r="C2" s="4" t="s">
        <v>14</v>
      </c>
      <c r="E2" s="4" t="s">
        <v>15</v>
      </c>
      <c r="F2" s="4" t="s">
        <v>4</v>
      </c>
      <c r="G2" s="4" t="s">
        <v>6</v>
      </c>
      <c r="H2" s="4" t="s">
        <v>5</v>
      </c>
      <c r="J2" s="9" t="s">
        <v>12</v>
      </c>
    </row>
    <row r="3" spans="1:16" x14ac:dyDescent="0.25">
      <c r="A3" s="5">
        <v>44927</v>
      </c>
      <c r="B3" s="2">
        <v>117</v>
      </c>
      <c r="C3" s="14">
        <v>0</v>
      </c>
      <c r="M3" s="7"/>
      <c r="P3" s="7"/>
    </row>
    <row r="4" spans="1:16" x14ac:dyDescent="0.25">
      <c r="A4" s="5">
        <v>44958</v>
      </c>
      <c r="B4" s="2">
        <v>120</v>
      </c>
      <c r="C4" s="14">
        <v>0.83333323736994902</v>
      </c>
    </row>
    <row r="5" spans="1:16" x14ac:dyDescent="0.25">
      <c r="A5" s="5">
        <v>44986</v>
      </c>
      <c r="B5" s="2">
        <v>107</v>
      </c>
      <c r="C5" s="14">
        <v>0.16666676263005087</v>
      </c>
    </row>
    <row r="6" spans="1:16" x14ac:dyDescent="0.25">
      <c r="A6" s="5">
        <v>45017</v>
      </c>
      <c r="B6" s="2">
        <v>119</v>
      </c>
      <c r="C6" s="2"/>
      <c r="E6" s="10">
        <f>SUMPRODUCT(B3:B5,$C$3:$C$5)/SUM($C$3:$C$5)</f>
        <v>117.83333208580935</v>
      </c>
      <c r="F6" s="10">
        <f t="shared" ref="F6:F16" si="1">B6-E6</f>
        <v>1.1666679141906542</v>
      </c>
      <c r="G6" s="10">
        <f t="shared" ref="G6:G17" si="2">ABS(F6)</f>
        <v>1.1666679141906542</v>
      </c>
      <c r="H6" s="10">
        <f t="shared" ref="H6:H18" si="3">F6^2</f>
        <v>1.3611140220019717</v>
      </c>
    </row>
    <row r="7" spans="1:16" x14ac:dyDescent="0.25">
      <c r="A7" s="5">
        <v>45047</v>
      </c>
      <c r="B7" s="2">
        <v>107</v>
      </c>
      <c r="C7" s="2"/>
      <c r="E7" s="10">
        <f t="shared" ref="E7:E17" si="4">SUMPRODUCT(B4:B6,$C$3:$C$5)/SUM($C$3:$C$5)</f>
        <v>109.00000115156062</v>
      </c>
      <c r="F7" s="10">
        <f t="shared" si="1"/>
        <v>-2.0000011515606246</v>
      </c>
      <c r="G7" s="10">
        <f t="shared" si="2"/>
        <v>2.0000011515606246</v>
      </c>
      <c r="H7" s="10">
        <f t="shared" si="3"/>
        <v>4.0000046062438246</v>
      </c>
    </row>
    <row r="8" spans="1:16" x14ac:dyDescent="0.25">
      <c r="A8" s="5">
        <v>45078</v>
      </c>
      <c r="B8" s="2">
        <v>115</v>
      </c>
      <c r="C8" s="2"/>
      <c r="E8" s="10">
        <f t="shared" si="4"/>
        <v>116.9999988484394</v>
      </c>
      <c r="F8" s="10">
        <f t="shared" si="1"/>
        <v>-1.9999988484394038</v>
      </c>
      <c r="G8" s="10">
        <f t="shared" si="2"/>
        <v>1.9999988484394038</v>
      </c>
      <c r="H8" s="10">
        <f t="shared" si="3"/>
        <v>3.9999953937589412</v>
      </c>
    </row>
    <row r="9" spans="1:16" x14ac:dyDescent="0.25">
      <c r="A9" s="5">
        <v>45108</v>
      </c>
      <c r="B9" s="2">
        <v>106</v>
      </c>
      <c r="C9" s="2"/>
      <c r="E9" s="10">
        <f t="shared" si="4"/>
        <v>108.33333410104042</v>
      </c>
      <c r="F9" s="10">
        <f t="shared" si="1"/>
        <v>-2.3333341010404212</v>
      </c>
      <c r="G9" s="10">
        <f t="shared" si="2"/>
        <v>2.3333341010404212</v>
      </c>
      <c r="H9" s="10">
        <f t="shared" si="3"/>
        <v>5.4444480270781099</v>
      </c>
    </row>
    <row r="10" spans="1:16" x14ac:dyDescent="0.25">
      <c r="A10" s="5">
        <v>45139</v>
      </c>
      <c r="B10" s="2">
        <v>104</v>
      </c>
      <c r="C10" s="2"/>
      <c r="E10" s="10">
        <f t="shared" si="4"/>
        <v>113.49999913632955</v>
      </c>
      <c r="F10" s="10">
        <f t="shared" si="1"/>
        <v>-9.4999991363295493</v>
      </c>
      <c r="G10" s="10">
        <f t="shared" si="2"/>
        <v>9.4999991363295493</v>
      </c>
      <c r="H10" s="10">
        <f t="shared" si="3"/>
        <v>90.249983590262175</v>
      </c>
    </row>
    <row r="11" spans="1:16" x14ac:dyDescent="0.25">
      <c r="A11" s="5">
        <v>45170</v>
      </c>
      <c r="B11" s="2">
        <v>102</v>
      </c>
      <c r="C11" s="2"/>
      <c r="E11" s="10">
        <f t="shared" si="4"/>
        <v>105.6666664747399</v>
      </c>
      <c r="F11" s="10">
        <f t="shared" si="1"/>
        <v>-3.6666664747398983</v>
      </c>
      <c r="G11" s="10">
        <f t="shared" si="2"/>
        <v>3.6666664747398983</v>
      </c>
      <c r="H11" s="10">
        <f t="shared" si="3"/>
        <v>13.444443036981513</v>
      </c>
    </row>
    <row r="12" spans="1:16" x14ac:dyDescent="0.25">
      <c r="A12" s="5">
        <v>45200</v>
      </c>
      <c r="B12" s="2">
        <v>101</v>
      </c>
      <c r="C12" s="2"/>
      <c r="E12" s="10">
        <f t="shared" si="4"/>
        <v>103.6666664747399</v>
      </c>
      <c r="F12" s="10">
        <f t="shared" si="1"/>
        <v>-2.6666664747398983</v>
      </c>
      <c r="G12" s="10">
        <f t="shared" si="2"/>
        <v>2.6666664747398983</v>
      </c>
      <c r="H12" s="10">
        <f t="shared" si="3"/>
        <v>7.1111100875017161</v>
      </c>
    </row>
    <row r="13" spans="1:16" x14ac:dyDescent="0.25">
      <c r="A13" s="5">
        <v>45231</v>
      </c>
      <c r="B13" s="2">
        <v>119</v>
      </c>
      <c r="C13" s="2"/>
      <c r="E13" s="10">
        <f t="shared" si="4"/>
        <v>101.83333323736996</v>
      </c>
      <c r="F13" s="10">
        <f t="shared" si="1"/>
        <v>17.166666762630044</v>
      </c>
      <c r="G13" s="10">
        <f t="shared" si="2"/>
        <v>17.166666762630044</v>
      </c>
      <c r="H13" s="10">
        <f t="shared" si="3"/>
        <v>294.69444773918707</v>
      </c>
    </row>
    <row r="14" spans="1:16" x14ac:dyDescent="0.25">
      <c r="A14" s="5">
        <v>45261</v>
      </c>
      <c r="B14" s="2">
        <v>104</v>
      </c>
      <c r="C14" s="2"/>
      <c r="E14" s="10">
        <f t="shared" si="4"/>
        <v>104.00000172734092</v>
      </c>
      <c r="F14" s="10">
        <f t="shared" si="1"/>
        <v>-1.7273409156359776E-6</v>
      </c>
      <c r="G14" s="10">
        <f t="shared" si="2"/>
        <v>1.7273409156359776E-6</v>
      </c>
      <c r="H14" s="10">
        <f t="shared" si="3"/>
        <v>2.9837066388301372E-12</v>
      </c>
    </row>
    <row r="15" spans="1:16" x14ac:dyDescent="0.25">
      <c r="A15" s="5">
        <v>45292</v>
      </c>
      <c r="B15" s="2">
        <v>103</v>
      </c>
      <c r="C15" s="2"/>
      <c r="E15" s="10">
        <f t="shared" si="4"/>
        <v>116.49999856054924</v>
      </c>
      <c r="F15" s="10">
        <f t="shared" si="1"/>
        <v>-13.499998560549244</v>
      </c>
      <c r="G15" s="10">
        <f t="shared" si="2"/>
        <v>13.499998560549244</v>
      </c>
      <c r="H15" s="10">
        <f t="shared" si="3"/>
        <v>182.24996113483166</v>
      </c>
    </row>
    <row r="16" spans="1:16" x14ac:dyDescent="0.25">
      <c r="A16" s="5">
        <v>45323</v>
      </c>
      <c r="B16" s="2">
        <v>100</v>
      </c>
      <c r="C16" s="2"/>
      <c r="E16" s="10">
        <f t="shared" si="4"/>
        <v>103.83333323736996</v>
      </c>
      <c r="F16" s="10">
        <f t="shared" si="1"/>
        <v>-3.8333332373699562</v>
      </c>
      <c r="G16" s="10">
        <f t="shared" si="2"/>
        <v>3.8333332373699562</v>
      </c>
      <c r="H16" s="10">
        <f t="shared" si="3"/>
        <v>14.694443708725229</v>
      </c>
    </row>
    <row r="17" spans="1:8" x14ac:dyDescent="0.25">
      <c r="A17" s="5">
        <v>45352</v>
      </c>
      <c r="B17" s="6" t="s">
        <v>2</v>
      </c>
      <c r="C17" s="6"/>
      <c r="E17" s="10">
        <f t="shared" si="4"/>
        <v>102.49999971210985</v>
      </c>
      <c r="G17">
        <f t="shared" si="2"/>
        <v>0</v>
      </c>
      <c r="H17">
        <f t="shared" si="3"/>
        <v>0</v>
      </c>
    </row>
    <row r="18" spans="1:8" x14ac:dyDescent="0.25">
      <c r="A18" s="1"/>
    </row>
    <row r="19" spans="1:8" x14ac:dyDescent="0.25">
      <c r="A19" s="1"/>
    </row>
  </sheetData>
  <pageMargins left="0.7" right="0.7" top="0.75" bottom="0.75" header="0.3" footer="0.3"/>
  <ignoredErrors>
    <ignoredError sqref="E6:E1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5290-2A01-44D1-9734-C92215F8640F}">
  <dimension ref="A2:B17"/>
  <sheetViews>
    <sheetView tabSelected="1" workbookViewId="0">
      <selection activeCell="N3" sqref="N3"/>
    </sheetView>
  </sheetViews>
  <sheetFormatPr defaultRowHeight="15" x14ac:dyDescent="0.25"/>
  <sheetData>
    <row r="2" spans="1:2" x14ac:dyDescent="0.25">
      <c r="A2" s="3" t="s">
        <v>0</v>
      </c>
      <c r="B2" s="4" t="s">
        <v>1</v>
      </c>
    </row>
    <row r="3" spans="1:2" x14ac:dyDescent="0.25">
      <c r="A3" s="5">
        <v>44927</v>
      </c>
      <c r="B3" s="2">
        <v>117</v>
      </c>
    </row>
    <row r="4" spans="1:2" x14ac:dyDescent="0.25">
      <c r="A4" s="5">
        <v>44958</v>
      </c>
      <c r="B4" s="2">
        <v>120</v>
      </c>
    </row>
    <row r="5" spans="1:2" x14ac:dyDescent="0.25">
      <c r="A5" s="5">
        <v>44986</v>
      </c>
      <c r="B5" s="2">
        <v>107</v>
      </c>
    </row>
    <row r="6" spans="1:2" x14ac:dyDescent="0.25">
      <c r="A6" s="5">
        <v>45017</v>
      </c>
      <c r="B6" s="2">
        <v>119</v>
      </c>
    </row>
    <row r="7" spans="1:2" x14ac:dyDescent="0.25">
      <c r="A7" s="5">
        <v>45047</v>
      </c>
      <c r="B7" s="2">
        <v>107</v>
      </c>
    </row>
    <row r="8" spans="1:2" x14ac:dyDescent="0.25">
      <c r="A8" s="5">
        <v>45078</v>
      </c>
      <c r="B8" s="2">
        <v>115</v>
      </c>
    </row>
    <row r="9" spans="1:2" x14ac:dyDescent="0.25">
      <c r="A9" s="5">
        <v>45108</v>
      </c>
      <c r="B9" s="2">
        <v>106</v>
      </c>
    </row>
    <row r="10" spans="1:2" x14ac:dyDescent="0.25">
      <c r="A10" s="5">
        <v>45139</v>
      </c>
      <c r="B10" s="2">
        <v>104</v>
      </c>
    </row>
    <row r="11" spans="1:2" x14ac:dyDescent="0.25">
      <c r="A11" s="5">
        <v>45170</v>
      </c>
      <c r="B11" s="2">
        <v>102</v>
      </c>
    </row>
    <row r="12" spans="1:2" x14ac:dyDescent="0.25">
      <c r="A12" s="5">
        <v>45200</v>
      </c>
      <c r="B12" s="2">
        <v>101</v>
      </c>
    </row>
    <row r="13" spans="1:2" x14ac:dyDescent="0.25">
      <c r="A13" s="5">
        <v>45231</v>
      </c>
      <c r="B13" s="2">
        <v>119</v>
      </c>
    </row>
    <row r="14" spans="1:2" x14ac:dyDescent="0.25">
      <c r="A14" s="5">
        <v>45261</v>
      </c>
      <c r="B14" s="2">
        <v>104</v>
      </c>
    </row>
    <row r="15" spans="1:2" x14ac:dyDescent="0.25">
      <c r="A15" s="5">
        <v>45292</v>
      </c>
      <c r="B15" s="2">
        <v>103</v>
      </c>
    </row>
    <row r="16" spans="1:2" x14ac:dyDescent="0.25">
      <c r="A16" s="5">
        <v>45323</v>
      </c>
      <c r="B16" s="2">
        <v>100</v>
      </c>
    </row>
    <row r="17" spans="1:2" x14ac:dyDescent="0.25">
      <c r="A17" s="5">
        <v>45352</v>
      </c>
      <c r="B17" s="6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Naive Method</vt:lpstr>
      <vt:lpstr>Moving Avg</vt:lpstr>
      <vt:lpstr>Weighted Moving Avg</vt:lpstr>
      <vt:lpstr>Solver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V</dc:creator>
  <cp:lastModifiedBy>Vipin V</cp:lastModifiedBy>
  <dcterms:created xsi:type="dcterms:W3CDTF">2024-03-08T11:08:41Z</dcterms:created>
  <dcterms:modified xsi:type="dcterms:W3CDTF">2024-03-08T16:38:29Z</dcterms:modified>
</cp:coreProperties>
</file>