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CS\WeightLossDiet_CaseStudy\"/>
    </mc:Choice>
  </mc:AlternateContent>
  <xr:revisionPtr revIDLastSave="0" documentId="13_ncr:1_{82BCF7D2-21A8-4571-97F5-07129E1F485E}" xr6:coauthVersionLast="47" xr6:coauthVersionMax="47" xr10:uidLastSave="{00000000-0000-0000-0000-000000000000}"/>
  <bookViews>
    <workbookView xWindow="-108" yWindow="-108" windowWidth="23256" windowHeight="13176" xr2:uid="{5BA79B98-97B1-4E36-A7B5-B727F6E769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3" i="1" s="1"/>
  <c r="G16" i="1" s="1"/>
  <c r="D4" i="1"/>
  <c r="D5" i="1"/>
  <c r="D6" i="1"/>
  <c r="D7" i="1"/>
  <c r="D8" i="1"/>
  <c r="D9" i="1"/>
  <c r="D10" i="1"/>
  <c r="D11" i="1"/>
  <c r="D12" i="1"/>
  <c r="D3" i="1"/>
  <c r="G15" i="1" l="1"/>
  <c r="G7" i="1"/>
  <c r="G5" i="1"/>
  <c r="E8" i="1" l="1"/>
  <c r="E11" i="1"/>
  <c r="E4" i="1"/>
  <c r="E9" i="1"/>
  <c r="E7" i="1"/>
  <c r="E5" i="1"/>
  <c r="E3" i="1"/>
  <c r="E12" i="1"/>
  <c r="E10" i="1"/>
  <c r="E6" i="1"/>
</calcChain>
</file>

<file path=xl/sharedStrings.xml><?xml version="1.0" encoding="utf-8"?>
<sst xmlns="http://schemas.openxmlformats.org/spreadsheetml/2006/main" count="12" uniqueCount="12">
  <si>
    <t>Subject</t>
  </si>
  <si>
    <t>Weight Before</t>
  </si>
  <si>
    <t>Weight After</t>
  </si>
  <si>
    <t>Difference</t>
  </si>
  <si>
    <t>Weight_loss DataSet</t>
  </si>
  <si>
    <t>Mean</t>
  </si>
  <si>
    <t>Standard Deviation</t>
  </si>
  <si>
    <t>Sample Size</t>
  </si>
  <si>
    <t>Significane Level</t>
  </si>
  <si>
    <t>Confidence Interval for mean</t>
  </si>
  <si>
    <t>Normal Distribution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</si>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</sst>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Normal 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Sheet1!$D$3:$D$12</c:f>
              <c:numCache>
                <c:formatCode>General</c:formatCode>
                <c:ptCount val="10"/>
                <c:pt idx="0">
                  <c:v>13.549999999999997</c:v>
                </c:pt>
                <c:pt idx="1">
                  <c:v>13.39</c:v>
                </c:pt>
                <c:pt idx="2">
                  <c:v>11.100000000000009</c:v>
                </c:pt>
                <c:pt idx="3">
                  <c:v>10.810000000000002</c:v>
                </c:pt>
                <c:pt idx="4">
                  <c:v>9.1000000000000085</c:v>
                </c:pt>
                <c:pt idx="5">
                  <c:v>8.2800000000000011</c:v>
                </c:pt>
                <c:pt idx="6">
                  <c:v>8.1800000000000068</c:v>
                </c:pt>
                <c:pt idx="7">
                  <c:v>6.1299999999999955</c:v>
                </c:pt>
                <c:pt idx="8">
                  <c:v>5.5699999999999932</c:v>
                </c:pt>
                <c:pt idx="9">
                  <c:v>4.7199999999999989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4.3000238832462047E-2</c:v>
                </c:pt>
                <c:pt idx="1">
                  <c:v>4.6608440414478008E-2</c:v>
                </c:pt>
                <c:pt idx="2">
                  <c:v>0.1070183577602291</c:v>
                </c:pt>
                <c:pt idx="3">
                  <c:v>0.11389985306058956</c:v>
                </c:pt>
                <c:pt idx="4">
                  <c:v>0.13516425355945205</c:v>
                </c:pt>
                <c:pt idx="5">
                  <c:v>0.13025542373329174</c:v>
                </c:pt>
                <c:pt idx="6">
                  <c:v>0.12898619973536418</c:v>
                </c:pt>
                <c:pt idx="7">
                  <c:v>8.1940623441429189E-2</c:v>
                </c:pt>
                <c:pt idx="8">
                  <c:v>6.6563955315735099E-2</c:v>
                </c:pt>
                <c:pt idx="9">
                  <c:v>4.5327519197456562E-2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0-42AF-8CBA-31BEC8F5F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02848"/>
        <c:axId val="521397856"/>
      </c:scatterChart>
      <c:valAx>
        <c:axId val="52140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97856"/>
        <c:crosses val="autoZero"/>
        <c:crossBetween val="midCat"/>
      </c:valAx>
      <c:valAx>
        <c:axId val="5213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0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</xdr:colOff>
      <xdr:row>14</xdr:row>
      <xdr:rowOff>19050</xdr:rowOff>
    </xdr:from>
    <xdr:to>
      <xdr:col>5</xdr:col>
      <xdr:colOff>514350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DE236-A293-31E5-3BE2-C1A048A9D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D9B2-CC18-41BF-B8DC-3C96D8DDDBC3}">
  <dimension ref="A1:H16"/>
  <sheetViews>
    <sheetView tabSelected="1" workbookViewId="0">
      <selection activeCell="G15" sqref="G15"/>
    </sheetView>
  </sheetViews>
  <sheetFormatPr defaultRowHeight="14.4" x14ac:dyDescent="0.3"/>
  <cols>
    <col min="1" max="1" width="11.21875" customWidth="1"/>
    <col min="2" max="2" width="14.109375" customWidth="1"/>
    <col min="3" max="3" width="12" customWidth="1"/>
    <col min="4" max="5" width="11.77734375" customWidth="1"/>
    <col min="7" max="7" width="25.5546875" customWidth="1"/>
  </cols>
  <sheetData>
    <row r="1" spans="1:8" x14ac:dyDescent="0.3">
      <c r="B1" s="1" t="s">
        <v>4</v>
      </c>
      <c r="C1" s="1"/>
    </row>
    <row r="2" spans="1:8" x14ac:dyDescent="0.3">
      <c r="A2" t="s">
        <v>0</v>
      </c>
      <c r="B2" t="s">
        <v>1</v>
      </c>
      <c r="C2" t="s">
        <v>2</v>
      </c>
      <c r="D2" t="s">
        <v>3</v>
      </c>
      <c r="E2" t="s">
        <v>10</v>
      </c>
    </row>
    <row r="3" spans="1:8" x14ac:dyDescent="0.3">
      <c r="A3">
        <v>10</v>
      </c>
      <c r="B3">
        <v>120.99</v>
      </c>
      <c r="C3">
        <v>107.44</v>
      </c>
      <c r="D3">
        <f>ABS(C3-B3)</f>
        <v>13.549999999999997</v>
      </c>
      <c r="E3">
        <f t="shared" ref="E3:E12" si="0">_xlfn.NORM.DIST(D3,$G$5,$G$7,FALSE)</f>
        <v>4.3000238832462047E-2</v>
      </c>
    </row>
    <row r="4" spans="1:8" x14ac:dyDescent="0.3">
      <c r="A4">
        <v>3</v>
      </c>
      <c r="B4">
        <v>119.05</v>
      </c>
      <c r="C4">
        <v>105.66</v>
      </c>
      <c r="D4">
        <f t="shared" ref="D4:D12" si="1">ABS(C4-B4)</f>
        <v>13.39</v>
      </c>
      <c r="E4">
        <f t="shared" si="0"/>
        <v>4.6608440414478008E-2</v>
      </c>
      <c r="G4" t="s">
        <v>5</v>
      </c>
    </row>
    <row r="5" spans="1:8" x14ac:dyDescent="0.3">
      <c r="A5">
        <v>9</v>
      </c>
      <c r="B5">
        <v>110.37</v>
      </c>
      <c r="C5">
        <v>99.27</v>
      </c>
      <c r="D5">
        <f t="shared" si="1"/>
        <v>11.100000000000009</v>
      </c>
      <c r="E5">
        <f t="shared" si="0"/>
        <v>0.1070183577602291</v>
      </c>
      <c r="G5">
        <f>AVERAGE(D3:D12)</f>
        <v>9.083000000000002</v>
      </c>
    </row>
    <row r="6" spans="1:8" x14ac:dyDescent="0.3">
      <c r="A6">
        <v>1</v>
      </c>
      <c r="B6">
        <v>103.68</v>
      </c>
      <c r="C6">
        <v>92.87</v>
      </c>
      <c r="D6">
        <f t="shared" si="1"/>
        <v>10.810000000000002</v>
      </c>
      <c r="E6">
        <f t="shared" si="0"/>
        <v>0.11389985306058956</v>
      </c>
      <c r="G6" t="s">
        <v>6</v>
      </c>
    </row>
    <row r="7" spans="1:8" x14ac:dyDescent="0.3">
      <c r="A7">
        <v>2</v>
      </c>
      <c r="B7">
        <v>110.68</v>
      </c>
      <c r="C7">
        <v>101.58</v>
      </c>
      <c r="D7">
        <f t="shared" si="1"/>
        <v>9.1000000000000085</v>
      </c>
      <c r="E7">
        <f t="shared" si="0"/>
        <v>0.13516425355945205</v>
      </c>
      <c r="G7">
        <f>_xlfn.STDEV.P(D3:D12)</f>
        <v>2.9514879298414924</v>
      </c>
    </row>
    <row r="8" spans="1:8" x14ac:dyDescent="0.3">
      <c r="A8">
        <v>7</v>
      </c>
      <c r="B8">
        <v>88.84</v>
      </c>
      <c r="C8">
        <v>80.56</v>
      </c>
      <c r="D8">
        <f t="shared" si="1"/>
        <v>8.2800000000000011</v>
      </c>
      <c r="E8">
        <f t="shared" si="0"/>
        <v>0.13025542373329174</v>
      </c>
      <c r="G8" t="s">
        <v>7</v>
      </c>
    </row>
    <row r="9" spans="1:8" x14ac:dyDescent="0.3">
      <c r="A9">
        <v>8</v>
      </c>
      <c r="B9">
        <v>105.18</v>
      </c>
      <c r="C9">
        <v>97</v>
      </c>
      <c r="D9">
        <f t="shared" si="1"/>
        <v>8.1800000000000068</v>
      </c>
      <c r="E9">
        <f t="shared" si="0"/>
        <v>0.12898619973536418</v>
      </c>
      <c r="G9">
        <v>10</v>
      </c>
    </row>
    <row r="10" spans="1:8" x14ac:dyDescent="0.3">
      <c r="A10">
        <v>6</v>
      </c>
      <c r="B10">
        <v>112.03</v>
      </c>
      <c r="C10">
        <v>105.9</v>
      </c>
      <c r="D10">
        <f t="shared" si="1"/>
        <v>6.1299999999999955</v>
      </c>
      <c r="E10">
        <f t="shared" si="0"/>
        <v>8.1940623441429189E-2</v>
      </c>
      <c r="G10" t="s">
        <v>8</v>
      </c>
    </row>
    <row r="11" spans="1:8" x14ac:dyDescent="0.3">
      <c r="A11">
        <v>4</v>
      </c>
      <c r="B11">
        <v>101.75</v>
      </c>
      <c r="C11">
        <v>96.18</v>
      </c>
      <c r="D11">
        <f t="shared" si="1"/>
        <v>5.5699999999999932</v>
      </c>
      <c r="E11">
        <f t="shared" si="0"/>
        <v>6.6563955315735099E-2</v>
      </c>
      <c r="G11">
        <f>0.05</f>
        <v>0.05</v>
      </c>
    </row>
    <row r="12" spans="1:8" x14ac:dyDescent="0.3">
      <c r="A12">
        <v>5</v>
      </c>
      <c r="B12">
        <v>91.69</v>
      </c>
      <c r="C12">
        <v>86.97</v>
      </c>
      <c r="D12">
        <f t="shared" si="1"/>
        <v>4.7199999999999989</v>
      </c>
      <c r="E12">
        <f t="shared" si="0"/>
        <v>4.5327519197456562E-2</v>
      </c>
      <c r="G12" t="s">
        <v>9</v>
      </c>
    </row>
    <row r="13" spans="1:8" x14ac:dyDescent="0.3">
      <c r="G13">
        <f>_xlfn.CONFIDENCE.NORM(G11,G7,G9)</f>
        <v>1.8293175568226308</v>
      </c>
    </row>
    <row r="15" spans="1:8" x14ac:dyDescent="0.3">
      <c r="G15">
        <f>9.083-G13</f>
        <v>7.2536824431773699</v>
      </c>
      <c r="H15" s="1" t="s">
        <v>11</v>
      </c>
    </row>
    <row r="16" spans="1:8" x14ac:dyDescent="0.3">
      <c r="G16">
        <f>9.083+G13</f>
        <v>10.91231755682263</v>
      </c>
      <c r="H16" s="1"/>
    </row>
  </sheetData>
  <sortState xmlns:xlrd2="http://schemas.microsoft.com/office/spreadsheetml/2017/richdata2" ref="A3:E12">
    <sortCondition ref="D2:D12"/>
  </sortState>
  <mergeCells count="2">
    <mergeCell ref="B1:C1"/>
    <mergeCell ref="H15:H1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V a t V J o P X G q k A A A A 9 g A A A B I A H A B D b 2 5 m a W c v U G F j a 2 F n Z S 5 4 b W w g o h g A K K A U A A A A A A A A A A A A A A A A A A A A A A A A A A A A h Y + x D o I w F E V / h X S n L e B A y K M M T i Z i T E y M a w M V G u F h a L H 8 m 4 O f 5 C + I U d T N 8 Z 5 7 h n v v 1 x t k Y 9 t 4 F 9 U b 3 W F K A s q J p 7 D o S o 1 V S g Z 7 9 G O S C d j K 4 i Q r 5 U 0 y m m Q 0 Z U p q a 8 8 J Y 8 4 5 6 i L a 9 R U L O Q / Y I V / v i l q 1 k n x k / V / 2 N R o r s V B E w P 4 1 R o Q 0 4 A s a x d M m Y D O E X O N X C K f u 2 f 5 A W A 6 N H X o l F P q r D b A 5 A n t / E A 9 Q S w M E F A A C A A g A c V a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W r V Q o i k e 4 D g A A A B E A A A A T A B w A R m 9 y b X V s Y X M v U 2 V j d G l v b j E u b S C i G A A o o B Q A A A A A A A A A A A A A A A A A A A A A A A A A A A A r T k 0 u y c z P U w i G 0 I b W A F B L A Q I t A B Q A A g A I A H F W r V S a D 1 x q p A A A A P Y A A A A S A A A A A A A A A A A A A A A A A A A A A A B D b 2 5 m a W c v U G F j a 2 F n Z S 5 4 b W x Q S w E C L Q A U A A I A C A B x V q 1 U D 8 r p q 6 Q A A A D p A A A A E w A A A A A A A A A A A A A A A A D w A A A A W 0 N v b n R l b n R f V H l w Z X N d L n h t b F B L A Q I t A B Q A A g A I A H F W r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k T 8 w B M n Y S q y 8 s o y 4 b r L W A A A A A A I A A A A A A B B m A A A A A Q A A I A A A A I W z / Q w i p l b 9 z 1 M H + j E h r 1 r d p F B t o 2 T L R 2 z B E 0 d Q o s d k A A A A A A 6 A A A A A A g A A I A A A A F Y t + k Q F W g 4 S W E A s 2 7 v 0 Q V C a I u P 9 O C R g B G 2 v f D T V H v 7 9 U A A A A L t U g 3 w S E 4 b K W D H u Y j + y G t 2 a M i 6 L 9 o C f M K e R W A g B Q F A 6 o 9 D y w 6 I x 2 q o O F z X X F h 0 f q u Z R 1 B Z 0 U p g 1 t a R V 7 3 1 y v d r V t j d S b 1 D + o C 2 + S m O J 7 j 0 b Q A A A A M H f 0 y J c y X 1 9 r x 7 5 7 u J 5 D H r x J W k a g 3 u N E l P k 7 u R 1 E V 5 J V k 0 f A g V r w 1 B d C U 1 9 K S L S B A B I Z f v 2 P X p S 5 d N 9 T Q Q f g x o = < / D a t a M a s h u p > 
</file>

<file path=customXml/itemProps1.xml><?xml version="1.0" encoding="utf-8"?>
<ds:datastoreItem xmlns:ds="http://schemas.openxmlformats.org/officeDocument/2006/customXml" ds:itemID="{FA9BD501-70D8-4130-9457-BB1F3281CD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 J.</dc:creator>
  <cp:lastModifiedBy>Vishwanath J.</cp:lastModifiedBy>
  <dcterms:created xsi:type="dcterms:W3CDTF">2022-05-13T05:03:18Z</dcterms:created>
  <dcterms:modified xsi:type="dcterms:W3CDTF">2022-05-13T07:22:00Z</dcterms:modified>
</cp:coreProperties>
</file>