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113805\Downloads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9" i="1" l="1"/>
  <c r="L18" i="1"/>
  <c r="L16" i="1"/>
  <c r="L17" i="1"/>
  <c r="L15" i="1"/>
  <c r="L14" i="1"/>
  <c r="K27" i="1"/>
  <c r="K26" i="1"/>
  <c r="K25" i="1"/>
  <c r="K24" i="1"/>
  <c r="K23" i="1"/>
  <c r="K22" i="1"/>
  <c r="K21" i="1"/>
  <c r="K20" i="1"/>
  <c r="K19" i="1"/>
  <c r="K18" i="1"/>
  <c r="K17" i="1"/>
  <c r="K16" i="1"/>
  <c r="L2" i="1"/>
  <c r="L3" i="1"/>
  <c r="L4" i="1"/>
  <c r="K15" i="1"/>
  <c r="K14" i="1"/>
  <c r="K13" i="1"/>
  <c r="K12" i="1"/>
  <c r="K11" i="1"/>
  <c r="K10" i="1"/>
  <c r="K9" i="1"/>
  <c r="K8" i="1"/>
  <c r="K7" i="1"/>
  <c r="K6" i="1"/>
  <c r="L9" i="1"/>
  <c r="L8" i="1"/>
  <c r="L7" i="1"/>
  <c r="L6" i="1"/>
  <c r="L10" i="1"/>
  <c r="L11" i="1"/>
  <c r="L12" i="1"/>
  <c r="L13" i="1"/>
  <c r="L20" i="1"/>
  <c r="L21" i="1"/>
  <c r="L5" i="1"/>
  <c r="K5" i="1"/>
  <c r="K4" i="1"/>
  <c r="K3" i="1"/>
  <c r="K2" i="1"/>
  <c r="J5" i="1"/>
  <c r="J4" i="1"/>
  <c r="J3" i="1"/>
  <c r="J2" i="1"/>
  <c r="C8" i="1" l="1"/>
  <c r="D11" i="1" s="1"/>
  <c r="C28" i="1"/>
  <c r="D28" i="1"/>
  <c r="H16" i="1"/>
  <c r="G16" i="1"/>
  <c r="C5" i="1"/>
  <c r="D5" i="1"/>
  <c r="B12" i="1" l="1"/>
  <c r="I16" i="1"/>
  <c r="E5" i="1"/>
  <c r="E28" i="1"/>
  <c r="B11" i="1"/>
  <c r="C11" i="1"/>
  <c r="C12" i="1"/>
  <c r="D12" i="1" l="1"/>
</calcChain>
</file>

<file path=xl/sharedStrings.xml><?xml version="1.0" encoding="utf-8"?>
<sst xmlns="http://schemas.openxmlformats.org/spreadsheetml/2006/main" count="176" uniqueCount="42">
  <si>
    <t>JULY</t>
  </si>
  <si>
    <t>AUG</t>
  </si>
  <si>
    <t>UBER</t>
  </si>
  <si>
    <t>FP</t>
  </si>
  <si>
    <t>SEP</t>
  </si>
  <si>
    <t>DAYS</t>
  </si>
  <si>
    <t>PER DAY</t>
  </si>
  <si>
    <t>Name</t>
  </si>
  <si>
    <t>Vemula, Mr. Vinay Dutta (113805)</t>
  </si>
  <si>
    <t>Expense Dates</t>
  </si>
  <si>
    <t>Project</t>
  </si>
  <si>
    <t>DA.Citigroup.Citi Policy Analytics CoE</t>
  </si>
  <si>
    <t xml:space="preserve">Date </t>
  </si>
  <si>
    <t>Receipt Amount</t>
  </si>
  <si>
    <t>Expense Type</t>
  </si>
  <si>
    <t>Justification</t>
  </si>
  <si>
    <t>Reimbursable Amount (INR)</t>
  </si>
  <si>
    <t>79.00 INR</t>
  </si>
  <si>
    <t>Cab</t>
  </si>
  <si>
    <t>late stay</t>
  </si>
  <si>
    <t>83.00 INR</t>
  </si>
  <si>
    <t>389.00 INR</t>
  </si>
  <si>
    <t>Employee Meals-Office</t>
  </si>
  <si>
    <t>400.00 INR</t>
  </si>
  <si>
    <t>396.00 INR</t>
  </si>
  <si>
    <t>391.00 INR</t>
  </si>
  <si>
    <t>204.00 INR</t>
  </si>
  <si>
    <t>86.00 INR</t>
  </si>
  <si>
    <t>71.00 INR</t>
  </si>
  <si>
    <t>103.00 INR</t>
  </si>
  <si>
    <t>70.00 INR</t>
  </si>
  <si>
    <t>58.00 INR</t>
  </si>
  <si>
    <t>69.00 INR</t>
  </si>
  <si>
    <t>94.00 INR</t>
  </si>
  <si>
    <t>92.00 INR</t>
  </si>
  <si>
    <t>91.00 INR</t>
  </si>
  <si>
    <t>102.00 INR</t>
  </si>
  <si>
    <t>387.00 INR</t>
  </si>
  <si>
    <t>Total</t>
  </si>
  <si>
    <t>12-JUL-2018 TO 28-SEP-2018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</si>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</sst>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72" formatCode="_([$$-409]* #,##0_);_([$$-409]* \(#,##0\);_([$$-409]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/>
    </xf>
    <xf numFmtId="165" fontId="0" fillId="0" borderId="0" xfId="0" applyNumberFormat="1"/>
    <xf numFmtId="0" fontId="3" fillId="3" borderId="0" xfId="0" applyFont="1" applyFill="1"/>
    <xf numFmtId="165" fontId="3" fillId="3" borderId="0" xfId="1" applyNumberFormat="1" applyFont="1" applyFill="1"/>
    <xf numFmtId="0" fontId="0" fillId="0" borderId="0" xfId="0" applyAlignment="1">
      <alignment horizontal="left"/>
    </xf>
    <xf numFmtId="15" fontId="0" fillId="0" borderId="0" xfId="0" applyNumberFormat="1" applyAlignment="1">
      <alignment horizontal="center"/>
    </xf>
    <xf numFmtId="0" fontId="0" fillId="0" borderId="0" xfId="0" applyAlignment="1"/>
    <xf numFmtId="172" fontId="0" fillId="0" borderId="0" xfId="0" applyNumberFormat="1"/>
    <xf numFmtId="172" fontId="0" fillId="0" borderId="0" xfId="0" applyNumberFormat="1" applyAlignment="1"/>
    <xf numFmtId="0" fontId="2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4"/>
  <sheetViews>
    <sheetView showGridLines="0" tabSelected="1" topLeftCell="A5" zoomScaleNormal="100" workbookViewId="0">
      <selection activeCell="K2" sqref="K2:K27"/>
    </sheetView>
  </sheetViews>
  <sheetFormatPr defaultRowHeight="15" x14ac:dyDescent="0.25"/>
  <cols>
    <col min="2" max="2" width="8.28515625" customWidth="1"/>
    <col min="3" max="4" width="9" customWidth="1"/>
    <col min="5" max="5" width="8" customWidth="1"/>
    <col min="6" max="6" width="5.28515625" customWidth="1"/>
    <col min="7" max="9" width="8" customWidth="1"/>
    <col min="10" max="10" width="6.42578125" customWidth="1"/>
    <col min="11" max="11" width="8.5703125" customWidth="1"/>
    <col min="12" max="12" width="11.28515625" bestFit="1" customWidth="1"/>
    <col min="17" max="17" width="11.5703125" bestFit="1" customWidth="1"/>
  </cols>
  <sheetData>
    <row r="1" spans="2:15" x14ac:dyDescent="0.25">
      <c r="J1" s="2" t="s">
        <v>0</v>
      </c>
      <c r="K1" s="2" t="s">
        <v>40</v>
      </c>
      <c r="L1" s="2" t="s">
        <v>41</v>
      </c>
    </row>
    <row r="2" spans="2:15" ht="15.75" x14ac:dyDescent="0.25">
      <c r="B2" s="10" t="s">
        <v>0</v>
      </c>
      <c r="C2" s="6" t="s">
        <v>2</v>
      </c>
      <c r="D2" s="7" t="s">
        <v>3</v>
      </c>
      <c r="E2" s="8"/>
      <c r="F2" s="10" t="s">
        <v>1</v>
      </c>
      <c r="G2" s="6" t="s">
        <v>2</v>
      </c>
      <c r="H2" s="7" t="s">
        <v>3</v>
      </c>
      <c r="I2" s="9"/>
      <c r="J2" s="11">
        <f>D3</f>
        <v>389.48</v>
      </c>
      <c r="K2" s="11">
        <f>H3</f>
        <v>438</v>
      </c>
      <c r="L2" s="11">
        <f>D18</f>
        <v>386.8</v>
      </c>
      <c r="N2" s="1"/>
      <c r="O2" s="1"/>
    </row>
    <row r="3" spans="2:15" x14ac:dyDescent="0.25">
      <c r="B3" s="5">
        <v>12</v>
      </c>
      <c r="C3" s="4">
        <v>78.680000000000007</v>
      </c>
      <c r="D3" s="4">
        <v>389.48</v>
      </c>
      <c r="E3" s="2"/>
      <c r="F3" s="5">
        <v>1</v>
      </c>
      <c r="G3" s="4">
        <v>203.78</v>
      </c>
      <c r="H3" s="4">
        <v>438</v>
      </c>
      <c r="I3" s="2"/>
      <c r="J3" s="11">
        <f>C3</f>
        <v>78.680000000000007</v>
      </c>
      <c r="K3" s="11">
        <f>G3</f>
        <v>203.78</v>
      </c>
      <c r="L3" s="11">
        <f>C18</f>
        <v>94.12</v>
      </c>
      <c r="N3" s="1"/>
    </row>
    <row r="4" spans="2:15" x14ac:dyDescent="0.25">
      <c r="B4" s="5">
        <v>31</v>
      </c>
      <c r="C4" s="4">
        <v>83.03</v>
      </c>
      <c r="D4" s="4">
        <v>440.4</v>
      </c>
      <c r="E4" s="2"/>
      <c r="F4" s="5">
        <v>2</v>
      </c>
      <c r="G4" s="4">
        <v>85.56</v>
      </c>
      <c r="H4" s="4">
        <v>417</v>
      </c>
      <c r="I4" s="2"/>
      <c r="J4" s="11">
        <f>D4</f>
        <v>440.4</v>
      </c>
      <c r="K4" s="11">
        <f>H4</f>
        <v>417</v>
      </c>
      <c r="L4" s="11">
        <f>D19</f>
        <v>391</v>
      </c>
    </row>
    <row r="5" spans="2:15" x14ac:dyDescent="0.25">
      <c r="B5" s="2"/>
      <c r="C5" s="3">
        <f t="shared" ref="C5:D5" si="0">SUM(C3:C4)</f>
        <v>161.71</v>
      </c>
      <c r="D5" s="3">
        <f t="shared" si="0"/>
        <v>829.88</v>
      </c>
      <c r="E5" s="11">
        <f>D5+C5</f>
        <v>991.59</v>
      </c>
      <c r="F5" s="5">
        <v>3</v>
      </c>
      <c r="G5" s="4">
        <v>79.39</v>
      </c>
      <c r="H5" s="4">
        <v>395.5</v>
      </c>
      <c r="I5" s="2"/>
      <c r="J5" s="11">
        <f>C4</f>
        <v>83.03</v>
      </c>
      <c r="K5" s="11">
        <f>G4</f>
        <v>85.56</v>
      </c>
      <c r="L5" s="11">
        <f>C19</f>
        <v>70.56</v>
      </c>
    </row>
    <row r="6" spans="2:15" x14ac:dyDescent="0.25">
      <c r="B6" s="2"/>
      <c r="C6" s="3"/>
      <c r="D6" s="3"/>
      <c r="E6" s="2"/>
      <c r="F6" s="5">
        <v>6</v>
      </c>
      <c r="G6" s="4">
        <v>86.13</v>
      </c>
      <c r="H6" s="4">
        <v>414</v>
      </c>
      <c r="I6" s="2"/>
      <c r="K6" s="11">
        <f>H5</f>
        <v>395.5</v>
      </c>
      <c r="L6" s="11">
        <f>D20</f>
        <v>391</v>
      </c>
    </row>
    <row r="7" spans="2:15" x14ac:dyDescent="0.25">
      <c r="B7" s="2"/>
      <c r="C7" s="3"/>
      <c r="D7" s="3"/>
      <c r="E7" s="2"/>
      <c r="F7" s="5">
        <v>7</v>
      </c>
      <c r="G7" s="4">
        <v>83.49</v>
      </c>
      <c r="H7" s="4">
        <v>391</v>
      </c>
      <c r="I7" s="2"/>
      <c r="K7" s="11">
        <f>G5</f>
        <v>79.39</v>
      </c>
      <c r="L7" s="11">
        <f>C20</f>
        <v>91.56</v>
      </c>
    </row>
    <row r="8" spans="2:15" x14ac:dyDescent="0.25">
      <c r="B8" s="12" t="s">
        <v>5</v>
      </c>
      <c r="C8" s="12">
        <f>COUNT(B3:B4,F3:F15,B18:B27)</f>
        <v>25</v>
      </c>
      <c r="D8" s="3"/>
      <c r="E8" s="2"/>
      <c r="F8" s="5">
        <v>9</v>
      </c>
      <c r="G8" s="4">
        <v>71.349999999999994</v>
      </c>
      <c r="H8" s="4">
        <v>412.6</v>
      </c>
      <c r="I8" s="2"/>
      <c r="K8" s="11">
        <f>H6</f>
        <v>414</v>
      </c>
      <c r="L8" s="11">
        <f>D21</f>
        <v>399.7</v>
      </c>
    </row>
    <row r="9" spans="2:15" x14ac:dyDescent="0.25">
      <c r="B9" s="12" t="s">
        <v>6</v>
      </c>
      <c r="C9" s="13">
        <v>500</v>
      </c>
      <c r="D9" s="3"/>
      <c r="E9" s="2"/>
      <c r="F9" s="5">
        <v>14</v>
      </c>
      <c r="G9" s="4">
        <v>102.8</v>
      </c>
      <c r="H9" s="4">
        <v>410</v>
      </c>
      <c r="I9" s="2"/>
      <c r="K9" s="11">
        <f>G6</f>
        <v>86.13</v>
      </c>
      <c r="L9" s="11">
        <f>C21</f>
        <v>90.89</v>
      </c>
    </row>
    <row r="10" spans="2:15" x14ac:dyDescent="0.25">
      <c r="C10" s="2"/>
      <c r="D10" s="3"/>
      <c r="E10" s="2"/>
      <c r="F10" s="5">
        <v>17</v>
      </c>
      <c r="G10" s="4">
        <v>83.03</v>
      </c>
      <c r="H10" s="4">
        <v>408.4</v>
      </c>
      <c r="I10" s="2"/>
      <c r="K10" s="11">
        <f>H7</f>
        <v>391</v>
      </c>
      <c r="L10" s="11">
        <f>D22</f>
        <v>424.74</v>
      </c>
    </row>
    <row r="11" spans="2:15" x14ac:dyDescent="0.25">
      <c r="B11" s="13">
        <f>C8*100</f>
        <v>2500</v>
      </c>
      <c r="C11" s="13">
        <f>C8*400</f>
        <v>10000</v>
      </c>
      <c r="D11" s="13">
        <f>C9*C8</f>
        <v>12500</v>
      </c>
      <c r="E11" s="2"/>
      <c r="F11" s="5">
        <v>20</v>
      </c>
      <c r="G11" s="4">
        <v>69.75</v>
      </c>
      <c r="H11" s="4">
        <v>399.7</v>
      </c>
      <c r="I11" s="2"/>
      <c r="K11" s="11">
        <f>G7</f>
        <v>83.49</v>
      </c>
      <c r="L11" s="11">
        <f>C22</f>
        <v>102.26</v>
      </c>
    </row>
    <row r="12" spans="2:15" x14ac:dyDescent="0.25">
      <c r="B12" s="11">
        <f>C5+G16+C28</f>
        <v>2416.87</v>
      </c>
      <c r="C12" s="11">
        <f>D5+H16+D28</f>
        <v>10237.119999999999</v>
      </c>
      <c r="D12" s="11">
        <f>C12+B12</f>
        <v>12653.989999999998</v>
      </c>
      <c r="E12" s="2"/>
      <c r="F12" s="5">
        <v>22</v>
      </c>
      <c r="G12" s="4">
        <v>203.78</v>
      </c>
      <c r="H12" s="4">
        <v>414</v>
      </c>
      <c r="I12" s="2"/>
      <c r="K12" s="11">
        <f>H8</f>
        <v>412.6</v>
      </c>
      <c r="L12" s="11">
        <f>D23</f>
        <v>438</v>
      </c>
    </row>
    <row r="13" spans="2:15" x14ac:dyDescent="0.25">
      <c r="B13" s="2"/>
      <c r="C13" s="3"/>
      <c r="D13" s="3"/>
      <c r="E13" s="2"/>
      <c r="F13" s="5">
        <v>23</v>
      </c>
      <c r="G13" s="4">
        <v>58.08</v>
      </c>
      <c r="H13" s="4">
        <v>410</v>
      </c>
      <c r="I13" s="2"/>
      <c r="K13" s="11">
        <f>G8</f>
        <v>71.349999999999994</v>
      </c>
      <c r="L13" s="11">
        <f>C23</f>
        <v>203.78</v>
      </c>
    </row>
    <row r="14" spans="2:15" x14ac:dyDescent="0.25">
      <c r="B14" s="2"/>
      <c r="C14" s="3"/>
      <c r="D14" s="3"/>
      <c r="E14" s="2"/>
      <c r="F14" s="5">
        <v>27</v>
      </c>
      <c r="G14" s="4">
        <v>85.74</v>
      </c>
      <c r="H14" s="4">
        <v>424.8</v>
      </c>
      <c r="I14" s="2"/>
      <c r="J14" s="2"/>
      <c r="K14" s="11">
        <f>H9</f>
        <v>410</v>
      </c>
      <c r="L14" s="11">
        <f>D24</f>
        <v>386.8</v>
      </c>
      <c r="M14" s="2"/>
    </row>
    <row r="15" spans="2:15" x14ac:dyDescent="0.25">
      <c r="B15" s="2"/>
      <c r="C15" s="2"/>
      <c r="D15" s="2"/>
      <c r="E15" s="2"/>
      <c r="F15" s="5">
        <v>28</v>
      </c>
      <c r="G15" s="4">
        <v>68.95</v>
      </c>
      <c r="H15" s="4">
        <v>408.4</v>
      </c>
      <c r="I15" s="2"/>
      <c r="J15" s="2"/>
      <c r="K15" s="11">
        <f>G9</f>
        <v>102.8</v>
      </c>
      <c r="L15" s="11">
        <f>C24</f>
        <v>94.12</v>
      </c>
      <c r="M15" s="2"/>
    </row>
    <row r="16" spans="2:15" x14ac:dyDescent="0.25">
      <c r="B16" s="2"/>
      <c r="C16" s="2"/>
      <c r="D16" s="2"/>
      <c r="E16" s="2"/>
      <c r="F16" s="2"/>
      <c r="G16" s="3">
        <f>SUM(G3:G15)</f>
        <v>1281.83</v>
      </c>
      <c r="H16" s="3">
        <f>SUM(H3:H15)</f>
        <v>5343.4</v>
      </c>
      <c r="I16" s="11">
        <f>H16+G16</f>
        <v>6625.23</v>
      </c>
      <c r="J16" s="2"/>
      <c r="K16" s="11">
        <f>H10</f>
        <v>408.4</v>
      </c>
      <c r="L16" s="11">
        <f>D25</f>
        <v>412.6</v>
      </c>
      <c r="M16" s="2"/>
    </row>
    <row r="17" spans="2:13" ht="15.75" x14ac:dyDescent="0.25">
      <c r="B17" s="10" t="s">
        <v>4</v>
      </c>
      <c r="C17" s="6" t="s">
        <v>2</v>
      </c>
      <c r="D17" s="7" t="s">
        <v>3</v>
      </c>
      <c r="E17" s="1"/>
      <c r="F17" s="2"/>
      <c r="G17" s="3"/>
      <c r="H17" s="3"/>
      <c r="I17" s="2"/>
      <c r="J17" s="2"/>
      <c r="K17" s="11">
        <f>G10</f>
        <v>83.03</v>
      </c>
      <c r="L17" s="11">
        <f>C25</f>
        <v>71.349999999999994</v>
      </c>
      <c r="M17" s="2"/>
    </row>
    <row r="18" spans="2:13" x14ac:dyDescent="0.25">
      <c r="B18" s="5">
        <v>5</v>
      </c>
      <c r="C18" s="4">
        <v>94.12</v>
      </c>
      <c r="D18" s="4">
        <v>386.8</v>
      </c>
      <c r="E18" s="2"/>
      <c r="F18" s="2"/>
      <c r="G18" s="3"/>
      <c r="H18" s="3"/>
      <c r="I18" s="2"/>
      <c r="J18" s="2"/>
      <c r="K18" s="11">
        <f>H11</f>
        <v>399.7</v>
      </c>
      <c r="L18" s="11">
        <f>D26</f>
        <v>424.8</v>
      </c>
      <c r="M18" s="2"/>
    </row>
    <row r="19" spans="2:13" x14ac:dyDescent="0.25">
      <c r="B19" s="5">
        <v>7</v>
      </c>
      <c r="C19" s="4">
        <v>70.56</v>
      </c>
      <c r="D19" s="4">
        <v>391</v>
      </c>
      <c r="E19" s="2"/>
      <c r="G19" s="3"/>
      <c r="H19" s="3"/>
      <c r="K19" s="11">
        <f>G11</f>
        <v>69.75</v>
      </c>
      <c r="L19" s="11">
        <f>C26</f>
        <v>85.74</v>
      </c>
    </row>
    <row r="20" spans="2:13" x14ac:dyDescent="0.25">
      <c r="B20" s="5">
        <v>10</v>
      </c>
      <c r="C20" s="4">
        <v>91.56</v>
      </c>
      <c r="D20" s="4">
        <v>391</v>
      </c>
      <c r="E20" s="2"/>
      <c r="G20" s="3"/>
      <c r="H20" s="3"/>
      <c r="K20" s="11">
        <f>H12</f>
        <v>414</v>
      </c>
      <c r="L20" s="11">
        <f>D27</f>
        <v>408.4</v>
      </c>
    </row>
    <row r="21" spans="2:13" x14ac:dyDescent="0.25">
      <c r="B21" s="5">
        <v>11</v>
      </c>
      <c r="C21" s="4">
        <v>90.89</v>
      </c>
      <c r="D21" s="4">
        <v>399.7</v>
      </c>
      <c r="E21" s="2"/>
      <c r="G21" s="3"/>
      <c r="H21" s="3"/>
      <c r="K21" s="11">
        <f>G12</f>
        <v>203.78</v>
      </c>
      <c r="L21" s="11">
        <f>C27</f>
        <v>68.95</v>
      </c>
    </row>
    <row r="22" spans="2:13" x14ac:dyDescent="0.25">
      <c r="B22" s="5">
        <v>19</v>
      </c>
      <c r="C22" s="4">
        <v>102.26</v>
      </c>
      <c r="D22" s="4">
        <v>424.74</v>
      </c>
      <c r="E22" s="2"/>
      <c r="G22" s="3"/>
      <c r="H22" s="3"/>
      <c r="K22" s="11">
        <f>H13</f>
        <v>410</v>
      </c>
    </row>
    <row r="23" spans="2:13" x14ac:dyDescent="0.25">
      <c r="B23" s="5">
        <v>21</v>
      </c>
      <c r="C23" s="4">
        <v>203.78</v>
      </c>
      <c r="D23" s="4">
        <v>438</v>
      </c>
      <c r="E23" s="2"/>
      <c r="G23" s="3"/>
      <c r="H23" s="3"/>
      <c r="K23" s="11">
        <f>G13</f>
        <v>58.08</v>
      </c>
    </row>
    <row r="24" spans="2:13" x14ac:dyDescent="0.25">
      <c r="B24" s="5">
        <v>22</v>
      </c>
      <c r="C24" s="4">
        <v>94.12</v>
      </c>
      <c r="D24" s="4">
        <v>386.8</v>
      </c>
      <c r="E24" s="2"/>
      <c r="G24" s="3"/>
      <c r="H24" s="3"/>
      <c r="K24" s="11">
        <f>H14</f>
        <v>424.8</v>
      </c>
    </row>
    <row r="25" spans="2:13" x14ac:dyDescent="0.25">
      <c r="B25" s="5">
        <v>26</v>
      </c>
      <c r="C25" s="4">
        <v>71.349999999999994</v>
      </c>
      <c r="D25" s="4">
        <v>412.6</v>
      </c>
      <c r="E25" s="2"/>
      <c r="G25" s="3"/>
      <c r="H25" s="3"/>
      <c r="K25" s="11">
        <f>G14</f>
        <v>85.74</v>
      </c>
    </row>
    <row r="26" spans="2:13" x14ac:dyDescent="0.25">
      <c r="B26" s="5">
        <v>27</v>
      </c>
      <c r="C26" s="4">
        <v>85.74</v>
      </c>
      <c r="D26" s="4">
        <v>424.8</v>
      </c>
      <c r="E26" s="2"/>
      <c r="G26" s="3"/>
      <c r="H26" s="3"/>
      <c r="K26" s="11">
        <f>H15</f>
        <v>408.4</v>
      </c>
    </row>
    <row r="27" spans="2:13" x14ac:dyDescent="0.25">
      <c r="B27" s="5">
        <v>28</v>
      </c>
      <c r="C27" s="4">
        <v>68.95</v>
      </c>
      <c r="D27" s="4">
        <v>408.4</v>
      </c>
      <c r="E27" s="2"/>
      <c r="K27" s="11">
        <f>G15</f>
        <v>68.95</v>
      </c>
    </row>
    <row r="28" spans="2:13" x14ac:dyDescent="0.25">
      <c r="B28" s="2"/>
      <c r="C28" s="3">
        <f t="shared" ref="C28:D28" si="1">SUM(C18:C27)</f>
        <v>973.33</v>
      </c>
      <c r="D28" s="3">
        <f t="shared" si="1"/>
        <v>4063.84</v>
      </c>
      <c r="E28" s="11">
        <f>D28+C28</f>
        <v>5037.17</v>
      </c>
    </row>
    <row r="34" spans="12:12" x14ac:dyDescent="0.25">
      <c r="L34" s="11"/>
    </row>
  </sheetData>
  <pageMargins left="0.7" right="0.7" top="0.75" bottom="0.75" header="0.3" footer="0.3"/>
  <pageSetup orientation="portrait" horizontalDpi="200" verticalDpi="200" r:id="rId1"/>
  <ignoredErrors>
    <ignoredError sqref="L1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58"/>
  <sheetViews>
    <sheetView workbookViewId="0">
      <selection activeCell="D5" sqref="D5"/>
    </sheetView>
  </sheetViews>
  <sheetFormatPr defaultRowHeight="15" x14ac:dyDescent="0.25"/>
  <cols>
    <col min="3" max="3" width="14" style="1" bestFit="1" customWidth="1"/>
    <col min="4" max="4" width="15.42578125" customWidth="1"/>
    <col min="5" max="5" width="13.28515625" customWidth="1"/>
    <col min="6" max="6" width="11.7109375" customWidth="1"/>
    <col min="7" max="7" width="26.42578125" style="17" bestFit="1" customWidth="1"/>
  </cols>
  <sheetData>
    <row r="2" spans="3:7" x14ac:dyDescent="0.25">
      <c r="C2" s="19" t="s">
        <v>11</v>
      </c>
    </row>
    <row r="3" spans="3:7" x14ac:dyDescent="0.25">
      <c r="C3" s="14" t="s">
        <v>7</v>
      </c>
      <c r="D3" s="19" t="s">
        <v>8</v>
      </c>
    </row>
    <row r="4" spans="3:7" x14ac:dyDescent="0.25">
      <c r="C4" s="14" t="s">
        <v>9</v>
      </c>
      <c r="D4" s="19" t="s">
        <v>39</v>
      </c>
    </row>
    <row r="5" spans="3:7" x14ac:dyDescent="0.25">
      <c r="C5" s="14" t="s">
        <v>10</v>
      </c>
      <c r="D5" s="14">
        <v>8120006</v>
      </c>
    </row>
    <row r="6" spans="3:7" x14ac:dyDescent="0.25">
      <c r="C6" s="14"/>
      <c r="D6" s="14"/>
    </row>
    <row r="7" spans="3:7" x14ac:dyDescent="0.25">
      <c r="C7" s="16" t="s">
        <v>12</v>
      </c>
      <c r="D7" s="16" t="s">
        <v>13</v>
      </c>
      <c r="E7" s="16" t="s">
        <v>14</v>
      </c>
      <c r="F7" s="16" t="s">
        <v>15</v>
      </c>
      <c r="G7" s="18" t="s">
        <v>16</v>
      </c>
    </row>
    <row r="8" spans="3:7" x14ac:dyDescent="0.25">
      <c r="C8" s="15">
        <v>43293</v>
      </c>
      <c r="D8" t="s">
        <v>17</v>
      </c>
      <c r="E8" t="s">
        <v>18</v>
      </c>
      <c r="F8" t="s">
        <v>19</v>
      </c>
      <c r="G8" s="17">
        <v>79</v>
      </c>
    </row>
    <row r="9" spans="3:7" x14ac:dyDescent="0.25">
      <c r="C9" s="15">
        <v>43312</v>
      </c>
      <c r="D9" t="s">
        <v>20</v>
      </c>
      <c r="E9" t="s">
        <v>18</v>
      </c>
      <c r="F9" t="s">
        <v>19</v>
      </c>
      <c r="G9" s="17">
        <v>83</v>
      </c>
    </row>
    <row r="10" spans="3:7" x14ac:dyDescent="0.25">
      <c r="C10" s="15">
        <v>43293</v>
      </c>
      <c r="D10" t="s">
        <v>21</v>
      </c>
      <c r="E10" t="s">
        <v>22</v>
      </c>
      <c r="F10" t="s">
        <v>19</v>
      </c>
      <c r="G10" s="17">
        <v>389</v>
      </c>
    </row>
    <row r="11" spans="3:7" x14ac:dyDescent="0.25">
      <c r="C11" s="15">
        <v>43312</v>
      </c>
      <c r="D11" t="s">
        <v>23</v>
      </c>
      <c r="E11" t="s">
        <v>22</v>
      </c>
      <c r="F11" t="s">
        <v>19</v>
      </c>
      <c r="G11" s="17">
        <v>400</v>
      </c>
    </row>
    <row r="12" spans="3:7" x14ac:dyDescent="0.25">
      <c r="C12" s="15">
        <v>43313</v>
      </c>
      <c r="D12" t="s">
        <v>23</v>
      </c>
      <c r="E12" t="s">
        <v>22</v>
      </c>
      <c r="F12" t="s">
        <v>19</v>
      </c>
      <c r="G12" s="17">
        <v>400</v>
      </c>
    </row>
    <row r="13" spans="3:7" x14ac:dyDescent="0.25">
      <c r="C13" s="15">
        <v>43314</v>
      </c>
      <c r="D13" t="s">
        <v>23</v>
      </c>
      <c r="E13" t="s">
        <v>22</v>
      </c>
      <c r="F13" t="s">
        <v>19</v>
      </c>
      <c r="G13" s="17">
        <v>400</v>
      </c>
    </row>
    <row r="14" spans="3:7" x14ac:dyDescent="0.25">
      <c r="C14" s="15">
        <v>43315</v>
      </c>
      <c r="D14" t="s">
        <v>24</v>
      </c>
      <c r="E14" t="s">
        <v>22</v>
      </c>
      <c r="F14" t="s">
        <v>19</v>
      </c>
      <c r="G14" s="17">
        <v>396</v>
      </c>
    </row>
    <row r="15" spans="3:7" x14ac:dyDescent="0.25">
      <c r="C15" s="15">
        <v>43318</v>
      </c>
      <c r="D15" t="s">
        <v>23</v>
      </c>
      <c r="E15" t="s">
        <v>22</v>
      </c>
      <c r="F15" t="s">
        <v>19</v>
      </c>
      <c r="G15" s="17">
        <v>400</v>
      </c>
    </row>
    <row r="16" spans="3:7" x14ac:dyDescent="0.25">
      <c r="C16" s="15">
        <v>43319</v>
      </c>
      <c r="D16" t="s">
        <v>25</v>
      </c>
      <c r="E16" t="s">
        <v>22</v>
      </c>
      <c r="F16" t="s">
        <v>19</v>
      </c>
      <c r="G16" s="17">
        <v>391</v>
      </c>
    </row>
    <row r="17" spans="3:7" x14ac:dyDescent="0.25">
      <c r="C17" s="15">
        <v>43321</v>
      </c>
      <c r="D17" t="s">
        <v>23</v>
      </c>
      <c r="E17" t="s">
        <v>22</v>
      </c>
      <c r="F17" t="s">
        <v>19</v>
      </c>
      <c r="G17" s="17">
        <v>400</v>
      </c>
    </row>
    <row r="18" spans="3:7" x14ac:dyDescent="0.25">
      <c r="C18" s="15">
        <v>43313</v>
      </c>
      <c r="D18" t="s">
        <v>26</v>
      </c>
      <c r="E18" t="s">
        <v>18</v>
      </c>
      <c r="F18" t="s">
        <v>19</v>
      </c>
      <c r="G18" s="17">
        <v>204</v>
      </c>
    </row>
    <row r="19" spans="3:7" x14ac:dyDescent="0.25">
      <c r="C19" s="15">
        <v>43314</v>
      </c>
      <c r="D19" t="s">
        <v>27</v>
      </c>
      <c r="E19" t="s">
        <v>18</v>
      </c>
      <c r="F19" t="s">
        <v>19</v>
      </c>
      <c r="G19" s="17">
        <v>86</v>
      </c>
    </row>
    <row r="20" spans="3:7" x14ac:dyDescent="0.25">
      <c r="C20" s="15">
        <v>43315</v>
      </c>
      <c r="D20" t="s">
        <v>17</v>
      </c>
      <c r="E20" t="s">
        <v>18</v>
      </c>
      <c r="F20" t="s">
        <v>19</v>
      </c>
      <c r="G20" s="17">
        <v>79</v>
      </c>
    </row>
    <row r="21" spans="3:7" x14ac:dyDescent="0.25">
      <c r="C21" s="15">
        <v>43318</v>
      </c>
      <c r="D21" t="s">
        <v>27</v>
      </c>
      <c r="E21" t="s">
        <v>18</v>
      </c>
      <c r="F21" t="s">
        <v>19</v>
      </c>
      <c r="G21" s="17">
        <v>86</v>
      </c>
    </row>
    <row r="22" spans="3:7" x14ac:dyDescent="0.25">
      <c r="C22" s="15">
        <v>43319</v>
      </c>
      <c r="D22" t="s">
        <v>20</v>
      </c>
      <c r="E22" t="s">
        <v>18</v>
      </c>
      <c r="F22" t="s">
        <v>19</v>
      </c>
      <c r="G22" s="17">
        <v>83</v>
      </c>
    </row>
    <row r="23" spans="3:7" x14ac:dyDescent="0.25">
      <c r="C23" s="15">
        <v>43321</v>
      </c>
      <c r="D23" t="s">
        <v>28</v>
      </c>
      <c r="E23" t="s">
        <v>18</v>
      </c>
      <c r="F23" t="s">
        <v>19</v>
      </c>
      <c r="G23" s="17">
        <v>71</v>
      </c>
    </row>
    <row r="24" spans="3:7" x14ac:dyDescent="0.25">
      <c r="C24" s="15">
        <v>43326</v>
      </c>
      <c r="D24" t="s">
        <v>23</v>
      </c>
      <c r="E24" t="s">
        <v>22</v>
      </c>
      <c r="F24" t="s">
        <v>19</v>
      </c>
      <c r="G24" s="17">
        <v>400</v>
      </c>
    </row>
    <row r="25" spans="3:7" x14ac:dyDescent="0.25">
      <c r="C25" s="15">
        <v>43329</v>
      </c>
      <c r="D25" t="s">
        <v>23</v>
      </c>
      <c r="E25" t="s">
        <v>22</v>
      </c>
      <c r="F25" t="s">
        <v>19</v>
      </c>
      <c r="G25" s="17">
        <v>400</v>
      </c>
    </row>
    <row r="26" spans="3:7" x14ac:dyDescent="0.25">
      <c r="C26" s="15">
        <v>43332</v>
      </c>
      <c r="D26" t="s">
        <v>23</v>
      </c>
      <c r="E26" t="s">
        <v>22</v>
      </c>
      <c r="F26" t="s">
        <v>19</v>
      </c>
      <c r="G26" s="17">
        <v>400</v>
      </c>
    </row>
    <row r="27" spans="3:7" x14ac:dyDescent="0.25">
      <c r="C27" s="15">
        <v>43326</v>
      </c>
      <c r="D27" t="s">
        <v>29</v>
      </c>
      <c r="E27" t="s">
        <v>18</v>
      </c>
      <c r="F27" t="s">
        <v>19</v>
      </c>
      <c r="G27" s="17">
        <v>103</v>
      </c>
    </row>
    <row r="28" spans="3:7" x14ac:dyDescent="0.25">
      <c r="C28" s="15">
        <v>43329</v>
      </c>
      <c r="D28" t="s">
        <v>20</v>
      </c>
      <c r="E28" t="s">
        <v>18</v>
      </c>
      <c r="F28" t="s">
        <v>19</v>
      </c>
      <c r="G28" s="17">
        <v>83</v>
      </c>
    </row>
    <row r="29" spans="3:7" x14ac:dyDescent="0.25">
      <c r="C29" s="15">
        <v>43332</v>
      </c>
      <c r="D29" t="s">
        <v>30</v>
      </c>
      <c r="E29" t="s">
        <v>18</v>
      </c>
      <c r="F29" t="s">
        <v>19</v>
      </c>
      <c r="G29" s="17">
        <v>70</v>
      </c>
    </row>
    <row r="30" spans="3:7" x14ac:dyDescent="0.25">
      <c r="C30" s="15">
        <v>43334</v>
      </c>
      <c r="D30" t="s">
        <v>26</v>
      </c>
      <c r="E30" t="s">
        <v>18</v>
      </c>
      <c r="F30" t="s">
        <v>19</v>
      </c>
      <c r="G30" s="17">
        <v>204</v>
      </c>
    </row>
    <row r="31" spans="3:7" x14ac:dyDescent="0.25">
      <c r="C31" s="15">
        <v>43335</v>
      </c>
      <c r="D31" t="s">
        <v>31</v>
      </c>
      <c r="E31" t="s">
        <v>18</v>
      </c>
      <c r="F31" t="s">
        <v>19</v>
      </c>
      <c r="G31" s="17">
        <v>58</v>
      </c>
    </row>
    <row r="32" spans="3:7" x14ac:dyDescent="0.25">
      <c r="C32" s="15">
        <v>43339</v>
      </c>
      <c r="D32" t="s">
        <v>27</v>
      </c>
      <c r="E32" t="s">
        <v>18</v>
      </c>
      <c r="F32" t="s">
        <v>19</v>
      </c>
      <c r="G32" s="17">
        <v>86</v>
      </c>
    </row>
    <row r="33" spans="3:7" x14ac:dyDescent="0.25">
      <c r="C33" s="15">
        <v>43340</v>
      </c>
      <c r="D33" t="s">
        <v>32</v>
      </c>
      <c r="E33" t="s">
        <v>18</v>
      </c>
      <c r="F33" t="s">
        <v>19</v>
      </c>
      <c r="G33" s="17">
        <v>69</v>
      </c>
    </row>
    <row r="34" spans="3:7" x14ac:dyDescent="0.25">
      <c r="C34" s="15">
        <v>43334</v>
      </c>
      <c r="D34" t="s">
        <v>23</v>
      </c>
      <c r="E34" t="s">
        <v>22</v>
      </c>
      <c r="F34" t="s">
        <v>19</v>
      </c>
      <c r="G34" s="17">
        <v>400</v>
      </c>
    </row>
    <row r="35" spans="3:7" x14ac:dyDescent="0.25">
      <c r="C35" s="15">
        <v>43335</v>
      </c>
      <c r="D35" t="s">
        <v>23</v>
      </c>
      <c r="E35" t="s">
        <v>22</v>
      </c>
      <c r="F35" t="s">
        <v>19</v>
      </c>
      <c r="G35" s="17">
        <v>400</v>
      </c>
    </row>
    <row r="36" spans="3:7" x14ac:dyDescent="0.25">
      <c r="C36" s="15">
        <v>43339</v>
      </c>
      <c r="D36" t="s">
        <v>23</v>
      </c>
      <c r="E36" t="s">
        <v>22</v>
      </c>
      <c r="F36" t="s">
        <v>19</v>
      </c>
      <c r="G36" s="17">
        <v>400</v>
      </c>
    </row>
    <row r="37" spans="3:7" x14ac:dyDescent="0.25">
      <c r="C37" s="15">
        <v>43340</v>
      </c>
      <c r="D37" t="s">
        <v>23</v>
      </c>
      <c r="E37" t="s">
        <v>22</v>
      </c>
      <c r="F37" t="s">
        <v>19</v>
      </c>
      <c r="G37" s="17">
        <v>400</v>
      </c>
    </row>
    <row r="38" spans="3:7" x14ac:dyDescent="0.25">
      <c r="C38" s="15">
        <v>43348</v>
      </c>
      <c r="D38" t="s">
        <v>33</v>
      </c>
      <c r="E38" t="s">
        <v>18</v>
      </c>
      <c r="F38" t="s">
        <v>19</v>
      </c>
      <c r="G38" s="17">
        <v>94</v>
      </c>
    </row>
    <row r="39" spans="3:7" x14ac:dyDescent="0.25">
      <c r="C39" s="15">
        <v>43350</v>
      </c>
      <c r="D39" t="s">
        <v>28</v>
      </c>
      <c r="E39" t="s">
        <v>18</v>
      </c>
      <c r="F39" t="s">
        <v>19</v>
      </c>
      <c r="G39" s="17">
        <v>71</v>
      </c>
    </row>
    <row r="40" spans="3:7" x14ac:dyDescent="0.25">
      <c r="C40" s="15">
        <v>43353</v>
      </c>
      <c r="D40" t="s">
        <v>34</v>
      </c>
      <c r="E40" t="s">
        <v>18</v>
      </c>
      <c r="F40" t="s">
        <v>19</v>
      </c>
      <c r="G40" s="17">
        <v>92</v>
      </c>
    </row>
    <row r="41" spans="3:7" x14ac:dyDescent="0.25">
      <c r="C41" s="15">
        <v>43354</v>
      </c>
      <c r="D41" t="s">
        <v>35</v>
      </c>
      <c r="E41" t="s">
        <v>18</v>
      </c>
      <c r="F41" t="s">
        <v>19</v>
      </c>
      <c r="G41" s="17">
        <v>91</v>
      </c>
    </row>
    <row r="42" spans="3:7" x14ac:dyDescent="0.25">
      <c r="C42" s="15">
        <v>43364</v>
      </c>
      <c r="D42" t="s">
        <v>36</v>
      </c>
      <c r="E42" t="s">
        <v>18</v>
      </c>
      <c r="F42" t="s">
        <v>19</v>
      </c>
      <c r="G42" s="17">
        <v>102</v>
      </c>
    </row>
    <row r="43" spans="3:7" x14ac:dyDescent="0.25">
      <c r="C43" s="15">
        <v>43365</v>
      </c>
      <c r="D43" t="s">
        <v>26</v>
      </c>
      <c r="E43" t="s">
        <v>18</v>
      </c>
      <c r="F43" t="s">
        <v>19</v>
      </c>
      <c r="G43" s="17">
        <v>204</v>
      </c>
    </row>
    <row r="44" spans="3:7" x14ac:dyDescent="0.25">
      <c r="C44" s="15">
        <v>43369</v>
      </c>
      <c r="D44" t="s">
        <v>33</v>
      </c>
      <c r="E44" t="s">
        <v>18</v>
      </c>
      <c r="F44" t="s">
        <v>19</v>
      </c>
      <c r="G44" s="17">
        <v>94</v>
      </c>
    </row>
    <row r="45" spans="3:7" x14ac:dyDescent="0.25">
      <c r="C45" s="15">
        <v>43370</v>
      </c>
      <c r="D45" t="s">
        <v>28</v>
      </c>
      <c r="E45" t="s">
        <v>18</v>
      </c>
      <c r="F45" t="s">
        <v>19</v>
      </c>
      <c r="G45" s="17">
        <v>71</v>
      </c>
    </row>
    <row r="46" spans="3:7" x14ac:dyDescent="0.25">
      <c r="C46" s="15">
        <v>43371</v>
      </c>
      <c r="D46" t="s">
        <v>27</v>
      </c>
      <c r="E46" t="s">
        <v>18</v>
      </c>
      <c r="F46" t="s">
        <v>19</v>
      </c>
      <c r="G46" s="17">
        <v>86</v>
      </c>
    </row>
    <row r="47" spans="3:7" x14ac:dyDescent="0.25">
      <c r="C47" s="15">
        <v>43362</v>
      </c>
      <c r="D47" t="s">
        <v>32</v>
      </c>
      <c r="E47" t="s">
        <v>18</v>
      </c>
      <c r="F47" t="s">
        <v>19</v>
      </c>
      <c r="G47" s="17">
        <v>69</v>
      </c>
    </row>
    <row r="48" spans="3:7" x14ac:dyDescent="0.25">
      <c r="C48" s="15">
        <v>43348</v>
      </c>
      <c r="D48" t="s">
        <v>37</v>
      </c>
      <c r="E48" t="s">
        <v>22</v>
      </c>
      <c r="F48" t="s">
        <v>19</v>
      </c>
      <c r="G48" s="17">
        <v>387</v>
      </c>
    </row>
    <row r="49" spans="3:7" x14ac:dyDescent="0.25">
      <c r="C49" s="15">
        <v>43350</v>
      </c>
      <c r="D49" t="s">
        <v>25</v>
      </c>
      <c r="E49" t="s">
        <v>22</v>
      </c>
      <c r="F49" t="s">
        <v>19</v>
      </c>
      <c r="G49" s="17">
        <v>391</v>
      </c>
    </row>
    <row r="50" spans="3:7" x14ac:dyDescent="0.25">
      <c r="C50" s="15">
        <v>43353</v>
      </c>
      <c r="D50" t="s">
        <v>25</v>
      </c>
      <c r="E50" t="s">
        <v>22</v>
      </c>
      <c r="F50" t="s">
        <v>19</v>
      </c>
      <c r="G50" s="17">
        <v>391</v>
      </c>
    </row>
    <row r="51" spans="3:7" x14ac:dyDescent="0.25">
      <c r="C51" s="15">
        <v>43354</v>
      </c>
      <c r="D51" t="s">
        <v>23</v>
      </c>
      <c r="E51" t="s">
        <v>22</v>
      </c>
      <c r="F51" t="s">
        <v>19</v>
      </c>
      <c r="G51" s="17">
        <v>400</v>
      </c>
    </row>
    <row r="52" spans="3:7" x14ac:dyDescent="0.25">
      <c r="C52" s="15">
        <v>43364</v>
      </c>
      <c r="D52" t="s">
        <v>23</v>
      </c>
      <c r="E52" t="s">
        <v>22</v>
      </c>
      <c r="F52" t="s">
        <v>19</v>
      </c>
      <c r="G52" s="17">
        <v>400</v>
      </c>
    </row>
    <row r="53" spans="3:7" x14ac:dyDescent="0.25">
      <c r="C53" s="15">
        <v>43365</v>
      </c>
      <c r="D53" t="s">
        <v>37</v>
      </c>
      <c r="E53" t="s">
        <v>22</v>
      </c>
      <c r="F53" t="s">
        <v>19</v>
      </c>
      <c r="G53" s="17">
        <v>387</v>
      </c>
    </row>
    <row r="54" spans="3:7" x14ac:dyDescent="0.25">
      <c r="C54" s="15">
        <v>43369</v>
      </c>
      <c r="D54" t="s">
        <v>23</v>
      </c>
      <c r="E54" t="s">
        <v>22</v>
      </c>
      <c r="F54" t="s">
        <v>19</v>
      </c>
      <c r="G54" s="17">
        <v>400</v>
      </c>
    </row>
    <row r="55" spans="3:7" x14ac:dyDescent="0.25">
      <c r="C55" s="15">
        <v>43370</v>
      </c>
      <c r="D55" t="s">
        <v>23</v>
      </c>
      <c r="E55" t="s">
        <v>22</v>
      </c>
      <c r="F55" t="s">
        <v>19</v>
      </c>
      <c r="G55" s="17">
        <v>400</v>
      </c>
    </row>
    <row r="56" spans="3:7" x14ac:dyDescent="0.25">
      <c r="C56" s="15">
        <v>43371</v>
      </c>
      <c r="D56" t="s">
        <v>23</v>
      </c>
      <c r="E56" t="s">
        <v>22</v>
      </c>
      <c r="F56" t="s">
        <v>19</v>
      </c>
      <c r="G56" s="17">
        <v>400</v>
      </c>
    </row>
    <row r="57" spans="3:7" x14ac:dyDescent="0.25">
      <c r="C57" s="15">
        <v>43362</v>
      </c>
      <c r="D57" t="s">
        <v>23</v>
      </c>
      <c r="E57" t="s">
        <v>22</v>
      </c>
      <c r="F57" t="s">
        <v>19</v>
      </c>
      <c r="G57" s="17">
        <v>400</v>
      </c>
    </row>
    <row r="58" spans="3:7" x14ac:dyDescent="0.25">
      <c r="D58" t="s">
        <v>38</v>
      </c>
      <c r="G58" s="17">
        <v>12350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Vinay Dutta</dc:creator>
  <cp:lastModifiedBy>V Vinay Dutta</cp:lastModifiedBy>
  <cp:lastPrinted>2018-09-30T12:17:53Z</cp:lastPrinted>
  <dcterms:created xsi:type="dcterms:W3CDTF">2018-09-30T11:48:49Z</dcterms:created>
  <dcterms:modified xsi:type="dcterms:W3CDTF">2018-09-30T17:18:16Z</dcterms:modified>
</cp:coreProperties>
</file>