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xte_000\OneDrive\Documents\VADL\agse\design\"/>
    </mc:Choice>
  </mc:AlternateContent>
  <bookViews>
    <workbookView xWindow="0" yWindow="0" windowWidth="28800" windowHeight="12210" activeTab="2"/>
  </bookViews>
  <sheets>
    <sheet name="Hardware" sheetId="1" r:id="rId1"/>
    <sheet name="PCB_Boards" sheetId="4" r:id="rId2"/>
    <sheet name="Fuse_Board" sheetId="3" r:id="rId3"/>
    <sheet name="Arm_Motor_Controller" sheetId="2" r:id="rId4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G3" i="4" l="1"/>
  <c r="G2" i="4"/>
  <c r="J2" i="3" l="1"/>
  <c r="J3" i="3"/>
  <c r="J4" i="3"/>
  <c r="J5" i="3"/>
  <c r="J6" i="3"/>
  <c r="J27" i="3" l="1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30" i="3" l="1"/>
  <c r="H13" i="1"/>
  <c r="H14" i="1"/>
  <c r="H15" i="1"/>
  <c r="H16" i="1"/>
  <c r="H17" i="1"/>
  <c r="H5" i="1"/>
  <c r="H6" i="1"/>
  <c r="H8" i="1"/>
  <c r="H9" i="1"/>
  <c r="H10" i="1"/>
  <c r="H11" i="1"/>
  <c r="H12" i="1"/>
  <c r="H3" i="1" l="1"/>
  <c r="H4" i="1"/>
  <c r="H2" i="1" l="1"/>
  <c r="H18" i="1" s="1"/>
</calcChain>
</file>

<file path=xl/sharedStrings.xml><?xml version="1.0" encoding="utf-8"?>
<sst xmlns="http://schemas.openxmlformats.org/spreadsheetml/2006/main" count="289" uniqueCount="243">
  <si>
    <t>Manufacturer Number</t>
  </si>
  <si>
    <t>Datasheet</t>
  </si>
  <si>
    <t>Quantity</t>
  </si>
  <si>
    <t>Unit Price</t>
  </si>
  <si>
    <t>Total Price</t>
  </si>
  <si>
    <t>Description</t>
  </si>
  <si>
    <t>SPST-NO-Limit-Switch</t>
  </si>
  <si>
    <t>http://www.mouser.com/ds/2/307/en-d2hw-20201.pdf</t>
  </si>
  <si>
    <t>Notes</t>
  </si>
  <si>
    <t>Requires M3 Mounting Screws 5mm mounting depth</t>
  </si>
  <si>
    <t>100 pk</t>
  </si>
  <si>
    <t>D2HW-C263MR</t>
  </si>
  <si>
    <t>M3 8mm SHCS</t>
  </si>
  <si>
    <t>91290A113</t>
  </si>
  <si>
    <t>M3 Starter Tap</t>
  </si>
  <si>
    <t>8305A12</t>
  </si>
  <si>
    <t>Supplier</t>
  </si>
  <si>
    <t>Mouser</t>
  </si>
  <si>
    <t>Mcmaster</t>
  </si>
  <si>
    <t>Related Component</t>
  </si>
  <si>
    <t>Limit Switch</t>
  </si>
  <si>
    <t>Might not need it, but grab it in case we do</t>
  </si>
  <si>
    <t>PART</t>
  </si>
  <si>
    <t>VALUE</t>
  </si>
  <si>
    <t>DESCRIPTION</t>
  </si>
  <si>
    <t>QUANTITY</t>
  </si>
  <si>
    <t>URL</t>
  </si>
  <si>
    <t>C1</t>
  </si>
  <si>
    <t>100uF, 50V</t>
  </si>
  <si>
    <t>Polarized Capacitor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</si>
  <si>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</si>
  <si>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</si>
  <si>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</si>
  <si>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</si>
  <si>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</si>
  <si>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</si>
  <si>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</si>
  <si>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</si>
  <si>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Diode-SMA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</si>
  <si>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</si>
  <si>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</si>
  <si>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</si>
  <si>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</si>
  <si>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</si>
  <si>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1 (pack of 25)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</si>
  <si>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</si>
  <si>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</si>
  <si>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</si>
  <si>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</si>
  <si>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</si>
  <si>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</si>
  <si>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</si>
  <si>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</si>
  <si>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</si>
  <si>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</si>
  <si>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</si>
  <si>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</si>
  <si>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</si>
  <si>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</si>
  <si>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</si>
  <si>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</si>
  <si>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</si>
  <si>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</si>
  <si>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</si>
  <si>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</si>
  <si>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</si>
  <si>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</si>
  <si>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</si>
  <si>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BC846-NPN-SOT23-BEC</t>
  </si>
  <si>
    <t>NPN Transistors</t>
  </si>
  <si>
    <t>http://www.mouser.com/ProductDetail/NXP/BC846215/?qs=%2fha2pyFadujuUAn4sl%2fZ3HIadiACA4SYaUXXifegWq7CBv9Mh%252bf%252blQ%3d%3d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</si>
  <si>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</si>
  <si>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</si>
  <si>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</si>
  <si>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</si>
  <si>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</si>
  <si>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</si>
  <si>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</si>
  <si>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</si>
  <si>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</si>
  <si>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</si>
  <si>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</si>
  <si>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</si>
  <si>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</si>
  <si>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</si>
  <si>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</si>
  <si>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</si>
  <si>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</si>
  <si>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</si>
  <si>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</si>
  <si>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</si>
  <si>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</si>
  <si>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</si>
  <si>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uSD-CARDS</t>
  </si>
  <si>
    <t>http://www.mouser.com/ProductDetail/Apacer/AP16GMCSH4-B/?qs=sGAEpiMZZMtyMAXUUxCBE4AZ7JbBE3hTRlqQ2Hq7Z8o%3d</t>
  </si>
  <si>
    <t>BBB</t>
  </si>
  <si>
    <t>http://www.mouser.com/new/embedded-solutions/beagleboneblack/n-5g1kZ2bv0qx</t>
  </si>
  <si>
    <t>AX-12A (1)</t>
  </si>
  <si>
    <t>http://www.trossenrobotics.com/dynamixel-ax-12-robot-actuator.aspx</t>
  </si>
  <si>
    <t>http://www.mouser.com/ProductDetail/Nichicon/UWT1V101MCL1GS/?qs=sGAEpiMZZMtZ1n0r9vR22RxmuzErLMSVBmnA2mTwl6Q%3d</t>
  </si>
  <si>
    <t>http://www.mouser.com/ProductDetail/Panasonic/EEE-FTH101XAP/?qs=sGAEpiMZZMtZ1n0r9vR22faLJZo9l6aZd9hc%252bS3UNLs%3d</t>
  </si>
  <si>
    <t>n/a</t>
  </si>
  <si>
    <t>General Purpose Relays SPST-NO 12VDC 5A Sealed</t>
  </si>
  <si>
    <t>http://www.mouser.com/ProductDetail/Omron/G6D-1A-ASI-DC12/?qs=%2fha2pyFadujVkh0Gwyt9qnTruLEYS71PBhJzP7KATIjtk0A7NHQUFA%3d%3d</t>
  </si>
  <si>
    <t>Relay Sockets &amp; Hardware PC MT SOCKET FOR G6D</t>
  </si>
  <si>
    <t>http://www.mouser.com/ProductDetail/Omron-Electronics/P6D-04P/?qs=sGAEpiMZZMsALBJgpd149Ndg%252bwN8R2rxdTJlUJArYsk%3d</t>
  </si>
  <si>
    <t>Fuse</t>
  </si>
  <si>
    <t>2A</t>
  </si>
  <si>
    <t>Fuse Holder</t>
  </si>
  <si>
    <t>Relay Socket</t>
  </si>
  <si>
    <t>Power Relay</t>
  </si>
  <si>
    <t>Fuse Holder FUSE-HOLDER OGN</t>
  </si>
  <si>
    <t>http://www.mouser.com/ProductDetail/Schurter/00318201/?qs=sGAEpiMZZMuxTAA0eeO5Gw59anVqG7J0yLU8NKrpOQg%3d</t>
  </si>
  <si>
    <t>http://www.mouser.com/ProductDetail/Vishay-Semiconductors/MURS360-E3-57T/?qs=sGAEpiMZZMtbRapU8LlZD0HbIjlpuZ44mWs6%252bcqziqw%3d</t>
  </si>
  <si>
    <t>PTC</t>
  </si>
  <si>
    <t>Motor Fuses</t>
  </si>
  <si>
    <t>http://www.mouser.com/ProductDetail/Bourns/MF-SMDF050-2/?qs=sGAEpiMZZMsZt0HrY5I79rMmbkJIXavZ9p5iDdfJTwk%3d</t>
  </si>
  <si>
    <t>Molex 2 Wire Jumper assembly</t>
  </si>
  <si>
    <t>Limit switches @ board and Power/Motor</t>
  </si>
  <si>
    <t>https://www.sparkfun.com/products/9918</t>
  </si>
  <si>
    <t>V_REG_LD1085</t>
  </si>
  <si>
    <t>http://www.mouser.com/ProductDetail/STMicroelectronics/LD1085V50/?qs=sGAEpiMZZMsGz1a6aV8DcCRy2MVkeVbmq8UhGP29P1g%3d</t>
  </si>
  <si>
    <t>Nylon 4-40 Standoffs</t>
  </si>
  <si>
    <t>92745A320</t>
  </si>
  <si>
    <t>50 pk Male-Female</t>
  </si>
  <si>
    <t>Fuse Board, Other PCBs</t>
  </si>
  <si>
    <t>Big Red Emergency Stop</t>
  </si>
  <si>
    <t>Emergency Stop</t>
  </si>
  <si>
    <t>http://www.mouser.com/ds/2/307/a165e_ds_e_7_2_csm1264-795350.pdf</t>
  </si>
  <si>
    <t>SPST</t>
  </si>
  <si>
    <t>A165E-S-01</t>
  </si>
  <si>
    <t>PFET</t>
  </si>
  <si>
    <t>http://www.mouser.com/ds/2/149/FQP27P06-244293.pdf</t>
  </si>
  <si>
    <t>NFET</t>
  </si>
  <si>
    <t>http://www.mouser.com/ds/2/149/FQP30N06L-244344.pdf</t>
  </si>
  <si>
    <t>NPN Transisor</t>
  </si>
  <si>
    <t>http://www.mouser.com/ds/2/302/BC846_SER-840048.pdf</t>
  </si>
  <si>
    <t>5V Regulator</t>
  </si>
  <si>
    <t>LD1085V50</t>
  </si>
  <si>
    <t>http://www.mouser.com/ds/2/389/CD00001883-310744.pdf</t>
  </si>
  <si>
    <t>PTC for motors</t>
  </si>
  <si>
    <t>MF-SMDF050-2</t>
  </si>
  <si>
    <t>http://www.mouser.com/ds/2/54/fsmdf2-777754.pdf</t>
  </si>
  <si>
    <t>MURS360-E3/57T</t>
  </si>
  <si>
    <t>http://www.mouser.com/ds/2/427/murs340-240280.pdf</t>
  </si>
  <si>
    <t>1N4148</t>
  </si>
  <si>
    <t>http://www.mouser.com/ds/2/149/1N4148-888354.pdf</t>
  </si>
  <si>
    <t>SPOX-3 for AX12A</t>
  </si>
  <si>
    <t>22-43-6030</t>
  </si>
  <si>
    <t>http://www.mouser.com/ds/2/276/0022436030_PCB_HEADERS-227784.pdf</t>
  </si>
  <si>
    <t>100uF Capacitor</t>
  </si>
  <si>
    <t>UWT1V101MCL1GS</t>
  </si>
  <si>
    <t>http://www.mouser.com/ds/2/293/e-uwt-880115.pdf</t>
  </si>
  <si>
    <t>10uF Capacitor</t>
  </si>
  <si>
    <t>LMK316B7106KL-TD</t>
  </si>
  <si>
    <t>http://www.mouser.com/ds/2/396/mlcc_all_e-541559.pdf</t>
  </si>
  <si>
    <t>0.1uF Capacitor</t>
  </si>
  <si>
    <t>GRM155R61A104KA01D</t>
  </si>
  <si>
    <t>http://www.mouser.com/ds/2/281/c02e-2905.pdf</t>
  </si>
  <si>
    <t>1.7K Resistor</t>
  </si>
  <si>
    <t>TNPW08051K69BEEA</t>
  </si>
  <si>
    <t>http://www.mouser.com/ds/2/427/tnpw_e3-64594.pdf</t>
  </si>
  <si>
    <t>3.3K Resistor</t>
  </si>
  <si>
    <t>TNPW08053K32BEEA</t>
  </si>
  <si>
    <t>7K Resistor</t>
  </si>
  <si>
    <t>RR1220P-6981-D-M</t>
  </si>
  <si>
    <t>http://www.mouser.com/ds/2/392/susumu_RR_Data_Sheet-358748.pdf</t>
  </si>
  <si>
    <t>10K Resistor</t>
  </si>
  <si>
    <t>RR1220P-103-D</t>
  </si>
  <si>
    <t>50 Resistor</t>
  </si>
  <si>
    <t>PCF0805-02-49R9DT1</t>
  </si>
  <si>
    <t>http://www.mouser.com/ds/2/414/PCF-437472.pdf</t>
  </si>
  <si>
    <t>Molex 4 Locking</t>
  </si>
  <si>
    <t>22-23-2041</t>
  </si>
  <si>
    <t>http://www.mouser.com/ds/2/276/0022232041_PCB_HEADERS-526511.pdf</t>
  </si>
  <si>
    <t>Molex 4 Locking 90deg</t>
  </si>
  <si>
    <t>22-05-3041</t>
  </si>
  <si>
    <t>http://www.mouser.com/ds/2/276/0022053041_PCB_HEADERS-158631.pdf</t>
  </si>
  <si>
    <t>PRT-09918</t>
  </si>
  <si>
    <t>http://www.sparkfun.com/datasheets/Prototyping/2pin_molex_set_19iv10.pdf</t>
  </si>
  <si>
    <t>PRT-12620</t>
  </si>
  <si>
    <t>http://cdn.sparkfun.com/datasheets/Components/LED/S150ANB4.pdf</t>
  </si>
  <si>
    <t>H-Bridge PFETs for linear actuators</t>
  </si>
  <si>
    <t>H-Bridge NFETs for linear actuators</t>
  </si>
  <si>
    <t>NPNs for serial buffer and H-Bridge control</t>
  </si>
  <si>
    <t>Power supply for BBB</t>
  </si>
  <si>
    <t>Protection for H-Bridges</t>
  </si>
  <si>
    <t>Reverse-voltage protection for BBB</t>
  </si>
  <si>
    <t>current-direction protection</t>
  </si>
  <si>
    <t>Board socket connectors to servos</t>
  </si>
  <si>
    <t>power filtering</t>
  </si>
  <si>
    <t>Divider from 5V to 3.3V</t>
  </si>
  <si>
    <t>Divider from 12V 5V</t>
  </si>
  <si>
    <t>Input to NPNs</t>
  </si>
  <si>
    <t>Current limit for LEDs</t>
  </si>
  <si>
    <t>Jumper to Encoders</t>
  </si>
  <si>
    <t>Jumpers for power I/O and limit switches</t>
  </si>
  <si>
    <t>Board info output</t>
  </si>
  <si>
    <t>price</t>
  </si>
  <si>
    <t>datasheet</t>
  </si>
  <si>
    <t>total</t>
  </si>
  <si>
    <t>http://www.mouser.com/ProductDetail/NXP-Semiconductors/BC846B215/?qs=sGAEpiMZZMshyDBzk1%2fWi7dklbCN21lX08PuvlTNczo%3d</t>
  </si>
  <si>
    <t>http://www.mouser.com/ProductDetail/STMicroelectronics/LD1085V50/?qs=%2fha2pyFaduiv2IMs480QmITzPxS1Vh%2fgYG9vVn1LFHc%3d</t>
  </si>
  <si>
    <t>http://www.mouser.com/ProductDetail/Bourns/MF-SMDF050-2/?qs=%2fha2pyFadugRxmjs%252bjW1cdcZ9r%2f%2f%2fdrvoFJN7YKV9vIAlVTlJKIuiQ%3d%3d</t>
  </si>
  <si>
    <t>http://www.mouser.com/ProductDetail/Vishay/MURS360-E3-57T/?qs=%2fha2pyFaduhSlvpVvmceRrvkf484AHRwaZpbzDbkkOLAs29hYt7Juw%3d%3d</t>
  </si>
  <si>
    <t>http://www.mouser.com/ProductDetail/Fairchild-Semiconductor/1N4148/?qs=sGAEpiMZZMtoHjESLttvkoBU6cp6%252bZs9oaGbBohzXiI%3d</t>
  </si>
  <si>
    <t>http://www.mouser.com/ProductDetail/Nichicon/UWT1V101MCL1GS/?qs=%2fha2pyFadujfH%252bhB5BP80zfdCev2UQNYlYLRxfmrhijVX6qy41d1Mw%3d%3d</t>
  </si>
  <si>
    <t>http://www.mouser.com/ProductDetail/Taiyo-Yuden/LMK316B7106KL-TD/?qs=%2fha2pyFaduirNxTdhyXV1O8YPBLt%252b2LsltXm0XbrX72HQ8VjSCHsnQ%3d%3d</t>
  </si>
  <si>
    <t>http://www.mouser.com/ProductDetail/Murata/GRM155R61A104KA01D/?qs=%2fha2pyFadugsr51Fgcs3VCbVyRVA5lqhLYYAdIsgaF6CYt3pYJPH7A%3d%3d</t>
  </si>
  <si>
    <t>http://www.mouser.com/ProductDetail/Vishay/TNPW08051K69BEEA/?qs=sGAEpiMZZMu61qfTUdNhGxJRuluY1gSVs83Z9OhzxZo%3d</t>
  </si>
  <si>
    <t>http://www.mouser.com/ProductDetail/Vishay/TNPW08053K32BEEA/?qs=sGAEpiMZZMu61qfTUdNhGxJRuluY1gSVsKKI2lsPAbk%3d</t>
  </si>
  <si>
    <t>http://www.mouser.com/ProductDetail/Susumu/RR1220P-6981-D-M/?qs=%2fha2pyFaduhWgMOgZQJAgCCBcKu0ErFf63rD%252bP0S1AxaFIJl7KsBrQ%3d%3d</t>
  </si>
  <si>
    <t>http://www.mouser.com/ProductDetail/Susumu/RR1220P-103-D/?qs=%2fha2pyFaduhWgMOgZQJAgDbBc5Gt4PiGbWH8H5h1IKplz6R4dmRg1g%3d%3d</t>
  </si>
  <si>
    <t>http://www.mouser.com/ProductDetail/TT-Electronics/PCF0805-02-49R9DT1/?qs=%2fha2pyFaduhKVCDQA1uNZdTRrH%252bnCtYY6sxvkH3rc0NCtZ%252bjPcN8TZlzdqymE6a9</t>
  </si>
  <si>
    <t>http://www.mouser.com/ProductDetail/Molex/22-23-2041/?qs=%2fha2pyFadui05csbord1TMsF5snYzfCUIYoKbwTHl0Q%3d</t>
  </si>
  <si>
    <t>http://www.mouser.com/ProductDetail/Molex/22-05-3041/?qs=%2fha2pyFaduhIxKSdWb6Tw%252bTZJ%2fqNNluImOvgXV2Do3c%3d</t>
  </si>
  <si>
    <t>http://www.mouser.com/ds/2/307/g6d-asi_0911-17274.pdf</t>
  </si>
  <si>
    <t>http://www.mouser.com/ds/2/358/typ_OGN-14523.pdf</t>
  </si>
  <si>
    <t>Cartridge Fuses FSF 5X20 250V 2A</t>
  </si>
  <si>
    <t>http://www.mouser.com/ProductDetail/Schurter/00341519/?qs=sGAEpiMZZMtxU2g%2f1juGqbdCHRI5TALuXVSOpNRecTw%3d</t>
  </si>
  <si>
    <t>http://www.mouser.com/ds/2/358/typ_FSF_5x20-793250.pdf</t>
  </si>
  <si>
    <t>Cartridge Fuses FSF 5X20 250V 3.15A</t>
  </si>
  <si>
    <t>3.15A</t>
  </si>
  <si>
    <t>http://www.mouser.com/ProductDetail/Schurter/00341521/?qs=sGAEpiMZZMtxU2g%2f1juGqbdCHRI5TALuM6uv50u%252b5gQ%3d</t>
  </si>
  <si>
    <t>Part #</t>
  </si>
  <si>
    <t>Rev</t>
  </si>
  <si>
    <t>Unit Cost</t>
  </si>
  <si>
    <t>Shipping</t>
  </si>
  <si>
    <t>Total</t>
  </si>
  <si>
    <t>Order #</t>
  </si>
  <si>
    <t>MTRBRD</t>
  </si>
  <si>
    <t>A</t>
  </si>
  <si>
    <t>FUSEBRD</t>
  </si>
  <si>
    <t>4-40 1/4" nylon flat head screws</t>
  </si>
  <si>
    <t>94605A106</t>
  </si>
  <si>
    <t>4-40 Starter Tap</t>
  </si>
  <si>
    <t>2522A665</t>
  </si>
  <si>
    <t>Tapping mounting holes for pcbs and other equipment</t>
  </si>
  <si>
    <t>Fastener for 20mm Extruded AL</t>
  </si>
  <si>
    <t>5537T161</t>
  </si>
  <si>
    <t>McMaster</t>
  </si>
  <si>
    <t>Undercarriage</t>
  </si>
  <si>
    <t>4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</si>
</sst>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b/>
      <sz val="15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F81BD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5" fillId="0" borderId="2" applyProtection="0"/>
    <xf numFmtId="44" fontId="7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1" applyFont="1"/>
    <xf numFmtId="0" fontId="3" fillId="0" borderId="0" xfId="2"/>
    <xf numFmtId="0" fontId="3" fillId="0" borderId="0" xfId="2" applyAlignment="1">
      <alignment vertical="center" wrapText="1"/>
    </xf>
    <xf numFmtId="0" fontId="4" fillId="0" borderId="0" xfId="0" applyFont="1"/>
    <xf numFmtId="0" fontId="5" fillId="0" borderId="2" xfId="3" applyFont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2" applyFont="1" applyBorder="1" applyAlignment="1" applyProtection="1">
      <alignment horizontal="left" vertical="center"/>
    </xf>
    <xf numFmtId="0" fontId="3" fillId="0" borderId="0" xfId="2" applyBorder="1" applyProtection="1"/>
    <xf numFmtId="0" fontId="3" fillId="0" borderId="0" xfId="2" applyAlignment="1">
      <alignment horizontal="left" vertical="center"/>
    </xf>
    <xf numFmtId="0" fontId="1" fillId="2" borderId="1" xfId="1"/>
    <xf numFmtId="44" fontId="0" fillId="0" borderId="0" xfId="4" applyFont="1"/>
    <xf numFmtId="44" fontId="0" fillId="0" borderId="0" xfId="0" applyNumberFormat="1"/>
  </cellXfs>
  <cellStyles count="5">
    <cellStyle name="Check Cell" xfId="1" builtinId="23"/>
    <cellStyle name="Currency" xfId="4" builtinId="4"/>
    <cellStyle name="Hyperlink" xfId="2" builtinId="8"/>
    <cellStyle name="Normal" xfId="0" builtinId="0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307/a165e_ds_e_7_2_csm1264-795350.pdf" TargetMode="External"/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://www.mouser.com/ProductDetail/Omron-Automation-and-Safety/A165E-S-01/?qs=sGAEpiMZZMsqIr59i2oRcvDxwJFRbdDf0uXZ8yAYzNw%3d" TargetMode="External"/><Relationship Id="rId2" Type="http://schemas.openxmlformats.org/officeDocument/2006/relationships/hyperlink" Target="http://www.mouser.com/ProductDetail/Omron-Electronics/D2HW-C263MR/?qs=sGAEpiMZZMtxh4LgnPvDW%252bp%252bAOs5gVcH" TargetMode="External"/><Relationship Id="rId1" Type="http://schemas.openxmlformats.org/officeDocument/2006/relationships/hyperlink" Target="http://www.mouser.com/ds/2/307/en-d2hw-20201.pdf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ds/2/396/mlcc_all_e-541559.pdf" TargetMode="External"/><Relationship Id="rId18" Type="http://schemas.openxmlformats.org/officeDocument/2006/relationships/hyperlink" Target="http://www.mouser.com/ds/2/392/susumu_RR_Data_Sheet-358748.pdf" TargetMode="External"/><Relationship Id="rId26" Type="http://schemas.openxmlformats.org/officeDocument/2006/relationships/hyperlink" Target="http://www.mouser.com/ProductDetail/NXP-Semiconductors/BC846B215/?qs=sGAEpiMZZMshyDBzk1%2fWi7dklbCN21lX08PuvlTNczo%3d" TargetMode="External"/><Relationship Id="rId39" Type="http://schemas.openxmlformats.org/officeDocument/2006/relationships/hyperlink" Target="http://www.mouser.com/ProductDetail/TT-Electronics/PCF0805-02-49R9DT1/?qs=%2fha2pyFaduhKVCDQA1uNZdTRrH%252bnCtYY6sxvkH3rc0NCtZ%252bjPcN8TZlzdqymE6a9" TargetMode="External"/><Relationship Id="rId3" Type="http://schemas.openxmlformats.org/officeDocument/2006/relationships/hyperlink" Target="http://www.mouser.com/ProductDetail/Schurter/00341519/?qs=sGAEpiMZZMtxU2g%2f1juGqbdCHRI5TALuXVSOpNRecTw%3d" TargetMode="External"/><Relationship Id="rId21" Type="http://schemas.openxmlformats.org/officeDocument/2006/relationships/hyperlink" Target="http://cdn.sparkfun.com/datasheets/Components/LED/S150ANB4.pdf" TargetMode="External"/><Relationship Id="rId34" Type="http://schemas.openxmlformats.org/officeDocument/2006/relationships/hyperlink" Target="http://www.mouser.com/ProductDetail/Murata/GRM155R61A104KA01D/?qs=%2fha2pyFadugsr51Fgcs3VCbVyRVA5lqhLYYAdIsgaF6CYt3pYJPH7A%3d%3d" TargetMode="External"/><Relationship Id="rId42" Type="http://schemas.openxmlformats.org/officeDocument/2006/relationships/hyperlink" Target="https://www.sparkfun.com/products/9918" TargetMode="External"/><Relationship Id="rId47" Type="http://schemas.openxmlformats.org/officeDocument/2006/relationships/hyperlink" Target="http://www.mouser.com/ProductDetail/Schurter/00341521/?qs=sGAEpiMZZMtxU2g%2f1juGqbdCHRI5TALuM6uv50u%252b5gQ%3d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www.mouser.com/ds/2/389/CD00001883-310744.pdf" TargetMode="External"/><Relationship Id="rId12" Type="http://schemas.openxmlformats.org/officeDocument/2006/relationships/hyperlink" Target="http://www.mouser.com/ds/2/293/e-uwt-880115.pdf" TargetMode="External"/><Relationship Id="rId17" Type="http://schemas.openxmlformats.org/officeDocument/2006/relationships/hyperlink" Target="http://www.mouser.com/ds/2/392/susumu_RR_Data_Sheet-358748.pdf" TargetMode="External"/><Relationship Id="rId25" Type="http://schemas.openxmlformats.org/officeDocument/2006/relationships/hyperlink" Target="http://www.mouser.com/ProductDetail/Fairchild-Semiconductor/FQP30N06L/?qs=%2fha2pyFaduji0fg%2flrI0nk1olBaTBVmAwVSKddLwzfQ%3d" TargetMode="External"/><Relationship Id="rId33" Type="http://schemas.openxmlformats.org/officeDocument/2006/relationships/hyperlink" Target="http://www.mouser.com/ProductDetail/Taiyo-Yuden/LMK316B7106KL-TD/?qs=%2fha2pyFaduirNxTdhyXV1O8YPBLt%252b2LsltXm0XbrX72HQ8VjSCHsnQ%3d%3d" TargetMode="External"/><Relationship Id="rId38" Type="http://schemas.openxmlformats.org/officeDocument/2006/relationships/hyperlink" Target="http://www.mouser.com/ProductDetail/Susumu/RR1220P-103-D/?qs=%2fha2pyFaduhWgMOgZQJAgDbBc5Gt4PiGbWH8H5h1IKplz6R4dmRg1g%3d%3d" TargetMode="External"/><Relationship Id="rId46" Type="http://schemas.openxmlformats.org/officeDocument/2006/relationships/hyperlink" Target="http://www.mouser.com/ds/2/358/typ_FSF_5x20-793250.pdf" TargetMode="External"/><Relationship Id="rId2" Type="http://schemas.openxmlformats.org/officeDocument/2006/relationships/hyperlink" Target="http://www.mouser.com/ProductDetail/Omron-Electronics/P6D-04P/?qs=sGAEpiMZZMsALBJgpd149Ndg%252bwN8R2rxdTJlUJArYsk%3d" TargetMode="External"/><Relationship Id="rId16" Type="http://schemas.openxmlformats.org/officeDocument/2006/relationships/hyperlink" Target="http://www.mouser.com/ds/2/427/tnpw_e3-64594.pdf" TargetMode="External"/><Relationship Id="rId20" Type="http://schemas.openxmlformats.org/officeDocument/2006/relationships/hyperlink" Target="http://www.sparkfun.com/datasheets/Prototyping/2pin_molex_set_19iv10.pdf" TargetMode="External"/><Relationship Id="rId29" Type="http://schemas.openxmlformats.org/officeDocument/2006/relationships/hyperlink" Target="http://www.mouser.com/ProductDetail/Vishay/MURS360-E3-57T/?qs=%2fha2pyFaduhSlvpVvmceRrvkf484AHRwaZpbzDbkkOLAs29hYt7Juw%3d%3d" TargetMode="External"/><Relationship Id="rId41" Type="http://schemas.openxmlformats.org/officeDocument/2006/relationships/hyperlink" Target="http://www.mouser.com/ProductDetail/Molex/22-05-3041/?qs=%2fha2pyFaduhIxKSdWb6Tw%252bTZJ%2fqNNluImOvgXV2Do3c%3d" TargetMode="External"/><Relationship Id="rId1" Type="http://schemas.openxmlformats.org/officeDocument/2006/relationships/hyperlink" Target="http://www.mouser.com/ProductDetail/Omron/G6D-1A-ASI-DC12/?qs=%2fha2pyFadujVkh0Gwyt9qnTruLEYS71PBhJzP7KATIjtk0A7NHQUFA%3d%3d" TargetMode="External"/><Relationship Id="rId6" Type="http://schemas.openxmlformats.org/officeDocument/2006/relationships/hyperlink" Target="http://www.mouser.com/ds/2/302/BC846_SER-840048.pdf" TargetMode="External"/><Relationship Id="rId11" Type="http://schemas.openxmlformats.org/officeDocument/2006/relationships/hyperlink" Target="http://www.mouser.com/ds/2/276/0022436030_PCB_HEADERS-227784.pdf" TargetMode="External"/><Relationship Id="rId24" Type="http://schemas.openxmlformats.org/officeDocument/2006/relationships/hyperlink" Target="http://www.mouser.com/ProductDetail/Fairchild-Semiconductor/FQP27P06/?qs=sGAEpiMZZMshyDBzk1%2fWi1oKJWRB0GXwqvciOrvtG%2f4%3d" TargetMode="External"/><Relationship Id="rId32" Type="http://schemas.openxmlformats.org/officeDocument/2006/relationships/hyperlink" Target="http://www.mouser.com/ProductDetail/Nichicon/UWT1V101MCL1GS/?qs=%2fha2pyFadujfH%252bhB5BP80zfdCev2UQNYlYLRxfmrhijVX6qy41d1Mw%3d%3d" TargetMode="External"/><Relationship Id="rId37" Type="http://schemas.openxmlformats.org/officeDocument/2006/relationships/hyperlink" Target="http://www.mouser.com/ProductDetail/Susumu/RR1220P-6981-D-M/?qs=%2fha2pyFaduhWgMOgZQJAgCCBcKu0ErFf63rD%252bP0S1AxaFIJl7KsBrQ%3d%3d" TargetMode="External"/><Relationship Id="rId40" Type="http://schemas.openxmlformats.org/officeDocument/2006/relationships/hyperlink" Target="http://www.mouser.com/ProductDetail/Molex/22-23-2041/?qs=%2fha2pyFadui05csbord1TMsF5snYzfCUIYoKbwTHl0Q%3d" TargetMode="External"/><Relationship Id="rId45" Type="http://schemas.openxmlformats.org/officeDocument/2006/relationships/hyperlink" Target="http://www.mouser.com/ds/2/307/g6d-asi_0911-17274.pdf" TargetMode="External"/><Relationship Id="rId5" Type="http://schemas.openxmlformats.org/officeDocument/2006/relationships/hyperlink" Target="http://www.mouser.com/ds/2/149/FQP27P06-244293.pdf" TargetMode="External"/><Relationship Id="rId15" Type="http://schemas.openxmlformats.org/officeDocument/2006/relationships/hyperlink" Target="http://www.mouser.com/ds/2/427/tnpw_e3-64594.pdf" TargetMode="External"/><Relationship Id="rId23" Type="http://schemas.openxmlformats.org/officeDocument/2006/relationships/hyperlink" Target="http://www.mouser.com/ds/2/276/0022232041_PCB_HEADERS-526511.pdf" TargetMode="External"/><Relationship Id="rId28" Type="http://schemas.openxmlformats.org/officeDocument/2006/relationships/hyperlink" Target="http://www.mouser.com/ProductDetail/Bourns/MF-SMDF050-2/?qs=%2fha2pyFadugRxmjs%252bjW1cdcZ9r%2f%2f%2fdrvoFJN7YKV9vIAlVTlJKIuiQ%3d%3d" TargetMode="External"/><Relationship Id="rId36" Type="http://schemas.openxmlformats.org/officeDocument/2006/relationships/hyperlink" Target="http://www.mouser.com/ProductDetail/Vishay/TNPW08053K32BEEA/?qs=sGAEpiMZZMu61qfTUdNhGxJRuluY1gSVsKKI2lsPAbk%3d" TargetMode="External"/><Relationship Id="rId49" Type="http://schemas.openxmlformats.org/officeDocument/2006/relationships/hyperlink" Target="http://www.mouser.com/ds/2/358/typ_OGN-14523.pdf" TargetMode="External"/><Relationship Id="rId10" Type="http://schemas.openxmlformats.org/officeDocument/2006/relationships/hyperlink" Target="http://www.mouser.com/ds/2/149/1N4148-888354.pdf" TargetMode="External"/><Relationship Id="rId19" Type="http://schemas.openxmlformats.org/officeDocument/2006/relationships/hyperlink" Target="http://www.mouser.com/ds/2/414/PCF-437472.pdf" TargetMode="External"/><Relationship Id="rId31" Type="http://schemas.openxmlformats.org/officeDocument/2006/relationships/hyperlink" Target="http://www.mouser.com/ProductDetail/Molex/22-43-6030/?qs=%2fha2pyFadujZSIkqFuu9pfAbA%252bc55yEPa0L20yR5s5c%3d" TargetMode="External"/><Relationship Id="rId44" Type="http://schemas.openxmlformats.org/officeDocument/2006/relationships/hyperlink" Target="http://www.mouser.com/ds/2/307/g6d-asi_0911-17274.pdf" TargetMode="External"/><Relationship Id="rId4" Type="http://schemas.openxmlformats.org/officeDocument/2006/relationships/hyperlink" Target="http://www.mouser.com/ProductDetail/Schurter/00318201/?qs=sGAEpiMZZMuxTAA0eeO5Gw59anVqG7J0yLU8NKrpOQg%3d" TargetMode="External"/><Relationship Id="rId9" Type="http://schemas.openxmlformats.org/officeDocument/2006/relationships/hyperlink" Target="http://www.mouser.com/ds/2/427/murs340-240280.pdf" TargetMode="External"/><Relationship Id="rId14" Type="http://schemas.openxmlformats.org/officeDocument/2006/relationships/hyperlink" Target="http://www.mouser.com/ds/2/281/c02e-2905.pdf" TargetMode="External"/><Relationship Id="rId22" Type="http://schemas.openxmlformats.org/officeDocument/2006/relationships/hyperlink" Target="http://www.mouser.com/ds/2/276/0022053041_PCB_HEADERS-158631.pdf" TargetMode="External"/><Relationship Id="rId27" Type="http://schemas.openxmlformats.org/officeDocument/2006/relationships/hyperlink" Target="http://www.mouser.com/ProductDetail/STMicroelectronics/LD1085V50/?qs=%2fha2pyFaduiv2IMs480QmITzPxS1Vh%2fgYG9vVn1LFHc%3d" TargetMode="External"/><Relationship Id="rId30" Type="http://schemas.openxmlformats.org/officeDocument/2006/relationships/hyperlink" Target="http://www.mouser.com/ProductDetail/Fairchild-Semiconductor/1N4148/?qs=sGAEpiMZZMtoHjESLttvkoBU6cp6%252bZs9oaGbBohzXiI%3d" TargetMode="External"/><Relationship Id="rId35" Type="http://schemas.openxmlformats.org/officeDocument/2006/relationships/hyperlink" Target="http://www.mouser.com/ProductDetail/Vishay/TNPW08051K69BEEA/?qs=sGAEpiMZZMu61qfTUdNhGxJRuluY1gSVs83Z9OhzxZo%3d" TargetMode="External"/><Relationship Id="rId43" Type="http://schemas.openxmlformats.org/officeDocument/2006/relationships/hyperlink" Target="https://www.sparkfun.com/products/12620" TargetMode="External"/><Relationship Id="rId48" Type="http://schemas.openxmlformats.org/officeDocument/2006/relationships/hyperlink" Target="http://www.mouser.com/ds/2/358/typ_FSF_5x20-793250.pdf" TargetMode="External"/><Relationship Id="rId8" Type="http://schemas.openxmlformats.org/officeDocument/2006/relationships/hyperlink" Target="http://www.mouser.com/ds/2/54/fsmdf2-777754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Molex/22-43-6030/?qs=%2Fha2pyFadujZSIkqFuu9pfAbA%252bc55yEPa0L20yR5s5c%3D" TargetMode="External"/><Relationship Id="rId13" Type="http://schemas.openxmlformats.org/officeDocument/2006/relationships/hyperlink" Target="https://www.sparkfun.com/products/9920" TargetMode="External"/><Relationship Id="rId18" Type="http://schemas.openxmlformats.org/officeDocument/2006/relationships/hyperlink" Target="http://www.trossenrobotics.com/dynamixel-ax-12-robot-actuator.aspx" TargetMode="External"/><Relationship Id="rId3" Type="http://schemas.openxmlformats.org/officeDocument/2006/relationships/hyperlink" Target="https://www.sparkfun.com/products/12622" TargetMode="External"/><Relationship Id="rId21" Type="http://schemas.openxmlformats.org/officeDocument/2006/relationships/hyperlink" Target="http://www.mouser.com/ProductDetail/Murata-Electronics/GRM155R61A104KA01D/?qs=sGAEpiMZZMs0AnBnWHyRQEzybnecWqjRhOc0xHRv%252bw8%3d" TargetMode="External"/><Relationship Id="rId7" Type="http://schemas.openxmlformats.org/officeDocument/2006/relationships/hyperlink" Target="http://www.mouser.com/ProductDetail/Fairchild-Semiconductor/FQP30N06L/?qs=%2Fha2pyFaduji0fg%2FlrI0nk1olBaTBVmAwVSKddLwzfQ%3D" TargetMode="External"/><Relationship Id="rId12" Type="http://schemas.openxmlformats.org/officeDocument/2006/relationships/hyperlink" Target="http://www.mouser.com/ProductDetail/Vishay/CRCW080550R0FKTA/?qs=aRXG1QX2Yl9J6LSLM7CpJQ%3d%3d" TargetMode="External"/><Relationship Id="rId17" Type="http://schemas.openxmlformats.org/officeDocument/2006/relationships/hyperlink" Target="http://www.mouser.com/new/embedded-solutions/beagleboneblack/n-5g1kZ2bv0qx" TargetMode="External"/><Relationship Id="rId25" Type="http://schemas.openxmlformats.org/officeDocument/2006/relationships/hyperlink" Target="https://www.sparkfun.com/products/9918" TargetMode="External"/><Relationship Id="rId2" Type="http://schemas.openxmlformats.org/officeDocument/2006/relationships/hyperlink" Target="https://www.sparkfun.com/products/12619" TargetMode="External"/><Relationship Id="rId16" Type="http://schemas.openxmlformats.org/officeDocument/2006/relationships/hyperlink" Target="http://www.mouser.com/ProductDetail/Apacer/AP16GMCSH4-B/?qs=sGAEpiMZZMtyMAXUUxCBE4AZ7JbBE3hTRlqQ2Hq7Z8o%3d" TargetMode="External"/><Relationship Id="rId20" Type="http://schemas.openxmlformats.org/officeDocument/2006/relationships/hyperlink" Target="http://www.mouser.com/ProductDetail/Taiyo-Yuden/LMK316B7106KL-TD/?qs=sGAEpiMZZMsh%252b1woXyUXj7c1PCWacDCMN3IQrdHnm7E%3d" TargetMode="External"/><Relationship Id="rId1" Type="http://schemas.openxmlformats.org/officeDocument/2006/relationships/hyperlink" Target="http://www.mouser.com/ProductDetail/Fairchild-Semiconductor/1N4148/?qs=sGAEpiMZZMudZehw8RjeZWbu6z6oTQTL" TargetMode="External"/><Relationship Id="rId6" Type="http://schemas.openxmlformats.org/officeDocument/2006/relationships/hyperlink" Target="http://www.mouser.com/ProductDetail/Fairchild-Semiconductor/FQP27P06/?qs=sGAEpiMZZMshyDBzk1%2FWi1oKJWRB0GXwqvciOrvtG%2F4%3D" TargetMode="External"/><Relationship Id="rId11" Type="http://schemas.openxmlformats.org/officeDocument/2006/relationships/hyperlink" Target="http://www.mouser.com/ProductDetail/Vishay/TNPW08057061BT/?qs=sGAEpiMZZMvdGkrng054twN1Uf5gDWJOW9yH6oo%252bIik%3d" TargetMode="External"/><Relationship Id="rId24" Type="http://schemas.openxmlformats.org/officeDocument/2006/relationships/hyperlink" Target="http://www.mouser.com/ProductDetail/STMicroelectronics/LD1085V50/?qs=sGAEpiMZZMsGz1a6aV8DcCRy2MVkeVbmq8UhGP29P1g%3d" TargetMode="External"/><Relationship Id="rId5" Type="http://schemas.openxmlformats.org/officeDocument/2006/relationships/hyperlink" Target="https://www.sparkfun.com/products/12621" TargetMode="External"/><Relationship Id="rId15" Type="http://schemas.openxmlformats.org/officeDocument/2006/relationships/hyperlink" Target="https://www.sparkfun.com/products/9921" TargetMode="External"/><Relationship Id="rId23" Type="http://schemas.openxmlformats.org/officeDocument/2006/relationships/hyperlink" Target="http://www.mouser.com/ProductDetail/Nichicon/UWT1V101MCL1GS/?qs=sGAEpiMZZMtZ1n0r9vR22RxmuzErLMSVBmnA2mTwl6Q%3d" TargetMode="External"/><Relationship Id="rId10" Type="http://schemas.openxmlformats.org/officeDocument/2006/relationships/hyperlink" Target="http://www.mouser.com/ProductDetail/Panasonic/ERJ-P6WF3301V/?qs=sGAEpiMZZMvdGkrng054t4TwNrulOmeCGt9o4bxosTAKRbEIXdIPyg%3d%3d" TargetMode="External"/><Relationship Id="rId19" Type="http://schemas.openxmlformats.org/officeDocument/2006/relationships/hyperlink" Target="http://www.mouser.com/ProductDetail/NXP/BC846215/?qs=%2fha2pyFadujuUAn4sl%2fZ3HIadiACA4SYaUXXifegWq7CBv9Mh%252bf%252blQ%3d%3d" TargetMode="External"/><Relationship Id="rId4" Type="http://schemas.openxmlformats.org/officeDocument/2006/relationships/hyperlink" Target="https://www.sparkfun.com/products/12620" TargetMode="External"/><Relationship Id="rId9" Type="http://schemas.openxmlformats.org/officeDocument/2006/relationships/hyperlink" Target="http://www.mouser.com/ProductDetail/Vishay-Thin-Film/PLTT0805Z1721AGT5/?qs=sGAEpiMZZMvdGkrng054t2RPW9MYoEveLabTrIrA%252buo%3d" TargetMode="External"/><Relationship Id="rId14" Type="http://schemas.openxmlformats.org/officeDocument/2006/relationships/hyperlink" Target="http://www.mouser.com/ProductDetail/Panasonic/ERJ-P6WF1002V/?qs=sGAEpiMZZMvdGkrng054t4TwNrulOmeC3j4fJE09Xf85wPvNPdhA1w%3d%3d" TargetMode="External"/><Relationship Id="rId22" Type="http://schemas.openxmlformats.org/officeDocument/2006/relationships/hyperlink" Target="http://www.mouser.com/ProductDetail/Vishay-Semiconductors/MURS360-E3-57T/?qs=sGAEpiMZZMtbRapU8LlZD0HbIjlpuZ44mWs6%252bcqziq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2" sqref="B2"/>
    </sheetView>
  </sheetViews>
  <sheetFormatPr defaultRowHeight="15" x14ac:dyDescent="0.25"/>
  <cols>
    <col min="1" max="1" width="29.7109375" bestFit="1" customWidth="1"/>
    <col min="2" max="2" width="23.5703125" bestFit="1" customWidth="1"/>
    <col min="3" max="4" width="23.5703125" customWidth="1"/>
    <col min="5" max="5" width="67.7109375" bestFit="1" customWidth="1"/>
    <col min="6" max="6" width="10.5703125" bestFit="1" customWidth="1"/>
    <col min="7" max="7" width="9.7109375" bestFit="1" customWidth="1"/>
    <col min="8" max="8" width="11.42578125" bestFit="1" customWidth="1"/>
    <col min="9" max="9" width="48.42578125" bestFit="1" customWidth="1"/>
  </cols>
  <sheetData>
    <row r="1" spans="1:9" ht="17.25" thickTop="1" thickBot="1" x14ac:dyDescent="0.3">
      <c r="A1" s="1" t="s">
        <v>5</v>
      </c>
      <c r="B1" s="1" t="s">
        <v>0</v>
      </c>
      <c r="C1" s="1" t="s">
        <v>16</v>
      </c>
      <c r="D1" s="1" t="s">
        <v>19</v>
      </c>
      <c r="E1" s="1" t="s">
        <v>1</v>
      </c>
      <c r="F1" s="1" t="s">
        <v>3</v>
      </c>
      <c r="G1" s="1" t="s">
        <v>2</v>
      </c>
      <c r="H1" s="1" t="s">
        <v>4</v>
      </c>
      <c r="I1" s="1" t="s">
        <v>8</v>
      </c>
    </row>
    <row r="2" spans="1:9" ht="15.75" thickTop="1" x14ac:dyDescent="0.25">
      <c r="A2" t="s">
        <v>6</v>
      </c>
      <c r="B2" s="3" t="s">
        <v>11</v>
      </c>
      <c r="C2" t="s">
        <v>17</v>
      </c>
      <c r="D2" t="s">
        <v>20</v>
      </c>
      <c r="E2" s="2" t="s">
        <v>7</v>
      </c>
      <c r="F2">
        <v>5.71</v>
      </c>
      <c r="G2">
        <v>6</v>
      </c>
      <c r="H2">
        <f>F2*G2</f>
        <v>34.26</v>
      </c>
      <c r="I2" t="s">
        <v>9</v>
      </c>
    </row>
    <row r="3" spans="1:9" x14ac:dyDescent="0.25">
      <c r="A3" t="s">
        <v>12</v>
      </c>
      <c r="B3" s="3" t="s">
        <v>13</v>
      </c>
      <c r="C3" t="s">
        <v>18</v>
      </c>
      <c r="D3" t="s">
        <v>20</v>
      </c>
      <c r="F3">
        <v>6.58</v>
      </c>
      <c r="G3">
        <v>1</v>
      </c>
      <c r="H3">
        <f t="shared" ref="H3:H17" si="0">F3*G3</f>
        <v>6.58</v>
      </c>
      <c r="I3" t="s">
        <v>10</v>
      </c>
    </row>
    <row r="4" spans="1:9" x14ac:dyDescent="0.25">
      <c r="A4" t="s">
        <v>14</v>
      </c>
      <c r="B4" s="2" t="s">
        <v>15</v>
      </c>
      <c r="C4" t="s">
        <v>18</v>
      </c>
      <c r="D4" t="s">
        <v>20</v>
      </c>
      <c r="F4">
        <v>8.09</v>
      </c>
      <c r="G4">
        <v>1</v>
      </c>
      <c r="H4">
        <f t="shared" si="0"/>
        <v>8.09</v>
      </c>
      <c r="I4" t="s">
        <v>21</v>
      </c>
    </row>
    <row r="5" spans="1:9" x14ac:dyDescent="0.25">
      <c r="A5" t="s">
        <v>122</v>
      </c>
      <c r="B5" s="2" t="s">
        <v>123</v>
      </c>
      <c r="C5" t="s">
        <v>18</v>
      </c>
      <c r="D5" t="s">
        <v>125</v>
      </c>
      <c r="F5">
        <v>12.6</v>
      </c>
      <c r="G5">
        <v>1</v>
      </c>
      <c r="H5">
        <f t="shared" si="0"/>
        <v>12.6</v>
      </c>
      <c r="I5" t="s">
        <v>124</v>
      </c>
    </row>
    <row r="6" spans="1:9" x14ac:dyDescent="0.25">
      <c r="A6" t="s">
        <v>233</v>
      </c>
      <c r="B6" s="2" t="s">
        <v>234</v>
      </c>
      <c r="C6" t="s">
        <v>18</v>
      </c>
      <c r="D6" t="s">
        <v>125</v>
      </c>
      <c r="F6">
        <v>5.13</v>
      </c>
      <c r="G6">
        <v>1</v>
      </c>
      <c r="H6">
        <f t="shared" si="0"/>
        <v>5.13</v>
      </c>
      <c r="I6" t="s">
        <v>10</v>
      </c>
    </row>
    <row r="7" spans="1:9" x14ac:dyDescent="0.25">
      <c r="A7" t="s">
        <v>235</v>
      </c>
      <c r="B7" s="2" t="s">
        <v>236</v>
      </c>
      <c r="C7" t="s">
        <v>18</v>
      </c>
      <c r="D7" t="s">
        <v>125</v>
      </c>
      <c r="F7">
        <v>6.13</v>
      </c>
      <c r="G7">
        <v>1</v>
      </c>
      <c r="H7">
        <f t="shared" si="0"/>
        <v>6.13</v>
      </c>
      <c r="I7" t="s">
        <v>237</v>
      </c>
    </row>
    <row r="8" spans="1:9" x14ac:dyDescent="0.25">
      <c r="A8" t="s">
        <v>126</v>
      </c>
      <c r="B8" s="3" t="s">
        <v>130</v>
      </c>
      <c r="C8" t="s">
        <v>17</v>
      </c>
      <c r="D8" t="s">
        <v>127</v>
      </c>
      <c r="E8" s="2" t="s">
        <v>128</v>
      </c>
      <c r="F8">
        <v>32</v>
      </c>
      <c r="G8">
        <v>1</v>
      </c>
      <c r="H8">
        <f t="shared" si="0"/>
        <v>32</v>
      </c>
      <c r="I8" t="s">
        <v>129</v>
      </c>
    </row>
    <row r="9" spans="1:9" x14ac:dyDescent="0.25">
      <c r="A9" t="s">
        <v>238</v>
      </c>
      <c r="B9" s="2" t="s">
        <v>239</v>
      </c>
      <c r="C9" t="s">
        <v>240</v>
      </c>
      <c r="D9" t="s">
        <v>241</v>
      </c>
      <c r="F9">
        <v>1.99</v>
      </c>
      <c r="G9">
        <v>5</v>
      </c>
      <c r="H9">
        <f t="shared" si="0"/>
        <v>9.9499999999999993</v>
      </c>
      <c r="I9" t="s">
        <v>242</v>
      </c>
    </row>
    <row r="10" spans="1:9" x14ac:dyDescent="0.25">
      <c r="E10" s="2"/>
      <c r="H10">
        <f t="shared" si="0"/>
        <v>0</v>
      </c>
    </row>
    <row r="11" spans="1:9" x14ac:dyDescent="0.25">
      <c r="H11">
        <f t="shared" si="0"/>
        <v>0</v>
      </c>
    </row>
    <row r="12" spans="1:9" x14ac:dyDescent="0.25">
      <c r="H12">
        <f t="shared" si="0"/>
        <v>0</v>
      </c>
    </row>
    <row r="13" spans="1:9" x14ac:dyDescent="0.25">
      <c r="H13">
        <f t="shared" si="0"/>
        <v>0</v>
      </c>
    </row>
    <row r="14" spans="1:9" x14ac:dyDescent="0.25">
      <c r="H14">
        <f t="shared" si="0"/>
        <v>0</v>
      </c>
    </row>
    <row r="15" spans="1:9" x14ac:dyDescent="0.25">
      <c r="H15">
        <f t="shared" si="0"/>
        <v>0</v>
      </c>
    </row>
    <row r="16" spans="1:9" x14ac:dyDescent="0.25">
      <c r="H16">
        <f t="shared" si="0"/>
        <v>0</v>
      </c>
    </row>
    <row r="17" spans="7:8" x14ac:dyDescent="0.25">
      <c r="H17">
        <f t="shared" si="0"/>
        <v>0</v>
      </c>
    </row>
    <row r="18" spans="7:8" x14ac:dyDescent="0.25">
      <c r="G18" t="s">
        <v>228</v>
      </c>
      <c r="H18">
        <f>SUM(H2:H17)</f>
        <v>114.74</v>
      </c>
    </row>
  </sheetData>
  <hyperlinks>
    <hyperlink ref="E2" r:id="rId1"/>
    <hyperlink ref="B2" r:id="rId2"/>
    <hyperlink ref="B3" r:id="rId3" location="91290a113/=11i0gxa" display="91290A111"/>
    <hyperlink ref="B4" r:id="rId4" location="8305a12/=11i0icf"/>
    <hyperlink ref="B5" r:id="rId5" location="92745a320/=11in8yp"/>
    <hyperlink ref="B6" r:id="rId6" location="94605a106/=11lewhf"/>
    <hyperlink ref="B8" r:id="rId7"/>
    <hyperlink ref="E8" r:id="rId8"/>
    <hyperlink ref="B7" r:id="rId9" location="2522a665/=11leyfk"/>
    <hyperlink ref="B9" r:id="rId10" location="5537t161/=11lf3cr"/>
  </hyperlinks>
  <pageMargins left="0.7" right="0.7" top="0.75" bottom="0.75" header="0.3" footer="0.3"/>
  <pageSetup orientation="portrait" horizontalDpi="4294967295" verticalDpi="4294967295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M19" sqref="M19"/>
    </sheetView>
  </sheetViews>
  <sheetFormatPr defaultRowHeight="15" x14ac:dyDescent="0.25"/>
  <sheetData>
    <row r="1" spans="1:7" ht="16.5" thickTop="1" thickBot="1" x14ac:dyDescent="0.3">
      <c r="A1" s="10" t="s">
        <v>229</v>
      </c>
      <c r="B1" s="10" t="s">
        <v>224</v>
      </c>
      <c r="C1" s="10" t="s">
        <v>225</v>
      </c>
      <c r="D1" s="10" t="s">
        <v>226</v>
      </c>
      <c r="E1" s="10" t="s">
        <v>2</v>
      </c>
      <c r="F1" s="10" t="s">
        <v>227</v>
      </c>
      <c r="G1" s="10" t="s">
        <v>228</v>
      </c>
    </row>
    <row r="2" spans="1:7" ht="15.75" thickTop="1" x14ac:dyDescent="0.25">
      <c r="A2">
        <v>1057750</v>
      </c>
      <c r="B2" t="s">
        <v>230</v>
      </c>
      <c r="C2" t="s">
        <v>231</v>
      </c>
      <c r="D2" s="11">
        <v>33</v>
      </c>
      <c r="E2">
        <v>4</v>
      </c>
      <c r="F2" s="11">
        <v>32.72</v>
      </c>
      <c r="G2" s="11">
        <f>F2+E2*D2</f>
        <v>164.72</v>
      </c>
    </row>
    <row r="3" spans="1:7" x14ac:dyDescent="0.25">
      <c r="A3">
        <v>10577545</v>
      </c>
      <c r="B3" t="s">
        <v>232</v>
      </c>
      <c r="C3" t="s">
        <v>231</v>
      </c>
      <c r="D3" s="11">
        <v>33</v>
      </c>
      <c r="E3">
        <v>2</v>
      </c>
      <c r="F3" s="11">
        <v>32.72</v>
      </c>
      <c r="G3" s="12">
        <f>F3+E3*D3</f>
        <v>98.72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M25" sqref="M25"/>
    </sheetView>
  </sheetViews>
  <sheetFormatPr defaultRowHeight="15" x14ac:dyDescent="0.25"/>
  <cols>
    <col min="1" max="1" width="19.5703125" bestFit="1" customWidth="1"/>
    <col min="2" max="2" width="21.7109375" bestFit="1" customWidth="1"/>
    <col min="3" max="3" width="46.5703125" bestFit="1" customWidth="1"/>
    <col min="4" max="4" width="13.85546875" bestFit="1" customWidth="1"/>
    <col min="5" max="5" width="38.42578125" customWidth="1"/>
    <col min="7" max="7" width="24.28515625" customWidth="1"/>
  </cols>
  <sheetData>
    <row r="1" spans="1:10" ht="20.25" thickBot="1" x14ac:dyDescent="0.3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G1" s="5" t="s">
        <v>199</v>
      </c>
      <c r="H1" s="5" t="s">
        <v>198</v>
      </c>
      <c r="I1" s="5"/>
      <c r="J1" s="5" t="s">
        <v>200</v>
      </c>
    </row>
    <row r="2" spans="1:10" ht="15.75" thickTop="1" x14ac:dyDescent="0.25">
      <c r="A2" t="s">
        <v>110</v>
      </c>
      <c r="B2" t="s">
        <v>101</v>
      </c>
      <c r="C2" t="s">
        <v>102</v>
      </c>
      <c r="D2">
        <v>2</v>
      </c>
      <c r="E2" s="2" t="s">
        <v>103</v>
      </c>
      <c r="G2" s="2" t="s">
        <v>216</v>
      </c>
      <c r="H2">
        <v>5.74</v>
      </c>
      <c r="J2">
        <f t="shared" ref="J2:J6" si="0">H2*D2</f>
        <v>11.48</v>
      </c>
    </row>
    <row r="3" spans="1:10" x14ac:dyDescent="0.25">
      <c r="A3" t="s">
        <v>109</v>
      </c>
      <c r="B3" t="s">
        <v>101</v>
      </c>
      <c r="C3" t="s">
        <v>104</v>
      </c>
      <c r="D3">
        <v>2</v>
      </c>
      <c r="E3" s="2" t="s">
        <v>105</v>
      </c>
      <c r="G3" s="2" t="s">
        <v>216</v>
      </c>
      <c r="H3">
        <v>2.6</v>
      </c>
      <c r="J3">
        <f t="shared" si="0"/>
        <v>5.2</v>
      </c>
    </row>
    <row r="4" spans="1:10" x14ac:dyDescent="0.25">
      <c r="A4" t="s">
        <v>106</v>
      </c>
      <c r="B4" t="s">
        <v>107</v>
      </c>
      <c r="C4" s="4" t="s">
        <v>218</v>
      </c>
      <c r="D4">
        <v>10</v>
      </c>
      <c r="E4" s="2" t="s">
        <v>219</v>
      </c>
      <c r="G4" s="2" t="s">
        <v>220</v>
      </c>
      <c r="H4">
        <v>0.18</v>
      </c>
      <c r="J4">
        <f t="shared" si="0"/>
        <v>1.7999999999999998</v>
      </c>
    </row>
    <row r="5" spans="1:10" x14ac:dyDescent="0.25">
      <c r="A5" t="s">
        <v>106</v>
      </c>
      <c r="B5" t="s">
        <v>222</v>
      </c>
      <c r="C5" s="4" t="s">
        <v>221</v>
      </c>
      <c r="D5">
        <v>10</v>
      </c>
      <c r="E5" s="2" t="s">
        <v>223</v>
      </c>
      <c r="G5" s="2" t="s">
        <v>220</v>
      </c>
      <c r="H5">
        <v>0.18</v>
      </c>
      <c r="J5">
        <f t="shared" si="0"/>
        <v>1.7999999999999998</v>
      </c>
    </row>
    <row r="6" spans="1:10" x14ac:dyDescent="0.25">
      <c r="A6" t="s">
        <v>108</v>
      </c>
      <c r="B6" t="s">
        <v>101</v>
      </c>
      <c r="C6" s="4" t="s">
        <v>111</v>
      </c>
      <c r="D6">
        <v>6</v>
      </c>
      <c r="E6" s="2" t="s">
        <v>112</v>
      </c>
      <c r="G6" s="2" t="s">
        <v>217</v>
      </c>
      <c r="H6">
        <v>0.64</v>
      </c>
      <c r="J6">
        <f t="shared" si="0"/>
        <v>3.84</v>
      </c>
    </row>
    <row r="8" spans="1:10" x14ac:dyDescent="0.25">
      <c r="A8" t="s">
        <v>131</v>
      </c>
      <c r="B8" s="6" t="s">
        <v>56</v>
      </c>
      <c r="C8" t="s">
        <v>182</v>
      </c>
      <c r="D8">
        <v>20</v>
      </c>
      <c r="E8" s="2" t="s">
        <v>58</v>
      </c>
      <c r="G8" s="2" t="s">
        <v>132</v>
      </c>
      <c r="H8">
        <v>1.0900000000000001</v>
      </c>
      <c r="J8">
        <f t="shared" ref="J8:J27" si="1">H8*D8</f>
        <v>21.8</v>
      </c>
    </row>
    <row r="9" spans="1:10" x14ac:dyDescent="0.25">
      <c r="A9" t="s">
        <v>133</v>
      </c>
      <c r="B9" s="6" t="s">
        <v>60</v>
      </c>
      <c r="C9" t="s">
        <v>183</v>
      </c>
      <c r="D9">
        <v>20</v>
      </c>
      <c r="E9" s="2" t="s">
        <v>62</v>
      </c>
      <c r="G9" s="2" t="s">
        <v>134</v>
      </c>
      <c r="H9">
        <v>0.94699999999999995</v>
      </c>
      <c r="J9">
        <f t="shared" si="1"/>
        <v>18.939999999999998</v>
      </c>
    </row>
    <row r="10" spans="1:10" x14ac:dyDescent="0.25">
      <c r="A10" t="s">
        <v>135</v>
      </c>
      <c r="B10" t="s">
        <v>68</v>
      </c>
      <c r="C10" t="s">
        <v>184</v>
      </c>
      <c r="D10">
        <v>100</v>
      </c>
      <c r="E10" s="2" t="s">
        <v>201</v>
      </c>
      <c r="G10" s="2" t="s">
        <v>136</v>
      </c>
      <c r="H10">
        <v>0.04</v>
      </c>
      <c r="J10">
        <f t="shared" si="1"/>
        <v>4</v>
      </c>
    </row>
    <row r="11" spans="1:10" x14ac:dyDescent="0.25">
      <c r="A11" t="s">
        <v>137</v>
      </c>
      <c r="B11" t="s">
        <v>138</v>
      </c>
      <c r="C11" t="s">
        <v>185</v>
      </c>
      <c r="D11">
        <v>8</v>
      </c>
      <c r="E11" s="2" t="s">
        <v>202</v>
      </c>
      <c r="G11" s="2" t="s">
        <v>139</v>
      </c>
      <c r="H11">
        <v>1.49</v>
      </c>
      <c r="J11">
        <f t="shared" si="1"/>
        <v>11.92</v>
      </c>
    </row>
    <row r="12" spans="1:10" x14ac:dyDescent="0.25">
      <c r="A12" t="s">
        <v>140</v>
      </c>
      <c r="B12" t="s">
        <v>141</v>
      </c>
      <c r="C12" t="s">
        <v>186</v>
      </c>
      <c r="D12">
        <v>16</v>
      </c>
      <c r="E12" s="2" t="s">
        <v>203</v>
      </c>
      <c r="G12" s="2" t="s">
        <v>142</v>
      </c>
      <c r="H12">
        <v>0.33400000000000002</v>
      </c>
      <c r="J12">
        <f t="shared" si="1"/>
        <v>5.3440000000000003</v>
      </c>
    </row>
    <row r="13" spans="1:10" x14ac:dyDescent="0.25">
      <c r="A13" t="s">
        <v>38</v>
      </c>
      <c r="B13" t="s">
        <v>143</v>
      </c>
      <c r="C13" t="s">
        <v>187</v>
      </c>
      <c r="D13">
        <v>10</v>
      </c>
      <c r="E13" s="2" t="s">
        <v>204</v>
      </c>
      <c r="G13" s="2" t="s">
        <v>144</v>
      </c>
      <c r="H13">
        <v>0.55100000000000005</v>
      </c>
      <c r="J13">
        <f t="shared" si="1"/>
        <v>5.5100000000000007</v>
      </c>
    </row>
    <row r="14" spans="1:10" x14ac:dyDescent="0.25">
      <c r="A14" t="s">
        <v>40</v>
      </c>
      <c r="B14" t="s">
        <v>145</v>
      </c>
      <c r="C14" t="s">
        <v>188</v>
      </c>
      <c r="D14">
        <v>10</v>
      </c>
      <c r="E14" s="2" t="s">
        <v>205</v>
      </c>
      <c r="G14" s="2" t="s">
        <v>146</v>
      </c>
      <c r="H14">
        <v>5.2999999999999999E-2</v>
      </c>
      <c r="J14">
        <f t="shared" si="1"/>
        <v>0.53</v>
      </c>
    </row>
    <row r="15" spans="1:10" x14ac:dyDescent="0.25">
      <c r="A15" t="s">
        <v>147</v>
      </c>
      <c r="B15" t="s">
        <v>148</v>
      </c>
      <c r="C15" t="s">
        <v>189</v>
      </c>
      <c r="D15">
        <v>15</v>
      </c>
      <c r="E15" s="2" t="s">
        <v>66</v>
      </c>
      <c r="G15" s="2" t="s">
        <v>149</v>
      </c>
      <c r="H15">
        <v>0.32300000000000001</v>
      </c>
      <c r="J15">
        <f t="shared" si="1"/>
        <v>4.8449999999999998</v>
      </c>
    </row>
    <row r="16" spans="1:10" x14ac:dyDescent="0.25">
      <c r="A16" t="s">
        <v>150</v>
      </c>
      <c r="B16" t="s">
        <v>151</v>
      </c>
      <c r="C16" t="s">
        <v>190</v>
      </c>
      <c r="D16">
        <v>15</v>
      </c>
      <c r="E16" s="2" t="s">
        <v>206</v>
      </c>
      <c r="G16" s="2" t="s">
        <v>152</v>
      </c>
      <c r="H16">
        <v>0.193</v>
      </c>
      <c r="J16">
        <f t="shared" si="1"/>
        <v>2.895</v>
      </c>
    </row>
    <row r="17" spans="1:10" x14ac:dyDescent="0.25">
      <c r="A17" t="s">
        <v>153</v>
      </c>
      <c r="B17" t="s">
        <v>154</v>
      </c>
      <c r="C17" t="s">
        <v>190</v>
      </c>
      <c r="D17">
        <v>15</v>
      </c>
      <c r="E17" s="2" t="s">
        <v>207</v>
      </c>
      <c r="G17" s="2" t="s">
        <v>155</v>
      </c>
      <c r="H17">
        <v>0.12</v>
      </c>
      <c r="J17">
        <f t="shared" si="1"/>
        <v>1.7999999999999998</v>
      </c>
    </row>
    <row r="18" spans="1:10" x14ac:dyDescent="0.25">
      <c r="A18" t="s">
        <v>156</v>
      </c>
      <c r="B18" t="s">
        <v>157</v>
      </c>
      <c r="C18" t="s">
        <v>190</v>
      </c>
      <c r="D18">
        <v>15</v>
      </c>
      <c r="E18" s="2" t="s">
        <v>208</v>
      </c>
      <c r="G18" s="2" t="s">
        <v>158</v>
      </c>
      <c r="H18">
        <v>7.0000000000000001E-3</v>
      </c>
      <c r="J18">
        <f t="shared" si="1"/>
        <v>0.105</v>
      </c>
    </row>
    <row r="19" spans="1:10" x14ac:dyDescent="0.25">
      <c r="A19" t="s">
        <v>159</v>
      </c>
      <c r="B19" t="s">
        <v>160</v>
      </c>
      <c r="C19" t="s">
        <v>191</v>
      </c>
      <c r="D19">
        <v>30</v>
      </c>
      <c r="E19" s="2" t="s">
        <v>209</v>
      </c>
      <c r="G19" s="2" t="s">
        <v>161</v>
      </c>
      <c r="H19">
        <v>0.35599999999999998</v>
      </c>
      <c r="J19">
        <f t="shared" si="1"/>
        <v>10.68</v>
      </c>
    </row>
    <row r="20" spans="1:10" x14ac:dyDescent="0.25">
      <c r="A20" t="s">
        <v>162</v>
      </c>
      <c r="B20" t="s">
        <v>163</v>
      </c>
      <c r="C20" t="s">
        <v>191</v>
      </c>
      <c r="D20">
        <v>30</v>
      </c>
      <c r="E20" s="2" t="s">
        <v>210</v>
      </c>
      <c r="G20" s="2" t="s">
        <v>161</v>
      </c>
      <c r="H20">
        <v>0.28199999999999997</v>
      </c>
      <c r="J20">
        <f t="shared" si="1"/>
        <v>8.4599999999999991</v>
      </c>
    </row>
    <row r="21" spans="1:10" x14ac:dyDescent="0.25">
      <c r="A21" t="s">
        <v>164</v>
      </c>
      <c r="B21" t="s">
        <v>165</v>
      </c>
      <c r="C21" t="s">
        <v>192</v>
      </c>
      <c r="D21">
        <v>10</v>
      </c>
      <c r="E21" s="2" t="s">
        <v>211</v>
      </c>
      <c r="G21" s="2" t="s">
        <v>166</v>
      </c>
      <c r="H21">
        <v>0.05</v>
      </c>
      <c r="J21">
        <f t="shared" si="1"/>
        <v>0.5</v>
      </c>
    </row>
    <row r="22" spans="1:10" x14ac:dyDescent="0.25">
      <c r="A22" t="s">
        <v>167</v>
      </c>
      <c r="B22" t="s">
        <v>168</v>
      </c>
      <c r="C22" t="s">
        <v>193</v>
      </c>
      <c r="D22">
        <v>25</v>
      </c>
      <c r="E22" s="2" t="s">
        <v>212</v>
      </c>
      <c r="G22" s="2" t="s">
        <v>166</v>
      </c>
      <c r="H22">
        <v>0.05</v>
      </c>
      <c r="J22">
        <f t="shared" si="1"/>
        <v>1.25</v>
      </c>
    </row>
    <row r="23" spans="1:10" x14ac:dyDescent="0.25">
      <c r="A23" t="s">
        <v>169</v>
      </c>
      <c r="B23" t="s">
        <v>170</v>
      </c>
      <c r="C23" t="s">
        <v>194</v>
      </c>
      <c r="D23">
        <v>50</v>
      </c>
      <c r="E23" s="2" t="s">
        <v>213</v>
      </c>
      <c r="G23" s="2" t="s">
        <v>171</v>
      </c>
      <c r="H23">
        <v>4.4999999999999998E-2</v>
      </c>
      <c r="J23">
        <f t="shared" si="1"/>
        <v>2.25</v>
      </c>
    </row>
    <row r="24" spans="1:10" x14ac:dyDescent="0.25">
      <c r="A24" t="s">
        <v>172</v>
      </c>
      <c r="B24" t="s">
        <v>173</v>
      </c>
      <c r="C24" t="s">
        <v>195</v>
      </c>
      <c r="D24">
        <v>10</v>
      </c>
      <c r="E24" s="2" t="s">
        <v>214</v>
      </c>
      <c r="G24" s="2" t="s">
        <v>174</v>
      </c>
      <c r="H24">
        <v>0.17499999999999999</v>
      </c>
      <c r="J24">
        <f t="shared" si="1"/>
        <v>1.75</v>
      </c>
    </row>
    <row r="25" spans="1:10" x14ac:dyDescent="0.25">
      <c r="A25" t="s">
        <v>175</v>
      </c>
      <c r="B25" t="s">
        <v>176</v>
      </c>
      <c r="C25" t="s">
        <v>195</v>
      </c>
      <c r="D25">
        <v>10</v>
      </c>
      <c r="E25" s="2" t="s">
        <v>215</v>
      </c>
      <c r="G25" s="2" t="s">
        <v>177</v>
      </c>
      <c r="H25">
        <v>0.52900000000000003</v>
      </c>
      <c r="J25">
        <f t="shared" si="1"/>
        <v>5.29</v>
      </c>
    </row>
    <row r="26" spans="1:10" x14ac:dyDescent="0.25">
      <c r="A26" s="6" t="s">
        <v>117</v>
      </c>
      <c r="B26" t="s">
        <v>178</v>
      </c>
      <c r="C26" t="s">
        <v>196</v>
      </c>
      <c r="D26">
        <v>20</v>
      </c>
      <c r="E26" s="2" t="s">
        <v>119</v>
      </c>
      <c r="G26" s="2" t="s">
        <v>179</v>
      </c>
      <c r="H26">
        <v>0.95</v>
      </c>
      <c r="J26">
        <f t="shared" si="1"/>
        <v>19</v>
      </c>
    </row>
    <row r="27" spans="1:10" x14ac:dyDescent="0.25">
      <c r="A27" s="6" t="s">
        <v>50</v>
      </c>
      <c r="B27" t="s">
        <v>180</v>
      </c>
      <c r="C27" t="s">
        <v>197</v>
      </c>
      <c r="D27">
        <v>1</v>
      </c>
      <c r="E27" s="2" t="s">
        <v>51</v>
      </c>
      <c r="G27" s="2" t="s">
        <v>181</v>
      </c>
      <c r="H27">
        <v>4.95</v>
      </c>
      <c r="J27">
        <f t="shared" si="1"/>
        <v>4.95</v>
      </c>
    </row>
    <row r="30" spans="1:10" x14ac:dyDescent="0.25">
      <c r="J30">
        <f>SUM(J2:J28)</f>
        <v>155.93899999999999</v>
      </c>
    </row>
  </sheetData>
  <dataConsolidate/>
  <hyperlinks>
    <hyperlink ref="E2" r:id="rId1"/>
    <hyperlink ref="E3" r:id="rId2"/>
    <hyperlink ref="E4" r:id="rId3"/>
    <hyperlink ref="E6" r:id="rId4"/>
    <hyperlink ref="G8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20" r:id="rId15"/>
    <hyperlink ref="G19" r:id="rId16"/>
    <hyperlink ref="G21" r:id="rId17"/>
    <hyperlink ref="G22" r:id="rId18"/>
    <hyperlink ref="G23" r:id="rId19"/>
    <hyperlink ref="G26" r:id="rId20"/>
    <hyperlink ref="G27" r:id="rId21"/>
    <hyperlink ref="G25" r:id="rId22"/>
    <hyperlink ref="G24" r:id="rId23"/>
    <hyperlink ref="E8" r:id="rId24"/>
    <hyperlink ref="E9" r:id="rId25"/>
    <hyperlink ref="E10" r:id="rId26"/>
    <hyperlink ref="E11" r:id="rId27"/>
    <hyperlink ref="E12" r:id="rId28"/>
    <hyperlink ref="E13" r:id="rId29"/>
    <hyperlink ref="E14" r:id="rId30"/>
    <hyperlink ref="E15" r:id="rId31"/>
    <hyperlink ref="E16" r:id="rId32"/>
    <hyperlink ref="E17" r:id="rId33"/>
    <hyperlink ref="E18" r:id="rId34"/>
    <hyperlink ref="E19" r:id="rId35"/>
    <hyperlink ref="E20" r:id="rId36"/>
    <hyperlink ref="E21" r:id="rId37"/>
    <hyperlink ref="E22" r:id="rId38"/>
    <hyperlink ref="E23" r:id="rId39"/>
    <hyperlink ref="E24" r:id="rId40"/>
    <hyperlink ref="E25" r:id="rId41"/>
    <hyperlink ref="E26" r:id="rId42"/>
    <hyperlink ref="E27" r:id="rId43"/>
    <hyperlink ref="G2" r:id="rId44"/>
    <hyperlink ref="G3" r:id="rId45"/>
    <hyperlink ref="G4" r:id="rId46"/>
    <hyperlink ref="E5" r:id="rId47"/>
    <hyperlink ref="G5" r:id="rId48"/>
    <hyperlink ref="G6" r:id="rId49"/>
  </hyperlinks>
  <pageMargins left="0.7" right="0.7" top="0.75" bottom="0.75" header="0.3" footer="0.3"/>
  <pageSetup orientation="portrait" horizontalDpi="4294967295" verticalDpi="4294967295" r:id="rId5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6" workbookViewId="0">
      <selection activeCell="D26" sqref="D26"/>
    </sheetView>
  </sheetViews>
  <sheetFormatPr defaultColWidth="9.140625" defaultRowHeight="15" x14ac:dyDescent="0.25"/>
  <cols>
    <col min="1" max="1" width="30.28515625" style="6" customWidth="1"/>
    <col min="2" max="2" width="30" style="6" customWidth="1"/>
    <col min="3" max="3" width="9.140625" style="6"/>
    <col min="4" max="4" width="26" style="6" customWidth="1"/>
    <col min="5" max="5" width="139.28515625" style="6" customWidth="1"/>
    <col min="6" max="6" width="123.42578125" style="6" bestFit="1" customWidth="1"/>
    <col min="7" max="16384" width="9.140625" style="6"/>
  </cols>
  <sheetData>
    <row r="1" spans="1:6" ht="20.25" thickBot="1" x14ac:dyDescent="0.3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6" ht="15.75" thickTop="1" x14ac:dyDescent="0.25">
      <c r="A2" s="6" t="s">
        <v>27</v>
      </c>
      <c r="B2" s="6" t="s">
        <v>28</v>
      </c>
      <c r="C2" s="6" t="s">
        <v>29</v>
      </c>
      <c r="D2" s="6">
        <v>8</v>
      </c>
      <c r="E2" s="2" t="s">
        <v>99</v>
      </c>
      <c r="F2" s="6" t="s">
        <v>100</v>
      </c>
    </row>
    <row r="3" spans="1:6" x14ac:dyDescent="0.25">
      <c r="A3" s="6" t="s">
        <v>30</v>
      </c>
      <c r="B3" s="6" t="s">
        <v>31</v>
      </c>
      <c r="C3" s="6" t="s">
        <v>29</v>
      </c>
      <c r="D3" s="6">
        <v>20</v>
      </c>
      <c r="E3" s="8" t="s">
        <v>32</v>
      </c>
    </row>
    <row r="4" spans="1:6" x14ac:dyDescent="0.25">
      <c r="A4" s="6" t="s">
        <v>33</v>
      </c>
      <c r="B4" s="6" t="s">
        <v>34</v>
      </c>
      <c r="C4" s="6" t="s">
        <v>35</v>
      </c>
      <c r="D4" s="6">
        <v>20</v>
      </c>
      <c r="E4" s="8" t="s">
        <v>36</v>
      </c>
    </row>
    <row r="5" spans="1:6" x14ac:dyDescent="0.25">
      <c r="A5" s="6" t="s">
        <v>37</v>
      </c>
      <c r="C5" s="6" t="s">
        <v>38</v>
      </c>
      <c r="D5" s="6">
        <v>10</v>
      </c>
      <c r="E5" s="8" t="s">
        <v>113</v>
      </c>
    </row>
    <row r="6" spans="1:6" x14ac:dyDescent="0.25">
      <c r="A6" s="6" t="s">
        <v>39</v>
      </c>
      <c r="C6" s="6" t="s">
        <v>40</v>
      </c>
      <c r="D6" s="6">
        <v>10</v>
      </c>
      <c r="E6" s="7" t="s">
        <v>41</v>
      </c>
    </row>
    <row r="7" spans="1:6" x14ac:dyDescent="0.25">
      <c r="A7" s="6" t="s">
        <v>42</v>
      </c>
      <c r="C7" s="6" t="s">
        <v>43</v>
      </c>
      <c r="D7" s="6" t="s">
        <v>44</v>
      </c>
      <c r="E7" s="7" t="s">
        <v>45</v>
      </c>
    </row>
    <row r="8" spans="1:6" x14ac:dyDescent="0.25">
      <c r="A8" s="6" t="s">
        <v>46</v>
      </c>
      <c r="C8" s="6" t="s">
        <v>47</v>
      </c>
      <c r="D8" s="6" t="s">
        <v>44</v>
      </c>
      <c r="E8" s="7" t="s">
        <v>48</v>
      </c>
    </row>
    <row r="9" spans="1:6" x14ac:dyDescent="0.25">
      <c r="A9" s="6" t="s">
        <v>49</v>
      </c>
      <c r="C9" s="6" t="s">
        <v>50</v>
      </c>
      <c r="D9" s="6" t="s">
        <v>44</v>
      </c>
      <c r="E9" s="7" t="s">
        <v>51</v>
      </c>
    </row>
    <row r="10" spans="1:6" x14ac:dyDescent="0.25">
      <c r="A10" s="6" t="s">
        <v>52</v>
      </c>
      <c r="C10" s="6" t="s">
        <v>53</v>
      </c>
      <c r="D10" s="6" t="s">
        <v>44</v>
      </c>
      <c r="E10" s="7" t="s">
        <v>54</v>
      </c>
    </row>
    <row r="11" spans="1:6" x14ac:dyDescent="0.25">
      <c r="A11" s="6" t="s">
        <v>114</v>
      </c>
      <c r="C11" s="6" t="s">
        <v>115</v>
      </c>
      <c r="D11" s="6">
        <v>10</v>
      </c>
      <c r="E11" s="7" t="s">
        <v>116</v>
      </c>
    </row>
    <row r="14" spans="1:6" x14ac:dyDescent="0.25">
      <c r="A14" s="6" t="s">
        <v>55</v>
      </c>
      <c r="B14" s="6" t="s">
        <v>56</v>
      </c>
      <c r="C14" s="6" t="s">
        <v>57</v>
      </c>
      <c r="D14" s="6">
        <v>36</v>
      </c>
      <c r="E14" s="7" t="s">
        <v>58</v>
      </c>
    </row>
    <row r="15" spans="1:6" x14ac:dyDescent="0.25">
      <c r="A15" s="6" t="s">
        <v>59</v>
      </c>
      <c r="B15" s="6" t="s">
        <v>60</v>
      </c>
      <c r="C15" s="6" t="s">
        <v>61</v>
      </c>
      <c r="D15" s="6">
        <v>36</v>
      </c>
      <c r="E15" s="7" t="s">
        <v>62</v>
      </c>
    </row>
    <row r="17" spans="1:5" x14ac:dyDescent="0.25">
      <c r="A17" s="6" t="s">
        <v>63</v>
      </c>
      <c r="B17" s="6" t="s">
        <v>64</v>
      </c>
      <c r="C17" s="6" t="s">
        <v>65</v>
      </c>
      <c r="D17" s="6">
        <v>10</v>
      </c>
      <c r="E17" s="7" t="s">
        <v>66</v>
      </c>
    </row>
    <row r="18" spans="1:5" x14ac:dyDescent="0.25">
      <c r="A18" s="6" t="s">
        <v>67</v>
      </c>
      <c r="B18" s="6" t="s">
        <v>68</v>
      </c>
      <c r="C18" s="6" t="s">
        <v>69</v>
      </c>
      <c r="D18" s="6">
        <v>25</v>
      </c>
      <c r="E18" s="8" t="s">
        <v>70</v>
      </c>
    </row>
    <row r="20" spans="1:5" x14ac:dyDescent="0.25">
      <c r="A20" s="6" t="s">
        <v>71</v>
      </c>
      <c r="B20" s="6" t="s">
        <v>72</v>
      </c>
      <c r="D20" s="6">
        <v>25</v>
      </c>
      <c r="E20" s="9" t="s">
        <v>73</v>
      </c>
    </row>
    <row r="21" spans="1:5" x14ac:dyDescent="0.25">
      <c r="A21" s="6" t="s">
        <v>74</v>
      </c>
      <c r="B21" s="6" t="s">
        <v>75</v>
      </c>
      <c r="D21" s="6">
        <v>25</v>
      </c>
      <c r="E21" s="9" t="s">
        <v>76</v>
      </c>
    </row>
    <row r="22" spans="1:5" x14ac:dyDescent="0.25">
      <c r="A22" s="6" t="s">
        <v>77</v>
      </c>
      <c r="B22" s="6" t="s">
        <v>78</v>
      </c>
      <c r="D22" s="6">
        <v>10</v>
      </c>
      <c r="E22" s="9" t="s">
        <v>79</v>
      </c>
    </row>
    <row r="23" spans="1:5" x14ac:dyDescent="0.25">
      <c r="A23" s="6" t="s">
        <v>80</v>
      </c>
      <c r="B23" s="6" t="s">
        <v>81</v>
      </c>
      <c r="D23" s="6">
        <v>25</v>
      </c>
      <c r="E23" s="9" t="s">
        <v>82</v>
      </c>
    </row>
    <row r="24" spans="1:5" x14ac:dyDescent="0.25">
      <c r="A24" s="6" t="s">
        <v>83</v>
      </c>
      <c r="B24" s="6" t="s">
        <v>84</v>
      </c>
      <c r="D24" s="6">
        <v>25</v>
      </c>
      <c r="E24" s="9" t="s">
        <v>85</v>
      </c>
    </row>
    <row r="25" spans="1:5" x14ac:dyDescent="0.25">
      <c r="E25" s="9"/>
    </row>
    <row r="26" spans="1:5" x14ac:dyDescent="0.25">
      <c r="E26" s="9"/>
    </row>
    <row r="29" spans="1:5" x14ac:dyDescent="0.25">
      <c r="B29" s="6" t="s">
        <v>86</v>
      </c>
      <c r="C29" s="6" t="s">
        <v>87</v>
      </c>
      <c r="D29" s="6">
        <v>10</v>
      </c>
      <c r="E29" s="9" t="s">
        <v>88</v>
      </c>
    </row>
    <row r="30" spans="1:5" x14ac:dyDescent="0.25">
      <c r="B30" s="6" t="s">
        <v>89</v>
      </c>
      <c r="C30" s="6" t="s">
        <v>90</v>
      </c>
      <c r="D30" s="6">
        <v>10</v>
      </c>
      <c r="E30" s="9" t="s">
        <v>91</v>
      </c>
    </row>
    <row r="31" spans="1:5" x14ac:dyDescent="0.25">
      <c r="B31" s="6" t="s">
        <v>117</v>
      </c>
      <c r="C31" s="6" t="s">
        <v>118</v>
      </c>
      <c r="D31" s="6">
        <v>50</v>
      </c>
      <c r="E31" s="2" t="s">
        <v>119</v>
      </c>
    </row>
    <row r="33" spans="1:5" x14ac:dyDescent="0.25">
      <c r="A33" s="6" t="s">
        <v>92</v>
      </c>
      <c r="B33" s="6" t="s">
        <v>120</v>
      </c>
      <c r="C33" s="6" t="s">
        <v>120</v>
      </c>
      <c r="D33" s="6">
        <v>10</v>
      </c>
      <c r="E33" s="2" t="s">
        <v>121</v>
      </c>
    </row>
    <row r="34" spans="1:5" x14ac:dyDescent="0.25">
      <c r="A34" s="6" t="s">
        <v>93</v>
      </c>
      <c r="D34" s="6">
        <v>2</v>
      </c>
      <c r="E34" s="9" t="s">
        <v>94</v>
      </c>
    </row>
    <row r="35" spans="1:5" x14ac:dyDescent="0.25">
      <c r="A35" s="6" t="s">
        <v>95</v>
      </c>
      <c r="D35" s="6">
        <v>2</v>
      </c>
      <c r="E35" s="9" t="s">
        <v>96</v>
      </c>
    </row>
    <row r="36" spans="1:5" x14ac:dyDescent="0.25">
      <c r="A36" s="6" t="s">
        <v>97</v>
      </c>
      <c r="D36" s="6">
        <v>1</v>
      </c>
      <c r="E36" s="9" t="s">
        <v>98</v>
      </c>
    </row>
  </sheetData>
  <hyperlinks>
    <hyperlink ref="E6" r:id="rId1"/>
    <hyperlink ref="E7" r:id="rId2"/>
    <hyperlink ref="E8" r:id="rId3"/>
    <hyperlink ref="E9" r:id="rId4"/>
    <hyperlink ref="E10" r:id="rId5"/>
    <hyperlink ref="E14" r:id="rId6"/>
    <hyperlink ref="E15" r:id="rId7"/>
    <hyperlink ref="E17" r:id="rId8"/>
    <hyperlink ref="E20" r:id="rId9"/>
    <hyperlink ref="E21" r:id="rId10"/>
    <hyperlink ref="E22" r:id="rId11"/>
    <hyperlink ref="E24" r:id="rId12"/>
    <hyperlink ref="E29" r:id="rId13"/>
    <hyperlink ref="E23" r:id="rId14"/>
    <hyperlink ref="E30" r:id="rId15"/>
    <hyperlink ref="E34" r:id="rId16"/>
    <hyperlink ref="E35" r:id="rId17"/>
    <hyperlink ref="E36" r:id="rId18"/>
    <hyperlink ref="E18" r:id="rId19"/>
    <hyperlink ref="E3" r:id="rId20"/>
    <hyperlink ref="E4" r:id="rId21"/>
    <hyperlink ref="E5" r:id="rId22"/>
    <hyperlink ref="E2" r:id="rId23"/>
    <hyperlink ref="E33" r:id="rId24"/>
    <hyperlink ref="E31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Hardware</vt:lpstr>
      <vt:lpstr>PCB_Boards</vt:lpstr>
      <vt:lpstr>Fuse_Board</vt:lpstr>
      <vt:lpstr>Arm_Motor_Controller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2016-03-10T17:40:32Z</dcterms:created>
  <dcterms:modified xsi:type="dcterms:W3CDTF">2016-03-18T18:46:01Z</dcterms:modified>
</cp:coreProperties>
</file>