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l\Documents\"/>
    </mc:Choice>
  </mc:AlternateContent>
  <xr:revisionPtr revIDLastSave="0" documentId="8_{1909135E-1A5C-49DA-8676-E277CD239DFA}" xr6:coauthVersionLast="47" xr6:coauthVersionMax="47" xr10:uidLastSave="{00000000-0000-0000-0000-000000000000}"/>
  <bookViews>
    <workbookView xWindow="-120" yWindow="-120" windowWidth="20730" windowHeight="11160" activeTab="3" xr2:uid="{D17717BE-9D3E-4F6E-B089-7A0E4833F78A}"/>
  </bookViews>
  <sheets>
    <sheet name="Sheet2" sheetId="2" r:id="rId1"/>
    <sheet name="Sheet1" sheetId="1" r:id="rId2"/>
    <sheet name="Sheet2 (2)" sheetId="3" r:id="rId3"/>
    <sheet name="Sheet2 (3)" sheetId="4" r:id="rId4"/>
  </sheets>
  <definedNames>
    <definedName name="ExternalData_1" localSheetId="1" hidden="1">Sheet1!$A$1:$D$305</definedName>
    <definedName name="ExternalData_2" localSheetId="1" hidden="1">Sheet1!$K$2:$O$6</definedName>
    <definedName name="ExternalData_3" localSheetId="1" hidden="1">Sheet1!$R$2:$T$6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E4" i="1"/>
  <c r="E2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D0EA8-4A42-4D9C-BB2E-47F20CD32E71}" keepAlive="1" name="Query - Fstart" description="Connection to the 'Fstart' query in the workbook." type="5" refreshedVersion="7" background="1" saveData="1">
    <dbPr connection="Provider=Microsoft.Mashup.OleDb.1;Data Source=$Workbook$;Location=Fstart;Extended Properties=&quot;&quot;" command="SELECT * FROM [Fstart]"/>
  </connection>
  <connection id="2" xr16:uid="{7C5B1B3C-314D-42C9-8D81-1B39E4420CB6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  <connection id="3" xr16:uid="{E71073CF-2B84-4448-938D-2DB71D52BAF2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<sst xmlns="http://schemas.openxmlformats.org/spreadsheetml/2006/main" count="77" uniqueCount="38">
  <si>
    <t>Date</t>
  </si>
  <si>
    <t>ProductID</t>
  </si>
  <si>
    <t>SalesRepID</t>
  </si>
  <si>
    <t>Units</t>
  </si>
  <si>
    <t>Product</t>
  </si>
  <si>
    <t>Supplier</t>
  </si>
  <si>
    <t>Cost</t>
  </si>
  <si>
    <t>Price</t>
  </si>
  <si>
    <t>Quad</t>
  </si>
  <si>
    <t>Gel Booms</t>
  </si>
  <si>
    <t>Carlota</t>
  </si>
  <si>
    <t>Aspen</t>
  </si>
  <si>
    <t>Colorado Booms</t>
  </si>
  <si>
    <t>Yanaki</t>
  </si>
  <si>
    <t>SalesRep</t>
  </si>
  <si>
    <t>Region</t>
  </si>
  <si>
    <t>Siox</t>
  </si>
  <si>
    <t>CA</t>
  </si>
  <si>
    <t>Chantel</t>
  </si>
  <si>
    <t>Gigi</t>
  </si>
  <si>
    <t>WA</t>
  </si>
  <si>
    <t>Mo</t>
  </si>
  <si>
    <t xml:space="preserve">Total Price </t>
  </si>
  <si>
    <t>Suppliername</t>
  </si>
  <si>
    <t>Product name</t>
  </si>
  <si>
    <t>Region wise details for all the years (which region is doing good/bad in which year)</t>
  </si>
  <si>
    <t>Which product is doing good</t>
  </si>
  <si>
    <t>Supplier details related to region</t>
  </si>
  <si>
    <t>calculate on the basis of Total Price and No. of units sold</t>
  </si>
  <si>
    <t>Row Labels</t>
  </si>
  <si>
    <t>Grand Total</t>
  </si>
  <si>
    <t>2021</t>
  </si>
  <si>
    <t>2022</t>
  </si>
  <si>
    <t>2023</t>
  </si>
  <si>
    <t>Count of Region</t>
  </si>
  <si>
    <t>Column Labels</t>
  </si>
  <si>
    <t xml:space="preserve">Sum of Total Price 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</si>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</sst>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cl" refreshedDate="44445.491952662036" createdVersion="7" refreshedVersion="7" minRefreshableVersion="3" recordCount="304" xr:uid="{A431E570-CF54-4B09-9B62-AE71D3BE26C2}">
  <cacheSource type="worksheet">
    <worksheetSource name="Fstart"/>
  </cacheSource>
  <cacheFields count="10">
    <cacheField name="Date" numFmtId="14">
      <sharedItems containsSemiMixedTypes="0" containsNonDate="0" containsDate="1" containsString="0" minDate="2021-01-09T00:00:00" maxDate="2023-12-24T00:00:00" count="237">
        <d v="2022-01-12T00:00:00"/>
        <d v="2022-06-01T00:00:00"/>
        <d v="2023-06-06T00:00:00"/>
        <d v="2021-11-11T00:00:00"/>
        <d v="2021-06-12T00:00:00"/>
        <d v="2022-12-04T00:00:00"/>
        <d v="2023-03-11T00:00:00"/>
        <d v="2022-07-06T00:00:00"/>
        <d v="2023-07-09T00:00:00"/>
        <d v="2023-01-02T00:00:00"/>
        <d v="2021-10-05T00:00:00"/>
        <d v="2021-12-04T00:00:00"/>
        <d v="2022-06-11T00:00:00"/>
        <d v="2021-08-10T00:00:00"/>
        <d v="2023-11-12T00:00:00"/>
        <d v="2023-10-11T00:00:00"/>
        <d v="2023-08-07T00:00:00"/>
        <d v="2021-05-12T00:00:00"/>
        <d v="2022-08-05T00:00:00"/>
        <d v="2021-01-11T00:00:00"/>
        <d v="2021-07-08T00:00:00"/>
        <d v="2022-10-06T00:00:00"/>
        <d v="2021-04-09T00:00:00"/>
        <d v="2022-08-12T00:00:00"/>
        <d v="2021-03-12T00:00:00"/>
        <d v="2023-09-10T00:00:00"/>
        <d v="2021-06-09T00:00:00"/>
        <d v="2023-08-11T00:00:00"/>
        <d v="2022-12-19T00:00:00"/>
        <d v="2021-07-10T00:00:00"/>
        <d v="2021-08-23T00:00:00"/>
        <d v="2023-12-17T00:00:00"/>
        <d v="2022-12-27T00:00:00"/>
        <d v="2023-02-07T00:00:00"/>
        <d v="2021-07-09T00:00:00"/>
        <d v="2022-03-01T00:00:00"/>
        <d v="2022-02-09T00:00:00"/>
        <d v="2022-08-07T00:00:00"/>
        <d v="2022-02-12T00:00:00"/>
        <d v="2023-06-08T00:00:00"/>
        <d v="2022-06-05T00:00:00"/>
        <d v="2022-03-02T00:00:00"/>
        <d v="2022-12-05T00:00:00"/>
        <d v="2021-01-12T00:00:00"/>
        <d v="2021-04-02T00:00:00"/>
        <d v="2023-05-09T00:00:00"/>
        <d v="2022-02-04T00:00:00"/>
        <d v="2022-07-09T00:00:00"/>
        <d v="2022-09-12T00:00:00"/>
        <d v="2021-10-12T00:00:00"/>
        <d v="2021-08-07T00:00:00"/>
        <d v="2022-09-10T00:00:00"/>
        <d v="2022-04-12T00:00:00"/>
        <d v="2022-05-09T00:00:00"/>
        <d v="2022-12-07T00:00:00"/>
        <d v="2022-07-11T00:00:00"/>
        <d v="2021-03-08T00:00:00"/>
        <d v="2022-05-08T00:00:00"/>
        <d v="2023-10-12T00:00:00"/>
        <d v="2023-04-12T00:00:00"/>
        <d v="2021-05-07T00:00:00"/>
        <d v="2022-09-07T00:00:00"/>
        <d v="2022-04-09T00:00:00"/>
        <d v="2021-04-12T00:00:00"/>
        <d v="2021-06-11T00:00:00"/>
        <d v="2023-04-10T00:00:00"/>
        <d v="2021-06-06T00:00:00"/>
        <d v="2022-10-03T00:00:00"/>
        <d v="2022-11-11T00:00:00"/>
        <d v="2023-08-08T00:00:00"/>
        <d v="2022-11-03T00:00:00"/>
        <d v="2021-10-09T00:00:00"/>
        <d v="2021-12-11T00:00:00"/>
        <d v="2021-11-06T00:00:00"/>
        <d v="2023-09-04T00:00:00"/>
        <d v="2023-01-04T00:00:00"/>
        <d v="2022-03-06T00:00:00"/>
        <d v="2022-07-10T00:00:00"/>
        <d v="2022-12-12T00:00:00"/>
        <d v="2022-12-29T00:00:00"/>
        <d v="2021-03-11T00:00:00"/>
        <d v="2022-11-28T00:00:00"/>
        <d v="2022-06-22T00:00:00"/>
        <d v="2021-11-28T00:00:00"/>
        <d v="2022-11-16T00:00:00"/>
        <d v="2022-06-14T00:00:00"/>
        <d v="2021-08-18T00:00:00"/>
        <d v="2022-11-29T00:00:00"/>
        <d v="2021-12-16T00:00:00"/>
        <d v="2023-09-30T00:00:00"/>
        <d v="2023-10-13T00:00:00"/>
        <d v="2023-04-30T00:00:00"/>
        <d v="2023-08-05T00:00:00"/>
        <d v="2023-07-19T00:00:00"/>
        <d v="2022-04-03T00:00:00"/>
        <d v="2023-05-25T00:00:00"/>
        <d v="2022-01-08T00:00:00"/>
        <d v="2022-05-04T00:00:00"/>
        <d v="2021-04-28T00:00:00"/>
        <d v="2022-10-11T00:00:00"/>
        <d v="2023-12-14T00:00:00"/>
        <d v="2023-09-23T00:00:00"/>
        <d v="2023-12-09T00:00:00"/>
        <d v="2021-09-28T00:00:00"/>
        <d v="2022-02-16T00:00:00"/>
        <d v="2021-12-24T00:00:00"/>
        <d v="2022-03-30T00:00:00"/>
        <d v="2021-03-22T00:00:00"/>
        <d v="2023-06-11T00:00:00"/>
        <d v="2022-11-14T00:00:00"/>
        <d v="2023-04-20T00:00:00"/>
        <d v="2023-11-14T00:00:00"/>
        <d v="2023-02-14T00:00:00"/>
        <d v="2023-10-20T00:00:00"/>
        <d v="2022-08-25T00:00:00"/>
        <d v="2021-02-10T00:00:00"/>
        <d v="2022-05-30T00:00:00"/>
        <d v="2023-11-05T00:00:00"/>
        <d v="2022-11-23T00:00:00"/>
        <d v="2022-06-07T00:00:00"/>
        <d v="2022-06-17T00:00:00"/>
        <d v="2022-05-15T00:00:00"/>
        <d v="2022-04-13T00:00:00"/>
        <d v="2022-06-09T00:00:00"/>
        <d v="2022-11-21T00:00:00"/>
        <d v="2021-11-13T00:00:00"/>
        <d v="2021-08-12T00:00:00"/>
        <d v="2022-07-16T00:00:00"/>
        <d v="2023-12-23T00:00:00"/>
        <d v="2021-12-07T00:00:00"/>
        <d v="2021-10-13T00:00:00"/>
        <d v="2022-05-21T00:00:00"/>
        <d v="2022-09-23T00:00:00"/>
        <d v="2022-11-18T00:00:00"/>
        <d v="2022-02-06T00:00:00"/>
        <d v="2022-10-20T00:00:00"/>
        <d v="2023-12-13T00:00:00"/>
        <d v="2023-11-25T00:00:00"/>
        <d v="2023-08-15T00:00:00"/>
        <d v="2021-06-21T00:00:00"/>
        <d v="2023-12-12T00:00:00"/>
        <d v="2022-11-15T00:00:00"/>
        <d v="2023-07-25T00:00:00"/>
        <d v="2023-11-18T00:00:00"/>
        <d v="2021-12-12T00:00:00"/>
        <d v="2023-05-16T00:00:00"/>
        <d v="2022-07-12T00:00:00"/>
        <d v="2022-12-23T00:00:00"/>
        <d v="2023-06-12T00:00:00"/>
        <d v="2023-11-11T00:00:00"/>
        <d v="2023-09-12T00:00:00"/>
        <d v="2023-04-16T00:00:00"/>
        <d v="2023-11-10T00:00:00"/>
        <d v="2023-07-28T00:00:00"/>
        <d v="2021-11-17T00:00:00"/>
        <d v="2022-12-20T00:00:00"/>
        <d v="2022-11-13T00:00:00"/>
        <d v="2022-05-11T00:00:00"/>
        <d v="2021-11-05T00:00:00"/>
        <d v="2023-08-14T00:00:00"/>
        <d v="2023-06-05T00:00:00"/>
        <d v="2021-12-14T00:00:00"/>
        <d v="2022-03-05T00:00:00"/>
        <d v="2022-01-06T00:00:00"/>
        <d v="2021-10-21T00:00:00"/>
        <d v="2023-12-22T00:00:00"/>
        <d v="2023-11-17T00:00:00"/>
        <d v="2022-04-18T00:00:00"/>
        <d v="2021-08-31T00:00:00"/>
        <d v="2021-03-07T00:00:00"/>
        <d v="2023-10-26T00:00:00"/>
        <d v="2023-08-25T00:00:00"/>
        <d v="2021-02-11T00:00:00"/>
        <d v="2022-03-12T00:00:00"/>
        <d v="2023-02-12T00:00:00"/>
        <d v="2022-03-11T00:00:00"/>
        <d v="2021-08-04T00:00:00"/>
        <d v="2023-03-07T00:00:00"/>
        <d v="2023-03-12T00:00:00"/>
        <d v="2022-06-08T00:00:00"/>
        <d v="2023-01-12T00:00:00"/>
        <d v="2023-05-10T00:00:00"/>
        <d v="2021-06-08T00:00:00"/>
        <d v="2021-10-07T00:00:00"/>
        <d v="2022-02-11T00:00:00"/>
        <d v="2022-01-05T00:00:00"/>
        <d v="2022-04-11T00:00:00"/>
        <d v="2021-05-04T00:00:00"/>
        <d v="2023-04-08T00:00:00"/>
        <d v="2022-09-11T00:00:00"/>
        <d v="2022-03-09T00:00:00"/>
        <d v="2021-11-10T00:00:00"/>
        <d v="2023-12-11T00:00:00"/>
        <d v="2023-10-08T00:00:00"/>
        <d v="2022-02-05T00:00:00"/>
        <d v="2021-07-04T00:00:00"/>
        <d v="2023-03-09T00:00:00"/>
        <d v="2022-11-07T00:00:00"/>
        <d v="2021-01-09T00:00:00"/>
        <d v="2022-07-04T00:00:00"/>
        <d v="2023-10-03T00:00:00"/>
        <d v="2021-02-12T00:00:00"/>
        <d v="2022-11-12T00:00:00"/>
        <d v="2023-06-10T00:00:00"/>
        <d v="2023-01-09T00:00:00"/>
        <d v="2021-09-12T00:00:00"/>
        <d v="2021-10-10T00:00:00"/>
        <d v="2023-05-12T00:00:00"/>
        <d v="2023-02-05T00:00:00"/>
        <d v="2021-06-04T00:00:00"/>
        <d v="2022-08-11T00:00:00"/>
        <d v="2021-12-05T00:00:00"/>
        <d v="2021-03-09T00:00:00"/>
        <d v="2021-05-05T00:00:00"/>
        <d v="2022-06-04T00:00:00"/>
        <d v="2023-01-03T00:00:00"/>
        <d v="2022-05-12T00:00:00"/>
        <d v="2021-09-10T00:00:00"/>
        <d v="2022-11-01T00:00:00"/>
        <d v="2023-09-03T00:00:00"/>
        <d v="2023-09-11T00:00:00"/>
        <d v="2023-11-02T00:00:00"/>
        <d v="2023-04-11T00:00:00"/>
        <d v="2022-06-12T00:00:00"/>
        <d v="2021-10-11T00:00:00"/>
        <d v="2023-02-11T00:00:00"/>
        <d v="2022-01-07T00:00:00"/>
        <d v="2023-08-04T00:00:00"/>
        <d v="2022-01-10T00:00:00"/>
        <d v="2023-04-04T00:00:00"/>
        <d v="2021-09-11T00:00:00"/>
        <d v="2022-02-10T00:00:00"/>
        <d v="2021-11-08T00:00:00"/>
        <d v="2022-01-09T00:00:00"/>
        <d v="2023-01-07T00:00:00"/>
        <d v="2023-10-05T00:00:00"/>
        <d v="2023-07-07T00:00:00"/>
      </sharedItems>
      <fieldGroup par="9" base="0">
        <rangePr groupBy="months" startDate="2021-01-09T00:00:00" endDate="2023-12-24T00:00:00"/>
        <groupItems count="14">
          <s v="&lt;1/9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4/2023"/>
        </groupItems>
      </fieldGroup>
    </cacheField>
    <cacheField name="ProductID" numFmtId="0">
      <sharedItems containsSemiMixedTypes="0" containsString="0" containsNumber="1" containsInteger="1" minValue="1" maxValue="4"/>
    </cacheField>
    <cacheField name="SalesRepID" numFmtId="0">
      <sharedItems containsSemiMixedTypes="0" containsString="0" containsNumber="1" containsInteger="1" minValue="1" maxValue="4"/>
    </cacheField>
    <cacheField name="Units" numFmtId="0">
      <sharedItems containsSemiMixedTypes="0" containsString="0" containsNumber="1" containsInteger="1" minValue="1" maxValue="292"/>
    </cacheField>
    <cacheField name="Total Price " numFmtId="0">
      <sharedItems containsSemiMixedTypes="0" containsString="0" containsNumber="1" minValue="25.95" maxValue="12569.7"/>
    </cacheField>
    <cacheField name="Suppliername" numFmtId="0">
      <sharedItems count="2">
        <s v="Gel Booms"/>
        <s v="Colorado Booms"/>
      </sharedItems>
    </cacheField>
    <cacheField name="Product name" numFmtId="0">
      <sharedItems count="4">
        <s v="Carlota"/>
        <s v="Quad"/>
        <s v="Yanaki"/>
        <s v="Aspen"/>
      </sharedItems>
    </cacheField>
    <cacheField name="Region" numFmtId="0">
      <sharedItems count="2">
        <s v="CA"/>
        <s v="WA"/>
      </sharedItems>
    </cacheField>
    <cacheField name="Quarters" numFmtId="0" databaseField="0">
      <fieldGroup base="0">
        <rangePr groupBy="quarters" startDate="2021-01-09T00:00:00" endDate="2023-12-24T00:00:00"/>
        <groupItems count="6">
          <s v="&lt;1/9/2021"/>
          <s v="Qtr1"/>
          <s v="Qtr2"/>
          <s v="Qtr3"/>
          <s v="Qtr4"/>
          <s v="&gt;12/24/2023"/>
        </groupItems>
      </fieldGroup>
    </cacheField>
    <cacheField name="Years" numFmtId="0" databaseField="0">
      <fieldGroup base="0">
        <rangePr groupBy="years" startDate="2021-01-09T00:00:00" endDate="2023-12-24T00:00:00"/>
        <groupItems count="5">
          <s v="&lt;1/9/2021"/>
          <s v="2021"/>
          <s v="2022"/>
          <s v="2023"/>
          <s v="&gt;12/2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">
  <r>
    <x v="0"/>
    <n v="2"/>
    <n v="2"/>
    <n v="4"/>
    <n v="119.8"/>
    <x v="0"/>
    <x v="0"/>
    <x v="0"/>
  </r>
  <r>
    <x v="1"/>
    <n v="1"/>
    <n v="2"/>
    <n v="187"/>
    <n v="8218.65"/>
    <x v="0"/>
    <x v="1"/>
    <x v="0"/>
  </r>
  <r>
    <x v="2"/>
    <n v="2"/>
    <n v="2"/>
    <n v="81"/>
    <n v="2425.9499999999998"/>
    <x v="0"/>
    <x v="0"/>
    <x v="0"/>
  </r>
  <r>
    <x v="3"/>
    <n v="4"/>
    <n v="2"/>
    <n v="3"/>
    <n v="71.849999999999994"/>
    <x v="1"/>
    <x v="2"/>
    <x v="0"/>
  </r>
  <r>
    <x v="4"/>
    <n v="2"/>
    <n v="1"/>
    <n v="57"/>
    <n v="1707.1499999999999"/>
    <x v="0"/>
    <x v="0"/>
    <x v="0"/>
  </r>
  <r>
    <x v="5"/>
    <n v="2"/>
    <n v="3"/>
    <n v="2"/>
    <n v="59.9"/>
    <x v="0"/>
    <x v="0"/>
    <x v="1"/>
  </r>
  <r>
    <x v="6"/>
    <n v="2"/>
    <n v="2"/>
    <n v="242"/>
    <n v="7247.9"/>
    <x v="0"/>
    <x v="0"/>
    <x v="0"/>
  </r>
  <r>
    <x v="7"/>
    <n v="1"/>
    <n v="1"/>
    <n v="6"/>
    <n v="263.70000000000005"/>
    <x v="0"/>
    <x v="1"/>
    <x v="0"/>
  </r>
  <r>
    <x v="8"/>
    <n v="2"/>
    <n v="4"/>
    <n v="2"/>
    <n v="59.9"/>
    <x v="0"/>
    <x v="0"/>
    <x v="1"/>
  </r>
  <r>
    <x v="9"/>
    <n v="2"/>
    <n v="4"/>
    <n v="71"/>
    <n v="2126.4499999999998"/>
    <x v="0"/>
    <x v="0"/>
    <x v="1"/>
  </r>
  <r>
    <x v="10"/>
    <n v="2"/>
    <n v="1"/>
    <n v="251"/>
    <n v="7517.45"/>
    <x v="0"/>
    <x v="0"/>
    <x v="0"/>
  </r>
  <r>
    <x v="11"/>
    <n v="2"/>
    <n v="4"/>
    <n v="88"/>
    <n v="2635.6"/>
    <x v="0"/>
    <x v="0"/>
    <x v="1"/>
  </r>
  <r>
    <x v="12"/>
    <n v="2"/>
    <n v="4"/>
    <n v="230"/>
    <n v="6888.5"/>
    <x v="0"/>
    <x v="0"/>
    <x v="1"/>
  </r>
  <r>
    <x v="13"/>
    <n v="4"/>
    <n v="4"/>
    <n v="89"/>
    <n v="2131.5499999999997"/>
    <x v="1"/>
    <x v="2"/>
    <x v="1"/>
  </r>
  <r>
    <x v="14"/>
    <n v="2"/>
    <n v="1"/>
    <n v="1"/>
    <n v="29.95"/>
    <x v="0"/>
    <x v="0"/>
    <x v="0"/>
  </r>
  <r>
    <x v="15"/>
    <n v="2"/>
    <n v="4"/>
    <n v="6"/>
    <n v="179.7"/>
    <x v="0"/>
    <x v="0"/>
    <x v="1"/>
  </r>
  <r>
    <x v="16"/>
    <n v="2"/>
    <n v="2"/>
    <n v="159"/>
    <n v="4762.05"/>
    <x v="0"/>
    <x v="0"/>
    <x v="0"/>
  </r>
  <r>
    <x v="17"/>
    <n v="3"/>
    <n v="3"/>
    <n v="6"/>
    <n v="155.69999999999999"/>
    <x v="1"/>
    <x v="3"/>
    <x v="1"/>
  </r>
  <r>
    <x v="18"/>
    <n v="3"/>
    <n v="1"/>
    <n v="1"/>
    <n v="25.95"/>
    <x v="1"/>
    <x v="3"/>
    <x v="0"/>
  </r>
  <r>
    <x v="19"/>
    <n v="3"/>
    <n v="4"/>
    <n v="6"/>
    <n v="155.69999999999999"/>
    <x v="1"/>
    <x v="3"/>
    <x v="1"/>
  </r>
  <r>
    <x v="20"/>
    <n v="2"/>
    <n v="3"/>
    <n v="71"/>
    <n v="2126.4499999999998"/>
    <x v="0"/>
    <x v="0"/>
    <x v="1"/>
  </r>
  <r>
    <x v="21"/>
    <n v="2"/>
    <n v="2"/>
    <n v="27"/>
    <n v="808.65"/>
    <x v="0"/>
    <x v="0"/>
    <x v="0"/>
  </r>
  <r>
    <x v="22"/>
    <n v="2"/>
    <n v="2"/>
    <n v="36"/>
    <n v="1078.2"/>
    <x v="0"/>
    <x v="0"/>
    <x v="0"/>
  </r>
  <r>
    <x v="23"/>
    <n v="1"/>
    <n v="1"/>
    <n v="26"/>
    <n v="1142.7"/>
    <x v="0"/>
    <x v="1"/>
    <x v="0"/>
  </r>
  <r>
    <x v="24"/>
    <n v="2"/>
    <n v="4"/>
    <n v="80"/>
    <n v="2396"/>
    <x v="0"/>
    <x v="0"/>
    <x v="1"/>
  </r>
  <r>
    <x v="25"/>
    <n v="2"/>
    <n v="2"/>
    <n v="70"/>
    <n v="2096.5"/>
    <x v="0"/>
    <x v="0"/>
    <x v="0"/>
  </r>
  <r>
    <x v="26"/>
    <n v="2"/>
    <n v="2"/>
    <n v="77"/>
    <n v="2306.15"/>
    <x v="0"/>
    <x v="0"/>
    <x v="0"/>
  </r>
  <r>
    <x v="27"/>
    <n v="2"/>
    <n v="1"/>
    <n v="6"/>
    <n v="179.7"/>
    <x v="0"/>
    <x v="0"/>
    <x v="0"/>
  </r>
  <r>
    <x v="28"/>
    <n v="2"/>
    <n v="2"/>
    <n v="237"/>
    <n v="7098.15"/>
    <x v="0"/>
    <x v="0"/>
    <x v="0"/>
  </r>
  <r>
    <x v="29"/>
    <n v="3"/>
    <n v="3"/>
    <n v="90"/>
    <n v="2335.5"/>
    <x v="1"/>
    <x v="3"/>
    <x v="1"/>
  </r>
  <r>
    <x v="30"/>
    <n v="3"/>
    <n v="2"/>
    <n v="2"/>
    <n v="51.9"/>
    <x v="1"/>
    <x v="3"/>
    <x v="0"/>
  </r>
  <r>
    <x v="31"/>
    <n v="4"/>
    <n v="4"/>
    <n v="6"/>
    <n v="143.69999999999999"/>
    <x v="1"/>
    <x v="2"/>
    <x v="1"/>
  </r>
  <r>
    <x v="32"/>
    <n v="4"/>
    <n v="2"/>
    <n v="61"/>
    <n v="1460.95"/>
    <x v="1"/>
    <x v="2"/>
    <x v="0"/>
  </r>
  <r>
    <x v="33"/>
    <n v="4"/>
    <n v="4"/>
    <n v="74"/>
    <n v="1772.3"/>
    <x v="1"/>
    <x v="2"/>
    <x v="1"/>
  </r>
  <r>
    <x v="34"/>
    <n v="1"/>
    <n v="4"/>
    <n v="116"/>
    <n v="5098.2000000000007"/>
    <x v="0"/>
    <x v="1"/>
    <x v="1"/>
  </r>
  <r>
    <x v="35"/>
    <n v="3"/>
    <n v="1"/>
    <n v="3"/>
    <n v="77.849999999999994"/>
    <x v="1"/>
    <x v="3"/>
    <x v="0"/>
  </r>
  <r>
    <x v="36"/>
    <n v="2"/>
    <n v="4"/>
    <n v="5"/>
    <n v="149.75"/>
    <x v="0"/>
    <x v="0"/>
    <x v="1"/>
  </r>
  <r>
    <x v="37"/>
    <n v="2"/>
    <n v="4"/>
    <n v="4"/>
    <n v="119.8"/>
    <x v="0"/>
    <x v="0"/>
    <x v="1"/>
  </r>
  <r>
    <x v="38"/>
    <n v="1"/>
    <n v="2"/>
    <n v="134"/>
    <n v="5889.3"/>
    <x v="0"/>
    <x v="1"/>
    <x v="0"/>
  </r>
  <r>
    <x v="39"/>
    <n v="2"/>
    <n v="2"/>
    <n v="78"/>
    <n v="2336.1"/>
    <x v="0"/>
    <x v="0"/>
    <x v="0"/>
  </r>
  <r>
    <x v="40"/>
    <n v="2"/>
    <n v="2"/>
    <n v="6"/>
    <n v="179.7"/>
    <x v="0"/>
    <x v="0"/>
    <x v="0"/>
  </r>
  <r>
    <x v="41"/>
    <n v="2"/>
    <n v="4"/>
    <n v="64"/>
    <n v="1916.8"/>
    <x v="0"/>
    <x v="0"/>
    <x v="1"/>
  </r>
  <r>
    <x v="42"/>
    <n v="2"/>
    <n v="4"/>
    <n v="6"/>
    <n v="179.7"/>
    <x v="0"/>
    <x v="0"/>
    <x v="1"/>
  </r>
  <r>
    <x v="43"/>
    <n v="4"/>
    <n v="4"/>
    <n v="6"/>
    <n v="143.69999999999999"/>
    <x v="1"/>
    <x v="2"/>
    <x v="1"/>
  </r>
  <r>
    <x v="44"/>
    <n v="2"/>
    <n v="2"/>
    <n v="1"/>
    <n v="29.95"/>
    <x v="0"/>
    <x v="0"/>
    <x v="0"/>
  </r>
  <r>
    <x v="45"/>
    <n v="2"/>
    <n v="4"/>
    <n v="6"/>
    <n v="179.7"/>
    <x v="0"/>
    <x v="0"/>
    <x v="1"/>
  </r>
  <r>
    <x v="46"/>
    <n v="1"/>
    <n v="4"/>
    <n v="103"/>
    <n v="4526.8500000000004"/>
    <x v="0"/>
    <x v="1"/>
    <x v="1"/>
  </r>
  <r>
    <x v="47"/>
    <n v="1"/>
    <n v="2"/>
    <n v="247"/>
    <n v="10855.650000000001"/>
    <x v="0"/>
    <x v="1"/>
    <x v="0"/>
  </r>
  <r>
    <x v="48"/>
    <n v="2"/>
    <n v="4"/>
    <n v="247"/>
    <n v="7397.65"/>
    <x v="0"/>
    <x v="0"/>
    <x v="1"/>
  </r>
  <r>
    <x v="49"/>
    <n v="2"/>
    <n v="2"/>
    <n v="71"/>
    <n v="2126.4499999999998"/>
    <x v="0"/>
    <x v="0"/>
    <x v="0"/>
  </r>
  <r>
    <x v="50"/>
    <n v="4"/>
    <n v="4"/>
    <n v="76"/>
    <n v="1820.2"/>
    <x v="1"/>
    <x v="2"/>
    <x v="1"/>
  </r>
  <r>
    <x v="51"/>
    <n v="2"/>
    <n v="2"/>
    <n v="106"/>
    <n v="3174.7"/>
    <x v="0"/>
    <x v="0"/>
    <x v="0"/>
  </r>
  <r>
    <x v="52"/>
    <n v="3"/>
    <n v="3"/>
    <n v="246"/>
    <n v="6383.7"/>
    <x v="1"/>
    <x v="3"/>
    <x v="1"/>
  </r>
  <r>
    <x v="27"/>
    <n v="3"/>
    <n v="4"/>
    <n v="210"/>
    <n v="5449.5"/>
    <x v="1"/>
    <x v="3"/>
    <x v="1"/>
  </r>
  <r>
    <x v="53"/>
    <n v="3"/>
    <n v="4"/>
    <n v="101"/>
    <n v="2620.9499999999998"/>
    <x v="1"/>
    <x v="3"/>
    <x v="1"/>
  </r>
  <r>
    <x v="54"/>
    <n v="3"/>
    <n v="4"/>
    <n v="71"/>
    <n v="1842.45"/>
    <x v="1"/>
    <x v="3"/>
    <x v="1"/>
  </r>
  <r>
    <x v="55"/>
    <n v="2"/>
    <n v="1"/>
    <n v="63"/>
    <n v="1886.85"/>
    <x v="0"/>
    <x v="0"/>
    <x v="0"/>
  </r>
  <r>
    <x v="56"/>
    <n v="4"/>
    <n v="4"/>
    <n v="93"/>
    <n v="2227.35"/>
    <x v="1"/>
    <x v="2"/>
    <x v="1"/>
  </r>
  <r>
    <x v="48"/>
    <n v="2"/>
    <n v="4"/>
    <n v="247"/>
    <n v="7397.65"/>
    <x v="0"/>
    <x v="0"/>
    <x v="1"/>
  </r>
  <r>
    <x v="57"/>
    <n v="3"/>
    <n v="4"/>
    <n v="69"/>
    <n v="1790.55"/>
    <x v="1"/>
    <x v="3"/>
    <x v="1"/>
  </r>
  <r>
    <x v="58"/>
    <n v="4"/>
    <n v="2"/>
    <n v="3"/>
    <n v="71.849999999999994"/>
    <x v="1"/>
    <x v="2"/>
    <x v="0"/>
  </r>
  <r>
    <x v="59"/>
    <n v="2"/>
    <n v="2"/>
    <n v="283"/>
    <n v="8475.85"/>
    <x v="0"/>
    <x v="0"/>
    <x v="0"/>
  </r>
  <r>
    <x v="60"/>
    <n v="2"/>
    <n v="4"/>
    <n v="91"/>
    <n v="2725.45"/>
    <x v="0"/>
    <x v="0"/>
    <x v="1"/>
  </r>
  <r>
    <x v="61"/>
    <n v="1"/>
    <n v="2"/>
    <n v="101"/>
    <n v="4438.9500000000007"/>
    <x v="0"/>
    <x v="1"/>
    <x v="0"/>
  </r>
  <r>
    <x v="62"/>
    <n v="4"/>
    <n v="2"/>
    <n v="74"/>
    <n v="1772.3"/>
    <x v="1"/>
    <x v="2"/>
    <x v="0"/>
  </r>
  <r>
    <x v="63"/>
    <n v="2"/>
    <n v="4"/>
    <n v="3"/>
    <n v="89.85"/>
    <x v="0"/>
    <x v="0"/>
    <x v="1"/>
  </r>
  <r>
    <x v="64"/>
    <n v="2"/>
    <n v="2"/>
    <n v="176"/>
    <n v="5271.2"/>
    <x v="0"/>
    <x v="0"/>
    <x v="0"/>
  </r>
  <r>
    <x v="65"/>
    <n v="2"/>
    <n v="2"/>
    <n v="71"/>
    <n v="2126.4499999999998"/>
    <x v="0"/>
    <x v="0"/>
    <x v="0"/>
  </r>
  <r>
    <x v="66"/>
    <n v="2"/>
    <n v="2"/>
    <n v="2"/>
    <n v="59.9"/>
    <x v="0"/>
    <x v="0"/>
    <x v="0"/>
  </r>
  <r>
    <x v="27"/>
    <n v="2"/>
    <n v="1"/>
    <n v="89"/>
    <n v="2665.5499999999997"/>
    <x v="0"/>
    <x v="0"/>
    <x v="0"/>
  </r>
  <r>
    <x v="58"/>
    <n v="2"/>
    <n v="4"/>
    <n v="194"/>
    <n v="5810.3"/>
    <x v="0"/>
    <x v="0"/>
    <x v="1"/>
  </r>
  <r>
    <x v="67"/>
    <n v="2"/>
    <n v="2"/>
    <n v="112"/>
    <n v="3354.4"/>
    <x v="0"/>
    <x v="0"/>
    <x v="0"/>
  </r>
  <r>
    <x v="68"/>
    <n v="2"/>
    <n v="4"/>
    <n v="5"/>
    <n v="149.75"/>
    <x v="0"/>
    <x v="0"/>
    <x v="1"/>
  </r>
  <r>
    <x v="69"/>
    <n v="2"/>
    <n v="4"/>
    <n v="223"/>
    <n v="6678.8499999999995"/>
    <x v="0"/>
    <x v="0"/>
    <x v="1"/>
  </r>
  <r>
    <x v="70"/>
    <n v="2"/>
    <n v="1"/>
    <n v="4"/>
    <n v="119.8"/>
    <x v="0"/>
    <x v="0"/>
    <x v="0"/>
  </r>
  <r>
    <x v="71"/>
    <n v="1"/>
    <n v="2"/>
    <n v="86"/>
    <n v="3779.7000000000003"/>
    <x v="0"/>
    <x v="1"/>
    <x v="0"/>
  </r>
  <r>
    <x v="72"/>
    <n v="2"/>
    <n v="4"/>
    <n v="6"/>
    <n v="179.7"/>
    <x v="0"/>
    <x v="0"/>
    <x v="1"/>
  </r>
  <r>
    <x v="73"/>
    <n v="2"/>
    <n v="4"/>
    <n v="92"/>
    <n v="2755.4"/>
    <x v="0"/>
    <x v="0"/>
    <x v="1"/>
  </r>
  <r>
    <x v="74"/>
    <n v="2"/>
    <n v="2"/>
    <n v="4"/>
    <n v="119.8"/>
    <x v="0"/>
    <x v="0"/>
    <x v="0"/>
  </r>
  <r>
    <x v="75"/>
    <n v="1"/>
    <n v="1"/>
    <n v="185"/>
    <n v="8130.7500000000009"/>
    <x v="0"/>
    <x v="1"/>
    <x v="0"/>
  </r>
  <r>
    <x v="76"/>
    <n v="3"/>
    <n v="1"/>
    <n v="61"/>
    <n v="1582.95"/>
    <x v="1"/>
    <x v="3"/>
    <x v="0"/>
  </r>
  <r>
    <x v="77"/>
    <n v="1"/>
    <n v="1"/>
    <n v="6"/>
    <n v="263.70000000000005"/>
    <x v="0"/>
    <x v="1"/>
    <x v="0"/>
  </r>
  <r>
    <x v="78"/>
    <n v="2"/>
    <n v="2"/>
    <n v="5"/>
    <n v="149.75"/>
    <x v="0"/>
    <x v="0"/>
    <x v="0"/>
  </r>
  <r>
    <x v="79"/>
    <n v="2"/>
    <n v="1"/>
    <n v="148"/>
    <n v="4432.5999999999995"/>
    <x v="0"/>
    <x v="0"/>
    <x v="0"/>
  </r>
  <r>
    <x v="80"/>
    <n v="2"/>
    <n v="2"/>
    <n v="251"/>
    <n v="7517.45"/>
    <x v="0"/>
    <x v="0"/>
    <x v="0"/>
  </r>
  <r>
    <x v="81"/>
    <n v="2"/>
    <n v="2"/>
    <n v="82"/>
    <n v="2455.9"/>
    <x v="0"/>
    <x v="0"/>
    <x v="0"/>
  </r>
  <r>
    <x v="82"/>
    <n v="2"/>
    <n v="4"/>
    <n v="100"/>
    <n v="2995"/>
    <x v="0"/>
    <x v="0"/>
    <x v="1"/>
  </r>
  <r>
    <x v="83"/>
    <n v="2"/>
    <n v="2"/>
    <n v="244"/>
    <n v="7307.8"/>
    <x v="0"/>
    <x v="0"/>
    <x v="0"/>
  </r>
  <r>
    <x v="84"/>
    <n v="2"/>
    <n v="4"/>
    <n v="3"/>
    <n v="89.85"/>
    <x v="0"/>
    <x v="0"/>
    <x v="1"/>
  </r>
  <r>
    <x v="85"/>
    <n v="2"/>
    <n v="4"/>
    <n v="1"/>
    <n v="29.95"/>
    <x v="0"/>
    <x v="0"/>
    <x v="1"/>
  </r>
  <r>
    <x v="86"/>
    <n v="2"/>
    <n v="4"/>
    <n v="2"/>
    <n v="59.9"/>
    <x v="0"/>
    <x v="0"/>
    <x v="1"/>
  </r>
  <r>
    <x v="87"/>
    <n v="3"/>
    <n v="4"/>
    <n v="209"/>
    <n v="5423.55"/>
    <x v="1"/>
    <x v="3"/>
    <x v="1"/>
  </r>
  <r>
    <x v="88"/>
    <n v="2"/>
    <n v="2"/>
    <n v="100"/>
    <n v="2995"/>
    <x v="0"/>
    <x v="0"/>
    <x v="0"/>
  </r>
  <r>
    <x v="89"/>
    <n v="2"/>
    <n v="3"/>
    <n v="2"/>
    <n v="59.9"/>
    <x v="0"/>
    <x v="0"/>
    <x v="1"/>
  </r>
  <r>
    <x v="90"/>
    <n v="1"/>
    <n v="1"/>
    <n v="83"/>
    <n v="3647.8500000000004"/>
    <x v="0"/>
    <x v="1"/>
    <x v="0"/>
  </r>
  <r>
    <x v="91"/>
    <n v="2"/>
    <n v="2"/>
    <n v="210"/>
    <n v="6289.5"/>
    <x v="0"/>
    <x v="0"/>
    <x v="0"/>
  </r>
  <r>
    <x v="92"/>
    <n v="2"/>
    <n v="2"/>
    <n v="5"/>
    <n v="149.75"/>
    <x v="0"/>
    <x v="0"/>
    <x v="0"/>
  </r>
  <r>
    <x v="93"/>
    <n v="3"/>
    <n v="3"/>
    <n v="91"/>
    <n v="2361.4499999999998"/>
    <x v="1"/>
    <x v="3"/>
    <x v="1"/>
  </r>
  <r>
    <x v="94"/>
    <n v="3"/>
    <n v="4"/>
    <n v="2"/>
    <n v="51.9"/>
    <x v="1"/>
    <x v="3"/>
    <x v="1"/>
  </r>
  <r>
    <x v="95"/>
    <n v="2"/>
    <n v="2"/>
    <n v="56"/>
    <n v="1677.2"/>
    <x v="0"/>
    <x v="0"/>
    <x v="0"/>
  </r>
  <r>
    <x v="96"/>
    <n v="2"/>
    <n v="2"/>
    <n v="4"/>
    <n v="119.8"/>
    <x v="0"/>
    <x v="0"/>
    <x v="0"/>
  </r>
  <r>
    <x v="97"/>
    <n v="2"/>
    <n v="2"/>
    <n v="2"/>
    <n v="59.9"/>
    <x v="0"/>
    <x v="0"/>
    <x v="0"/>
  </r>
  <r>
    <x v="98"/>
    <n v="3"/>
    <n v="2"/>
    <n v="18"/>
    <n v="467.09999999999997"/>
    <x v="1"/>
    <x v="3"/>
    <x v="0"/>
  </r>
  <r>
    <x v="89"/>
    <n v="2"/>
    <n v="4"/>
    <n v="266"/>
    <n v="7966.7"/>
    <x v="0"/>
    <x v="0"/>
    <x v="1"/>
  </r>
  <r>
    <x v="43"/>
    <n v="2"/>
    <n v="4"/>
    <n v="78"/>
    <n v="2336.1"/>
    <x v="0"/>
    <x v="0"/>
    <x v="1"/>
  </r>
  <r>
    <x v="99"/>
    <n v="2"/>
    <n v="2"/>
    <n v="100"/>
    <n v="2995"/>
    <x v="0"/>
    <x v="0"/>
    <x v="0"/>
  </r>
  <r>
    <x v="28"/>
    <n v="3"/>
    <n v="2"/>
    <n v="2"/>
    <n v="51.9"/>
    <x v="1"/>
    <x v="3"/>
    <x v="0"/>
  </r>
  <r>
    <x v="100"/>
    <n v="1"/>
    <n v="2"/>
    <n v="101"/>
    <n v="4438.9500000000007"/>
    <x v="0"/>
    <x v="1"/>
    <x v="0"/>
  </r>
  <r>
    <x v="101"/>
    <n v="2"/>
    <n v="4"/>
    <n v="115"/>
    <n v="3444.25"/>
    <x v="0"/>
    <x v="0"/>
    <x v="1"/>
  </r>
  <r>
    <x v="102"/>
    <n v="4"/>
    <n v="2"/>
    <n v="292"/>
    <n v="6993.4"/>
    <x v="1"/>
    <x v="2"/>
    <x v="0"/>
  </r>
  <r>
    <x v="103"/>
    <n v="4"/>
    <n v="2"/>
    <n v="31"/>
    <n v="742.44999999999993"/>
    <x v="1"/>
    <x v="2"/>
    <x v="0"/>
  </r>
  <r>
    <x v="104"/>
    <n v="2"/>
    <n v="3"/>
    <n v="73"/>
    <n v="2186.35"/>
    <x v="0"/>
    <x v="0"/>
    <x v="1"/>
  </r>
  <r>
    <x v="105"/>
    <n v="3"/>
    <n v="4"/>
    <n v="1"/>
    <n v="25.95"/>
    <x v="1"/>
    <x v="3"/>
    <x v="1"/>
  </r>
  <r>
    <x v="100"/>
    <n v="2"/>
    <n v="2"/>
    <n v="89"/>
    <n v="2665.5499999999997"/>
    <x v="0"/>
    <x v="0"/>
    <x v="0"/>
  </r>
  <r>
    <x v="106"/>
    <n v="2"/>
    <n v="2"/>
    <n v="209"/>
    <n v="6259.55"/>
    <x v="0"/>
    <x v="0"/>
    <x v="0"/>
  </r>
  <r>
    <x v="107"/>
    <n v="2"/>
    <n v="2"/>
    <n v="90"/>
    <n v="2695.5"/>
    <x v="0"/>
    <x v="0"/>
    <x v="0"/>
  </r>
  <r>
    <x v="108"/>
    <n v="2"/>
    <n v="2"/>
    <n v="75"/>
    <n v="2246.25"/>
    <x v="0"/>
    <x v="0"/>
    <x v="0"/>
  </r>
  <r>
    <x v="109"/>
    <n v="2"/>
    <n v="4"/>
    <n v="2"/>
    <n v="59.9"/>
    <x v="0"/>
    <x v="0"/>
    <x v="1"/>
  </r>
  <r>
    <x v="49"/>
    <n v="1"/>
    <n v="2"/>
    <n v="200"/>
    <n v="8790"/>
    <x v="0"/>
    <x v="1"/>
    <x v="0"/>
  </r>
  <r>
    <x v="69"/>
    <n v="4"/>
    <n v="4"/>
    <n v="18"/>
    <n v="431.09999999999997"/>
    <x v="1"/>
    <x v="2"/>
    <x v="1"/>
  </r>
  <r>
    <x v="110"/>
    <n v="2"/>
    <n v="3"/>
    <n v="63"/>
    <n v="1886.85"/>
    <x v="0"/>
    <x v="0"/>
    <x v="1"/>
  </r>
  <r>
    <x v="111"/>
    <n v="4"/>
    <n v="1"/>
    <n v="6"/>
    <n v="143.69999999999999"/>
    <x v="1"/>
    <x v="2"/>
    <x v="0"/>
  </r>
  <r>
    <x v="112"/>
    <n v="3"/>
    <n v="2"/>
    <n v="89"/>
    <n v="2309.5499999999997"/>
    <x v="1"/>
    <x v="3"/>
    <x v="0"/>
  </r>
  <r>
    <x v="113"/>
    <n v="2"/>
    <n v="2"/>
    <n v="280"/>
    <n v="8386"/>
    <x v="0"/>
    <x v="0"/>
    <x v="0"/>
  </r>
  <r>
    <x v="114"/>
    <n v="2"/>
    <n v="2"/>
    <n v="264"/>
    <n v="7906.8"/>
    <x v="0"/>
    <x v="0"/>
    <x v="0"/>
  </r>
  <r>
    <x v="115"/>
    <n v="2"/>
    <n v="4"/>
    <n v="4"/>
    <n v="119.8"/>
    <x v="0"/>
    <x v="0"/>
    <x v="1"/>
  </r>
  <r>
    <x v="116"/>
    <n v="2"/>
    <n v="2"/>
    <n v="3"/>
    <n v="89.85"/>
    <x v="0"/>
    <x v="0"/>
    <x v="0"/>
  </r>
  <r>
    <x v="54"/>
    <n v="2"/>
    <n v="4"/>
    <n v="4"/>
    <n v="119.8"/>
    <x v="0"/>
    <x v="0"/>
    <x v="1"/>
  </r>
  <r>
    <x v="22"/>
    <n v="2"/>
    <n v="2"/>
    <n v="1"/>
    <n v="29.95"/>
    <x v="0"/>
    <x v="0"/>
    <x v="0"/>
  </r>
  <r>
    <x v="117"/>
    <n v="1"/>
    <n v="4"/>
    <n v="1"/>
    <n v="43.95"/>
    <x v="0"/>
    <x v="1"/>
    <x v="1"/>
  </r>
  <r>
    <x v="118"/>
    <n v="1"/>
    <n v="4"/>
    <n v="5"/>
    <n v="219.75"/>
    <x v="0"/>
    <x v="1"/>
    <x v="1"/>
  </r>
  <r>
    <x v="119"/>
    <n v="3"/>
    <n v="4"/>
    <n v="224"/>
    <n v="5812.8"/>
    <x v="1"/>
    <x v="3"/>
    <x v="1"/>
  </r>
  <r>
    <x v="120"/>
    <n v="2"/>
    <n v="2"/>
    <n v="5"/>
    <n v="149.75"/>
    <x v="0"/>
    <x v="0"/>
    <x v="0"/>
  </r>
  <r>
    <x v="121"/>
    <n v="3"/>
    <n v="3"/>
    <n v="4"/>
    <n v="103.8"/>
    <x v="1"/>
    <x v="3"/>
    <x v="1"/>
  </r>
  <r>
    <x v="122"/>
    <n v="3"/>
    <n v="4"/>
    <n v="4"/>
    <n v="103.8"/>
    <x v="1"/>
    <x v="3"/>
    <x v="1"/>
  </r>
  <r>
    <x v="123"/>
    <n v="2"/>
    <n v="2"/>
    <n v="168"/>
    <n v="5031.5999999999995"/>
    <x v="0"/>
    <x v="0"/>
    <x v="0"/>
  </r>
  <r>
    <x v="124"/>
    <n v="2"/>
    <n v="4"/>
    <n v="64"/>
    <n v="1916.8"/>
    <x v="0"/>
    <x v="0"/>
    <x v="1"/>
  </r>
  <r>
    <x v="125"/>
    <n v="2"/>
    <n v="2"/>
    <n v="3"/>
    <n v="89.85"/>
    <x v="0"/>
    <x v="0"/>
    <x v="0"/>
  </r>
  <r>
    <x v="126"/>
    <n v="3"/>
    <n v="3"/>
    <n v="79"/>
    <n v="2050.0499999999997"/>
    <x v="1"/>
    <x v="3"/>
    <x v="1"/>
  </r>
  <r>
    <x v="127"/>
    <n v="2"/>
    <n v="2"/>
    <n v="4"/>
    <n v="119.8"/>
    <x v="0"/>
    <x v="0"/>
    <x v="0"/>
  </r>
  <r>
    <x v="128"/>
    <n v="4"/>
    <n v="3"/>
    <n v="147"/>
    <n v="3520.65"/>
    <x v="1"/>
    <x v="2"/>
    <x v="1"/>
  </r>
  <r>
    <x v="15"/>
    <n v="2"/>
    <n v="3"/>
    <n v="107"/>
    <n v="3204.65"/>
    <x v="0"/>
    <x v="0"/>
    <x v="1"/>
  </r>
  <r>
    <x v="129"/>
    <n v="1"/>
    <n v="3"/>
    <n v="99"/>
    <n v="4351.05"/>
    <x v="0"/>
    <x v="1"/>
    <x v="1"/>
  </r>
  <r>
    <x v="130"/>
    <n v="1"/>
    <n v="2"/>
    <n v="3"/>
    <n v="131.85000000000002"/>
    <x v="0"/>
    <x v="1"/>
    <x v="0"/>
  </r>
  <r>
    <x v="95"/>
    <n v="2"/>
    <n v="2"/>
    <n v="109"/>
    <n v="3264.5499999999997"/>
    <x v="0"/>
    <x v="0"/>
    <x v="0"/>
  </r>
  <r>
    <x v="131"/>
    <n v="1"/>
    <n v="2"/>
    <n v="97"/>
    <n v="4263.1500000000005"/>
    <x v="0"/>
    <x v="1"/>
    <x v="0"/>
  </r>
  <r>
    <x v="132"/>
    <n v="2"/>
    <n v="4"/>
    <n v="100"/>
    <n v="2995"/>
    <x v="0"/>
    <x v="0"/>
    <x v="1"/>
  </r>
  <r>
    <x v="99"/>
    <n v="2"/>
    <n v="2"/>
    <n v="2"/>
    <n v="59.9"/>
    <x v="0"/>
    <x v="0"/>
    <x v="0"/>
  </r>
  <r>
    <x v="133"/>
    <n v="2"/>
    <n v="2"/>
    <n v="6"/>
    <n v="179.7"/>
    <x v="0"/>
    <x v="0"/>
    <x v="0"/>
  </r>
  <r>
    <x v="134"/>
    <n v="2"/>
    <n v="2"/>
    <n v="61"/>
    <n v="1826.95"/>
    <x v="0"/>
    <x v="0"/>
    <x v="0"/>
  </r>
  <r>
    <x v="135"/>
    <n v="3"/>
    <n v="2"/>
    <n v="104"/>
    <n v="2698.7999999999997"/>
    <x v="1"/>
    <x v="3"/>
    <x v="0"/>
  </r>
  <r>
    <x v="136"/>
    <n v="2"/>
    <n v="2"/>
    <n v="280"/>
    <n v="8386"/>
    <x v="0"/>
    <x v="0"/>
    <x v="0"/>
  </r>
  <r>
    <x v="137"/>
    <n v="3"/>
    <n v="2"/>
    <n v="48"/>
    <n v="1245.5999999999999"/>
    <x v="1"/>
    <x v="3"/>
    <x v="0"/>
  </r>
  <r>
    <x v="138"/>
    <n v="1"/>
    <n v="2"/>
    <n v="6"/>
    <n v="263.70000000000005"/>
    <x v="0"/>
    <x v="1"/>
    <x v="0"/>
  </r>
  <r>
    <x v="139"/>
    <n v="2"/>
    <n v="2"/>
    <n v="3"/>
    <n v="89.85"/>
    <x v="0"/>
    <x v="0"/>
    <x v="0"/>
  </r>
  <r>
    <x v="140"/>
    <n v="1"/>
    <n v="4"/>
    <n v="94"/>
    <n v="4131.3"/>
    <x v="0"/>
    <x v="1"/>
    <x v="1"/>
  </r>
  <r>
    <x v="141"/>
    <n v="2"/>
    <n v="1"/>
    <n v="1"/>
    <n v="29.95"/>
    <x v="0"/>
    <x v="0"/>
    <x v="0"/>
  </r>
  <r>
    <x v="142"/>
    <n v="3"/>
    <n v="2"/>
    <n v="144"/>
    <n v="3736.7999999999997"/>
    <x v="1"/>
    <x v="3"/>
    <x v="0"/>
  </r>
  <r>
    <x v="58"/>
    <n v="2"/>
    <n v="1"/>
    <n v="3"/>
    <n v="89.85"/>
    <x v="0"/>
    <x v="0"/>
    <x v="0"/>
  </r>
  <r>
    <x v="143"/>
    <n v="2"/>
    <n v="4"/>
    <n v="183"/>
    <n v="5480.8499999999995"/>
    <x v="0"/>
    <x v="0"/>
    <x v="1"/>
  </r>
  <r>
    <x v="144"/>
    <n v="4"/>
    <n v="2"/>
    <n v="6"/>
    <n v="143.69999999999999"/>
    <x v="1"/>
    <x v="2"/>
    <x v="0"/>
  </r>
  <r>
    <x v="81"/>
    <n v="4"/>
    <n v="1"/>
    <n v="5"/>
    <n v="119.75"/>
    <x v="1"/>
    <x v="2"/>
    <x v="0"/>
  </r>
  <r>
    <x v="145"/>
    <n v="2"/>
    <n v="1"/>
    <n v="3"/>
    <n v="89.85"/>
    <x v="0"/>
    <x v="0"/>
    <x v="0"/>
  </r>
  <r>
    <x v="118"/>
    <n v="1"/>
    <n v="1"/>
    <n v="58"/>
    <n v="2549.1000000000004"/>
    <x v="0"/>
    <x v="1"/>
    <x v="0"/>
  </r>
  <r>
    <x v="146"/>
    <n v="1"/>
    <n v="4"/>
    <n v="97"/>
    <n v="4263.1500000000005"/>
    <x v="0"/>
    <x v="1"/>
    <x v="1"/>
  </r>
  <r>
    <x v="147"/>
    <n v="2"/>
    <n v="2"/>
    <n v="105"/>
    <n v="3144.75"/>
    <x v="0"/>
    <x v="0"/>
    <x v="0"/>
  </r>
  <r>
    <x v="148"/>
    <n v="3"/>
    <n v="4"/>
    <n v="5"/>
    <n v="129.75"/>
    <x v="1"/>
    <x v="3"/>
    <x v="1"/>
  </r>
  <r>
    <x v="71"/>
    <n v="2"/>
    <n v="4"/>
    <n v="57"/>
    <n v="1707.1499999999999"/>
    <x v="0"/>
    <x v="0"/>
    <x v="1"/>
  </r>
  <r>
    <x v="149"/>
    <n v="1"/>
    <n v="2"/>
    <n v="120"/>
    <n v="5274"/>
    <x v="0"/>
    <x v="1"/>
    <x v="0"/>
  </r>
  <r>
    <x v="19"/>
    <n v="2"/>
    <n v="1"/>
    <n v="5"/>
    <n v="149.75"/>
    <x v="0"/>
    <x v="0"/>
    <x v="0"/>
  </r>
  <r>
    <x v="150"/>
    <n v="2"/>
    <n v="2"/>
    <n v="3"/>
    <n v="89.85"/>
    <x v="0"/>
    <x v="0"/>
    <x v="0"/>
  </r>
  <r>
    <x v="120"/>
    <n v="1"/>
    <n v="4"/>
    <n v="107"/>
    <n v="4702.6500000000005"/>
    <x v="0"/>
    <x v="1"/>
    <x v="1"/>
  </r>
  <r>
    <x v="151"/>
    <n v="2"/>
    <n v="2"/>
    <n v="1"/>
    <n v="29.95"/>
    <x v="0"/>
    <x v="0"/>
    <x v="0"/>
  </r>
  <r>
    <x v="152"/>
    <n v="2"/>
    <n v="4"/>
    <n v="106"/>
    <n v="3174.7"/>
    <x v="0"/>
    <x v="0"/>
    <x v="1"/>
  </r>
  <r>
    <x v="115"/>
    <n v="2"/>
    <n v="4"/>
    <n v="1"/>
    <n v="29.95"/>
    <x v="0"/>
    <x v="0"/>
    <x v="1"/>
  </r>
  <r>
    <x v="134"/>
    <n v="2"/>
    <n v="2"/>
    <n v="263"/>
    <n v="7876.8499999999995"/>
    <x v="0"/>
    <x v="0"/>
    <x v="0"/>
  </r>
  <r>
    <x v="153"/>
    <n v="2"/>
    <n v="2"/>
    <n v="4"/>
    <n v="119.8"/>
    <x v="0"/>
    <x v="0"/>
    <x v="0"/>
  </r>
  <r>
    <x v="154"/>
    <n v="2"/>
    <n v="2"/>
    <n v="82"/>
    <n v="2455.9"/>
    <x v="0"/>
    <x v="0"/>
    <x v="0"/>
  </r>
  <r>
    <x v="155"/>
    <n v="2"/>
    <n v="3"/>
    <n v="3"/>
    <n v="89.85"/>
    <x v="0"/>
    <x v="0"/>
    <x v="1"/>
  </r>
  <r>
    <x v="144"/>
    <n v="2"/>
    <n v="2"/>
    <n v="127"/>
    <n v="3803.65"/>
    <x v="0"/>
    <x v="0"/>
    <x v="0"/>
  </r>
  <r>
    <x v="156"/>
    <n v="4"/>
    <n v="3"/>
    <n v="46"/>
    <n v="1101.7"/>
    <x v="1"/>
    <x v="2"/>
    <x v="1"/>
  </r>
  <r>
    <x v="157"/>
    <n v="2"/>
    <n v="3"/>
    <n v="105"/>
    <n v="3144.75"/>
    <x v="0"/>
    <x v="0"/>
    <x v="1"/>
  </r>
  <r>
    <x v="158"/>
    <n v="1"/>
    <n v="2"/>
    <n v="8"/>
    <n v="351.6"/>
    <x v="0"/>
    <x v="1"/>
    <x v="0"/>
  </r>
  <r>
    <x v="144"/>
    <n v="1"/>
    <n v="4"/>
    <n v="168"/>
    <n v="7383.6"/>
    <x v="0"/>
    <x v="1"/>
    <x v="1"/>
  </r>
  <r>
    <x v="72"/>
    <n v="2"/>
    <n v="2"/>
    <n v="3"/>
    <n v="89.85"/>
    <x v="0"/>
    <x v="0"/>
    <x v="0"/>
  </r>
  <r>
    <x v="159"/>
    <n v="2"/>
    <n v="2"/>
    <n v="92"/>
    <n v="2755.4"/>
    <x v="0"/>
    <x v="0"/>
    <x v="0"/>
  </r>
  <r>
    <x v="160"/>
    <n v="4"/>
    <n v="4"/>
    <n v="4"/>
    <n v="95.8"/>
    <x v="1"/>
    <x v="2"/>
    <x v="1"/>
  </r>
  <r>
    <x v="161"/>
    <n v="2"/>
    <n v="2"/>
    <n v="90"/>
    <n v="2695.5"/>
    <x v="0"/>
    <x v="0"/>
    <x v="0"/>
  </r>
  <r>
    <x v="162"/>
    <n v="2"/>
    <n v="4"/>
    <n v="233"/>
    <n v="6978.3499999999995"/>
    <x v="0"/>
    <x v="0"/>
    <x v="1"/>
  </r>
  <r>
    <x v="163"/>
    <n v="2"/>
    <n v="4"/>
    <n v="253"/>
    <n v="7577.3499999999995"/>
    <x v="0"/>
    <x v="0"/>
    <x v="1"/>
  </r>
  <r>
    <x v="164"/>
    <n v="2"/>
    <n v="3"/>
    <n v="101"/>
    <n v="3024.95"/>
    <x v="0"/>
    <x v="0"/>
    <x v="1"/>
  </r>
  <r>
    <x v="165"/>
    <n v="2"/>
    <n v="2"/>
    <n v="247"/>
    <n v="7397.65"/>
    <x v="0"/>
    <x v="0"/>
    <x v="0"/>
  </r>
  <r>
    <x v="166"/>
    <n v="2"/>
    <n v="3"/>
    <n v="75"/>
    <n v="2246.25"/>
    <x v="0"/>
    <x v="0"/>
    <x v="1"/>
  </r>
  <r>
    <x v="167"/>
    <n v="2"/>
    <n v="4"/>
    <n v="111"/>
    <n v="3324.45"/>
    <x v="0"/>
    <x v="0"/>
    <x v="1"/>
  </r>
  <r>
    <x v="168"/>
    <n v="3"/>
    <n v="4"/>
    <n v="93"/>
    <n v="2413.35"/>
    <x v="1"/>
    <x v="3"/>
    <x v="1"/>
  </r>
  <r>
    <x v="169"/>
    <n v="2"/>
    <n v="2"/>
    <n v="3"/>
    <n v="89.85"/>
    <x v="0"/>
    <x v="0"/>
    <x v="0"/>
  </r>
  <r>
    <x v="170"/>
    <n v="2"/>
    <n v="4"/>
    <n v="137"/>
    <n v="4103.1499999999996"/>
    <x v="0"/>
    <x v="0"/>
    <x v="1"/>
  </r>
  <r>
    <x v="158"/>
    <n v="1"/>
    <n v="2"/>
    <n v="3"/>
    <n v="131.85000000000002"/>
    <x v="0"/>
    <x v="1"/>
    <x v="0"/>
  </r>
  <r>
    <x v="171"/>
    <n v="3"/>
    <n v="2"/>
    <n v="3"/>
    <n v="77.849999999999994"/>
    <x v="1"/>
    <x v="3"/>
    <x v="0"/>
  </r>
  <r>
    <x v="68"/>
    <n v="1"/>
    <n v="2"/>
    <n v="280"/>
    <n v="12306"/>
    <x v="0"/>
    <x v="1"/>
    <x v="0"/>
  </r>
  <r>
    <x v="172"/>
    <n v="2"/>
    <n v="3"/>
    <n v="70"/>
    <n v="2096.5"/>
    <x v="0"/>
    <x v="0"/>
    <x v="1"/>
  </r>
  <r>
    <x v="173"/>
    <n v="2"/>
    <n v="2"/>
    <n v="3"/>
    <n v="89.85"/>
    <x v="0"/>
    <x v="0"/>
    <x v="0"/>
  </r>
  <r>
    <x v="174"/>
    <n v="2"/>
    <n v="2"/>
    <n v="74"/>
    <n v="2216.2999999999997"/>
    <x v="0"/>
    <x v="0"/>
    <x v="0"/>
  </r>
  <r>
    <x v="175"/>
    <n v="2"/>
    <n v="2"/>
    <n v="1"/>
    <n v="29.95"/>
    <x v="0"/>
    <x v="0"/>
    <x v="0"/>
  </r>
  <r>
    <x v="140"/>
    <n v="2"/>
    <n v="2"/>
    <n v="291"/>
    <n v="8715.4499999999989"/>
    <x v="0"/>
    <x v="0"/>
    <x v="0"/>
  </r>
  <r>
    <x v="176"/>
    <n v="2"/>
    <n v="4"/>
    <n v="5"/>
    <n v="149.75"/>
    <x v="0"/>
    <x v="0"/>
    <x v="1"/>
  </r>
  <r>
    <x v="177"/>
    <n v="2"/>
    <n v="2"/>
    <n v="5"/>
    <n v="149.75"/>
    <x v="0"/>
    <x v="0"/>
    <x v="0"/>
  </r>
  <r>
    <x v="178"/>
    <n v="3"/>
    <n v="4"/>
    <n v="234"/>
    <n v="6072.3"/>
    <x v="1"/>
    <x v="3"/>
    <x v="1"/>
  </r>
  <r>
    <x v="179"/>
    <n v="4"/>
    <n v="4"/>
    <n v="88"/>
    <n v="2107.6"/>
    <x v="1"/>
    <x v="2"/>
    <x v="1"/>
  </r>
  <r>
    <x v="180"/>
    <n v="2"/>
    <n v="4"/>
    <n v="83"/>
    <n v="2485.85"/>
    <x v="0"/>
    <x v="0"/>
    <x v="1"/>
  </r>
  <r>
    <x v="181"/>
    <n v="2"/>
    <n v="4"/>
    <n v="3"/>
    <n v="89.85"/>
    <x v="0"/>
    <x v="0"/>
    <x v="1"/>
  </r>
  <r>
    <x v="182"/>
    <n v="2"/>
    <n v="4"/>
    <n v="94"/>
    <n v="2815.2999999999997"/>
    <x v="0"/>
    <x v="0"/>
    <x v="1"/>
  </r>
  <r>
    <x v="15"/>
    <n v="2"/>
    <n v="2"/>
    <n v="83"/>
    <n v="2485.85"/>
    <x v="0"/>
    <x v="0"/>
    <x v="0"/>
  </r>
  <r>
    <x v="183"/>
    <n v="2"/>
    <n v="1"/>
    <n v="78"/>
    <n v="2336.1"/>
    <x v="0"/>
    <x v="0"/>
    <x v="0"/>
  </r>
  <r>
    <x v="73"/>
    <n v="2"/>
    <n v="4"/>
    <n v="91"/>
    <n v="2725.45"/>
    <x v="0"/>
    <x v="0"/>
    <x v="1"/>
  </r>
  <r>
    <x v="146"/>
    <n v="2"/>
    <n v="2"/>
    <n v="25"/>
    <n v="748.75"/>
    <x v="0"/>
    <x v="0"/>
    <x v="0"/>
  </r>
  <r>
    <x v="184"/>
    <n v="4"/>
    <n v="4"/>
    <n v="5"/>
    <n v="119.75"/>
    <x v="1"/>
    <x v="2"/>
    <x v="1"/>
  </r>
  <r>
    <x v="11"/>
    <n v="2"/>
    <n v="4"/>
    <n v="70"/>
    <n v="2096.5"/>
    <x v="0"/>
    <x v="0"/>
    <x v="1"/>
  </r>
  <r>
    <x v="182"/>
    <n v="2"/>
    <n v="3"/>
    <n v="2"/>
    <n v="59.9"/>
    <x v="0"/>
    <x v="0"/>
    <x v="1"/>
  </r>
  <r>
    <x v="185"/>
    <n v="2"/>
    <n v="4"/>
    <n v="53"/>
    <n v="1587.35"/>
    <x v="0"/>
    <x v="0"/>
    <x v="1"/>
  </r>
  <r>
    <x v="186"/>
    <n v="2"/>
    <n v="4"/>
    <n v="4"/>
    <n v="119.8"/>
    <x v="0"/>
    <x v="0"/>
    <x v="1"/>
  </r>
  <r>
    <x v="66"/>
    <n v="3"/>
    <n v="4"/>
    <n v="3"/>
    <n v="77.849999999999994"/>
    <x v="1"/>
    <x v="3"/>
    <x v="1"/>
  </r>
  <r>
    <x v="63"/>
    <n v="2"/>
    <n v="2"/>
    <n v="61"/>
    <n v="1826.95"/>
    <x v="0"/>
    <x v="0"/>
    <x v="0"/>
  </r>
  <r>
    <x v="187"/>
    <n v="2"/>
    <n v="2"/>
    <n v="189"/>
    <n v="5660.55"/>
    <x v="0"/>
    <x v="0"/>
    <x v="0"/>
  </r>
  <r>
    <x v="188"/>
    <n v="2"/>
    <n v="4"/>
    <n v="97"/>
    <n v="2905.15"/>
    <x v="0"/>
    <x v="0"/>
    <x v="1"/>
  </r>
  <r>
    <x v="175"/>
    <n v="4"/>
    <n v="2"/>
    <n v="127"/>
    <n v="3041.65"/>
    <x v="1"/>
    <x v="2"/>
    <x v="0"/>
  </r>
  <r>
    <x v="55"/>
    <n v="3"/>
    <n v="2"/>
    <n v="252"/>
    <n v="6539.4"/>
    <x v="1"/>
    <x v="3"/>
    <x v="0"/>
  </r>
  <r>
    <x v="189"/>
    <n v="3"/>
    <n v="4"/>
    <n v="1"/>
    <n v="25.95"/>
    <x v="1"/>
    <x v="3"/>
    <x v="1"/>
  </r>
  <r>
    <x v="190"/>
    <n v="2"/>
    <n v="2"/>
    <n v="3"/>
    <n v="89.85"/>
    <x v="0"/>
    <x v="0"/>
    <x v="0"/>
  </r>
  <r>
    <x v="102"/>
    <n v="2"/>
    <n v="2"/>
    <n v="93"/>
    <n v="2785.35"/>
    <x v="0"/>
    <x v="0"/>
    <x v="0"/>
  </r>
  <r>
    <x v="119"/>
    <n v="1"/>
    <n v="2"/>
    <n v="58"/>
    <n v="2549.1000000000004"/>
    <x v="0"/>
    <x v="1"/>
    <x v="0"/>
  </r>
  <r>
    <x v="191"/>
    <n v="2"/>
    <n v="1"/>
    <n v="50"/>
    <n v="1497.5"/>
    <x v="0"/>
    <x v="0"/>
    <x v="0"/>
  </r>
  <r>
    <x v="192"/>
    <n v="2"/>
    <n v="2"/>
    <n v="126"/>
    <n v="3773.7"/>
    <x v="0"/>
    <x v="0"/>
    <x v="0"/>
  </r>
  <r>
    <x v="193"/>
    <n v="2"/>
    <n v="3"/>
    <n v="1"/>
    <n v="29.95"/>
    <x v="0"/>
    <x v="0"/>
    <x v="1"/>
  </r>
  <r>
    <x v="194"/>
    <n v="3"/>
    <n v="1"/>
    <n v="2"/>
    <n v="51.9"/>
    <x v="1"/>
    <x v="3"/>
    <x v="0"/>
  </r>
  <r>
    <x v="195"/>
    <n v="2"/>
    <n v="3"/>
    <n v="90"/>
    <n v="2695.5"/>
    <x v="0"/>
    <x v="0"/>
    <x v="1"/>
  </r>
  <r>
    <x v="196"/>
    <n v="2"/>
    <n v="4"/>
    <n v="5"/>
    <n v="149.75"/>
    <x v="0"/>
    <x v="0"/>
    <x v="1"/>
  </r>
  <r>
    <x v="52"/>
    <n v="2"/>
    <n v="2"/>
    <n v="88"/>
    <n v="2635.6"/>
    <x v="0"/>
    <x v="0"/>
    <x v="0"/>
  </r>
  <r>
    <x v="197"/>
    <n v="3"/>
    <n v="2"/>
    <n v="5"/>
    <n v="129.75"/>
    <x v="1"/>
    <x v="3"/>
    <x v="0"/>
  </r>
  <r>
    <x v="53"/>
    <n v="2"/>
    <n v="2"/>
    <n v="192"/>
    <n v="5750.4"/>
    <x v="0"/>
    <x v="0"/>
    <x v="0"/>
  </r>
  <r>
    <x v="194"/>
    <n v="3"/>
    <n v="4"/>
    <n v="105"/>
    <n v="2724.75"/>
    <x v="1"/>
    <x v="3"/>
    <x v="1"/>
  </r>
  <r>
    <x v="198"/>
    <n v="2"/>
    <n v="1"/>
    <n v="49"/>
    <n v="1467.55"/>
    <x v="0"/>
    <x v="0"/>
    <x v="0"/>
  </r>
  <r>
    <x v="199"/>
    <n v="2"/>
    <n v="3"/>
    <n v="69"/>
    <n v="2066.5499999999997"/>
    <x v="0"/>
    <x v="0"/>
    <x v="1"/>
  </r>
  <r>
    <x v="76"/>
    <n v="2"/>
    <n v="2"/>
    <n v="6"/>
    <n v="179.7"/>
    <x v="0"/>
    <x v="0"/>
    <x v="0"/>
  </r>
  <r>
    <x v="186"/>
    <n v="2"/>
    <n v="4"/>
    <n v="94"/>
    <n v="2815.2999999999997"/>
    <x v="0"/>
    <x v="0"/>
    <x v="1"/>
  </r>
  <r>
    <x v="200"/>
    <n v="2"/>
    <n v="4"/>
    <n v="105"/>
    <n v="3144.75"/>
    <x v="0"/>
    <x v="0"/>
    <x v="1"/>
  </r>
  <r>
    <x v="108"/>
    <n v="2"/>
    <n v="3"/>
    <n v="91"/>
    <n v="2725.45"/>
    <x v="0"/>
    <x v="0"/>
    <x v="1"/>
  </r>
  <r>
    <x v="146"/>
    <n v="2"/>
    <n v="2"/>
    <n v="51"/>
    <n v="1527.45"/>
    <x v="0"/>
    <x v="0"/>
    <x v="0"/>
  </r>
  <r>
    <x v="201"/>
    <n v="2"/>
    <n v="2"/>
    <n v="4"/>
    <n v="119.8"/>
    <x v="0"/>
    <x v="0"/>
    <x v="0"/>
  </r>
  <r>
    <x v="202"/>
    <n v="3"/>
    <n v="1"/>
    <n v="82"/>
    <n v="2127.9"/>
    <x v="1"/>
    <x v="3"/>
    <x v="0"/>
  </r>
  <r>
    <x v="203"/>
    <n v="2"/>
    <n v="4"/>
    <n v="84"/>
    <n v="2515.7999999999997"/>
    <x v="0"/>
    <x v="0"/>
    <x v="1"/>
  </r>
  <r>
    <x v="204"/>
    <n v="2"/>
    <n v="4"/>
    <n v="5"/>
    <n v="149.75"/>
    <x v="0"/>
    <x v="0"/>
    <x v="1"/>
  </r>
  <r>
    <x v="203"/>
    <n v="1"/>
    <n v="2"/>
    <n v="209"/>
    <n v="9185.5500000000011"/>
    <x v="0"/>
    <x v="1"/>
    <x v="0"/>
  </r>
  <r>
    <x v="45"/>
    <n v="2"/>
    <n v="4"/>
    <n v="51"/>
    <n v="1527.45"/>
    <x v="0"/>
    <x v="0"/>
    <x v="1"/>
  </r>
  <r>
    <x v="22"/>
    <n v="2"/>
    <n v="2"/>
    <n v="203"/>
    <n v="6079.8499999999995"/>
    <x v="0"/>
    <x v="0"/>
    <x v="0"/>
  </r>
  <r>
    <x v="205"/>
    <n v="1"/>
    <n v="4"/>
    <n v="69"/>
    <n v="3032.55"/>
    <x v="0"/>
    <x v="1"/>
    <x v="1"/>
  </r>
  <r>
    <x v="206"/>
    <n v="3"/>
    <n v="4"/>
    <n v="5"/>
    <n v="129.75"/>
    <x v="1"/>
    <x v="3"/>
    <x v="1"/>
  </r>
  <r>
    <x v="207"/>
    <n v="2"/>
    <n v="2"/>
    <n v="5"/>
    <n v="149.75"/>
    <x v="0"/>
    <x v="0"/>
    <x v="0"/>
  </r>
  <r>
    <x v="21"/>
    <n v="2"/>
    <n v="2"/>
    <n v="1"/>
    <n v="29.95"/>
    <x v="0"/>
    <x v="0"/>
    <x v="0"/>
  </r>
  <r>
    <x v="29"/>
    <n v="2"/>
    <n v="4"/>
    <n v="86"/>
    <n v="2575.6999999999998"/>
    <x v="0"/>
    <x v="0"/>
    <x v="1"/>
  </r>
  <r>
    <x v="12"/>
    <n v="1"/>
    <n v="2"/>
    <n v="6"/>
    <n v="263.70000000000005"/>
    <x v="0"/>
    <x v="1"/>
    <x v="0"/>
  </r>
  <r>
    <x v="208"/>
    <n v="2"/>
    <n v="4"/>
    <n v="128"/>
    <n v="3833.6"/>
    <x v="0"/>
    <x v="0"/>
    <x v="1"/>
  </r>
  <r>
    <x v="209"/>
    <n v="1"/>
    <n v="2"/>
    <n v="5"/>
    <n v="219.75"/>
    <x v="0"/>
    <x v="1"/>
    <x v="0"/>
  </r>
  <r>
    <x v="210"/>
    <n v="2"/>
    <n v="4"/>
    <n v="97"/>
    <n v="2905.15"/>
    <x v="0"/>
    <x v="0"/>
    <x v="1"/>
  </r>
  <r>
    <x v="65"/>
    <n v="2"/>
    <n v="4"/>
    <n v="57"/>
    <n v="1707.1499999999999"/>
    <x v="0"/>
    <x v="0"/>
    <x v="1"/>
  </r>
  <r>
    <x v="188"/>
    <n v="2"/>
    <n v="2"/>
    <n v="82"/>
    <n v="2455.9"/>
    <x v="0"/>
    <x v="0"/>
    <x v="0"/>
  </r>
  <r>
    <x v="211"/>
    <n v="2"/>
    <n v="4"/>
    <n v="5"/>
    <n v="149.75"/>
    <x v="0"/>
    <x v="0"/>
    <x v="1"/>
  </r>
  <r>
    <x v="212"/>
    <n v="3"/>
    <n v="2"/>
    <n v="58"/>
    <n v="1505.1"/>
    <x v="1"/>
    <x v="3"/>
    <x v="0"/>
  </r>
  <r>
    <x v="213"/>
    <n v="3"/>
    <n v="2"/>
    <n v="4"/>
    <n v="103.8"/>
    <x v="1"/>
    <x v="3"/>
    <x v="0"/>
  </r>
  <r>
    <x v="214"/>
    <n v="2"/>
    <n v="2"/>
    <n v="49"/>
    <n v="1467.55"/>
    <x v="0"/>
    <x v="0"/>
    <x v="0"/>
  </r>
  <r>
    <x v="215"/>
    <n v="2"/>
    <n v="4"/>
    <n v="242"/>
    <n v="7247.9"/>
    <x v="0"/>
    <x v="0"/>
    <x v="1"/>
  </r>
  <r>
    <x v="216"/>
    <n v="2"/>
    <n v="4"/>
    <n v="169"/>
    <n v="5061.55"/>
    <x v="0"/>
    <x v="0"/>
    <x v="1"/>
  </r>
  <r>
    <x v="217"/>
    <n v="2"/>
    <n v="2"/>
    <n v="5"/>
    <n v="149.75"/>
    <x v="0"/>
    <x v="0"/>
    <x v="0"/>
  </r>
  <r>
    <x v="218"/>
    <n v="2"/>
    <n v="4"/>
    <n v="113"/>
    <n v="3384.35"/>
    <x v="0"/>
    <x v="0"/>
    <x v="1"/>
  </r>
  <r>
    <x v="157"/>
    <n v="1"/>
    <n v="2"/>
    <n v="1"/>
    <n v="43.95"/>
    <x v="0"/>
    <x v="1"/>
    <x v="0"/>
  </r>
  <r>
    <x v="219"/>
    <n v="1"/>
    <n v="2"/>
    <n v="69"/>
    <n v="3032.55"/>
    <x v="0"/>
    <x v="1"/>
    <x v="0"/>
  </r>
  <r>
    <x v="38"/>
    <n v="3"/>
    <n v="2"/>
    <n v="198"/>
    <n v="5138.0999999999995"/>
    <x v="1"/>
    <x v="3"/>
    <x v="0"/>
  </r>
  <r>
    <x v="220"/>
    <n v="1"/>
    <n v="4"/>
    <n v="286"/>
    <n v="12569.7"/>
    <x v="0"/>
    <x v="1"/>
    <x v="1"/>
  </r>
  <r>
    <x v="221"/>
    <n v="3"/>
    <n v="4"/>
    <n v="225"/>
    <n v="5838.75"/>
    <x v="1"/>
    <x v="3"/>
    <x v="1"/>
  </r>
  <r>
    <x v="7"/>
    <n v="3"/>
    <n v="4"/>
    <n v="249"/>
    <n v="6461.55"/>
    <x v="1"/>
    <x v="3"/>
    <x v="1"/>
  </r>
  <r>
    <x v="6"/>
    <n v="1"/>
    <n v="2"/>
    <n v="74"/>
    <n v="3252.3"/>
    <x v="0"/>
    <x v="1"/>
    <x v="0"/>
  </r>
  <r>
    <x v="222"/>
    <n v="2"/>
    <n v="4"/>
    <n v="141"/>
    <n v="4222.95"/>
    <x v="0"/>
    <x v="0"/>
    <x v="1"/>
  </r>
  <r>
    <x v="15"/>
    <n v="4"/>
    <n v="3"/>
    <n v="134"/>
    <n v="3209.2999999999997"/>
    <x v="1"/>
    <x v="2"/>
    <x v="1"/>
  </r>
  <r>
    <x v="223"/>
    <n v="2"/>
    <n v="2"/>
    <n v="161"/>
    <n v="4821.95"/>
    <x v="0"/>
    <x v="0"/>
    <x v="0"/>
  </r>
  <r>
    <x v="7"/>
    <n v="2"/>
    <n v="4"/>
    <n v="4"/>
    <n v="119.8"/>
    <x v="0"/>
    <x v="0"/>
    <x v="1"/>
  </r>
  <r>
    <x v="4"/>
    <n v="2"/>
    <n v="4"/>
    <n v="71"/>
    <n v="2126.4499999999998"/>
    <x v="0"/>
    <x v="0"/>
    <x v="1"/>
  </r>
  <r>
    <x v="224"/>
    <n v="1"/>
    <n v="2"/>
    <n v="3"/>
    <n v="131.85000000000002"/>
    <x v="0"/>
    <x v="1"/>
    <x v="0"/>
  </r>
  <r>
    <x v="29"/>
    <n v="2"/>
    <n v="4"/>
    <n v="90"/>
    <n v="2695.5"/>
    <x v="0"/>
    <x v="0"/>
    <x v="1"/>
  </r>
  <r>
    <x v="182"/>
    <n v="2"/>
    <n v="2"/>
    <n v="93"/>
    <n v="2785.35"/>
    <x v="0"/>
    <x v="0"/>
    <x v="0"/>
  </r>
  <r>
    <x v="68"/>
    <n v="2"/>
    <n v="1"/>
    <n v="3"/>
    <n v="89.85"/>
    <x v="0"/>
    <x v="0"/>
    <x v="0"/>
  </r>
  <r>
    <x v="225"/>
    <n v="2"/>
    <n v="1"/>
    <n v="116"/>
    <n v="3474.2"/>
    <x v="0"/>
    <x v="0"/>
    <x v="0"/>
  </r>
  <r>
    <x v="226"/>
    <n v="2"/>
    <n v="4"/>
    <n v="66"/>
    <n v="1976.7"/>
    <x v="0"/>
    <x v="0"/>
    <x v="1"/>
  </r>
  <r>
    <x v="227"/>
    <n v="4"/>
    <n v="3"/>
    <n v="5"/>
    <n v="119.75"/>
    <x v="1"/>
    <x v="2"/>
    <x v="1"/>
  </r>
  <r>
    <x v="228"/>
    <n v="2"/>
    <n v="4"/>
    <n v="121"/>
    <n v="3623.95"/>
    <x v="0"/>
    <x v="0"/>
    <x v="1"/>
  </r>
  <r>
    <x v="149"/>
    <n v="2"/>
    <n v="4"/>
    <n v="126"/>
    <n v="3773.7"/>
    <x v="0"/>
    <x v="0"/>
    <x v="1"/>
  </r>
  <r>
    <x v="229"/>
    <n v="2"/>
    <n v="2"/>
    <n v="6"/>
    <n v="179.7"/>
    <x v="0"/>
    <x v="0"/>
    <x v="0"/>
  </r>
  <r>
    <x v="230"/>
    <n v="3"/>
    <n v="4"/>
    <n v="1"/>
    <n v="25.95"/>
    <x v="1"/>
    <x v="3"/>
    <x v="1"/>
  </r>
  <r>
    <x v="231"/>
    <n v="2"/>
    <n v="2"/>
    <n v="4"/>
    <n v="119.8"/>
    <x v="0"/>
    <x v="0"/>
    <x v="0"/>
  </r>
  <r>
    <x v="232"/>
    <n v="2"/>
    <n v="2"/>
    <n v="82"/>
    <n v="2455.9"/>
    <x v="0"/>
    <x v="0"/>
    <x v="0"/>
  </r>
  <r>
    <x v="233"/>
    <n v="2"/>
    <n v="1"/>
    <n v="3"/>
    <n v="89.85"/>
    <x v="0"/>
    <x v="0"/>
    <x v="0"/>
  </r>
  <r>
    <x v="234"/>
    <n v="4"/>
    <n v="4"/>
    <n v="80"/>
    <n v="1916"/>
    <x v="1"/>
    <x v="2"/>
    <x v="1"/>
  </r>
  <r>
    <x v="179"/>
    <n v="2"/>
    <n v="2"/>
    <n v="176"/>
    <n v="5271.2"/>
    <x v="0"/>
    <x v="0"/>
    <x v="0"/>
  </r>
  <r>
    <x v="235"/>
    <n v="4"/>
    <n v="3"/>
    <n v="110"/>
    <n v="2634.5"/>
    <x v="1"/>
    <x v="2"/>
    <x v="1"/>
  </r>
  <r>
    <x v="236"/>
    <n v="2"/>
    <n v="2"/>
    <n v="88"/>
    <n v="2635.6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2CC61-7D81-4C35-AD1F-5D9555CBE8E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7"/>
    <field x="9"/>
  </rowFields>
  <rowItems count="9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Reg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0183A-81A5-4566-9502-4F45DE858E8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1" firstDataRow="2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Reg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B903A-38D7-47DA-8F57-68D775F5016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3" firstHeaderRow="0" firstDataRow="1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sd="0" x="2"/>
        <item sd="0" x="3"/>
        <item sd="0" x="4"/>
        <item t="default"/>
      </items>
    </pivotField>
  </pivotFields>
  <rowFields count="3">
    <field x="9"/>
    <field x="5"/>
    <field x="6"/>
  </rowFields>
  <rowItems count="10">
    <i>
      <x v="1"/>
    </i>
    <i r="1">
      <x/>
    </i>
    <i r="2">
      <x/>
    </i>
    <i r="2">
      <x v="3"/>
    </i>
    <i r="1">
      <x v="1"/>
    </i>
    <i r="2">
      <x v="1"/>
    </i>
    <i r="2">
      <x v="2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Price " fld="4" baseField="0" baseItem="0"/>
    <dataField name="Sum of Uni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91F6DF-2DB6-4798-839D-C2F0A46D14C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Date" tableColumnId="1"/>
      <queryTableField id="2" name="ProductID" tableColumnId="2"/>
      <queryTableField id="3" name="SalesRepID" tableColumnId="3"/>
      <queryTableField id="4" name="Units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E1166F-CC5C-4D19-9C7B-293E66E32795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Product" tableColumnId="2"/>
      <queryTableField id="3" name="Supplier" tableColumnId="3"/>
      <queryTableField id="4" name="Cost" tableColumnId="4"/>
      <queryTableField id="5" name="Pric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ADA647E-1164-4DB2-A5E9-69A8D79FDAE4}" autoFormatId="16" applyNumberFormats="0" applyBorderFormats="0" applyFontFormats="0" applyPatternFormats="0" applyAlignmentFormats="0" applyWidthHeightFormats="0">
  <queryTableRefresh nextId="4">
    <queryTableFields count="3">
      <queryTableField id="1" name="SalesRepID" tableColumnId="1"/>
      <queryTableField id="2" name="SalesRep" tableColumnId="2"/>
      <queryTableField id="3" name="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1F999-B2E5-499B-A062-99E6E4AF7ACB}" name="Fstart" displayName="Fstart" ref="A1:H305" tableType="queryTable" totalsRowShown="0">
  <autoFilter ref="A1:H305" xr:uid="{5151F999-B2E5-499B-A062-99E6E4AF7ACB}"/>
  <tableColumns count="8">
    <tableColumn id="1" xr3:uid="{13E3C84A-22CE-4A6E-B3E3-3B4EAE29F8EE}" uniqueName="1" name="Date" queryTableFieldId="1" dataDxfId="8"/>
    <tableColumn id="2" xr3:uid="{4502B712-FF73-4E96-B399-C8A623148A4A}" uniqueName="2" name="ProductID" queryTableFieldId="2"/>
    <tableColumn id="3" xr3:uid="{47028591-ACDD-41A5-AEBB-52D14F65DF54}" uniqueName="3" name="SalesRepID" queryTableFieldId="3"/>
    <tableColumn id="4" xr3:uid="{A059E064-7949-44FC-8D54-5ED65A499BFD}" uniqueName="4" name="Units" queryTableFieldId="4"/>
    <tableColumn id="5" xr3:uid="{3701803D-B16E-455A-AE43-9D267BECF36B}" uniqueName="5" name="Total Price " queryTableFieldId="5" dataDxfId="7">
      <calculatedColumnFormula>VLOOKUP(Fstart[[#This Row],[ProductID]],product[#All],5,FALSE)*Fstart[[#This Row],[Units]]</calculatedColumnFormula>
    </tableColumn>
    <tableColumn id="6" xr3:uid="{D9E6C634-F2AF-44B3-B47C-29BE3B7768F5}" uniqueName="6" name="Suppliername" queryTableFieldId="6" dataDxfId="6">
      <calculatedColumnFormula>VLOOKUP(Fstart[[#This Row],[ProductID]],product[#All],3,FALSE)</calculatedColumnFormula>
    </tableColumn>
    <tableColumn id="7" xr3:uid="{B98E25C1-4EA1-46AB-A1D1-D73EA8E6F782}" uniqueName="7" name="Product name" queryTableFieldId="7" dataDxfId="5">
      <calculatedColumnFormula>VLOOKUP(Fstart[[#This Row],[ProductID]],product[#All],2,FALSE)</calculatedColumnFormula>
    </tableColumn>
    <tableColumn id="8" xr3:uid="{5B61E3DA-F659-48E8-867C-24D2B3BB14D3}" uniqueName="8" name="Region" queryTableFieldId="8" dataDxfId="4">
      <calculatedColumnFormula>VLOOKUP(Fstart[[#This Row],[SalesRepID]],Sales[#All],3,FALSE)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657B7-D08E-471D-915F-EEBF96995F95}" name="product" displayName="product" ref="K2:O6" tableType="queryTable" totalsRowShown="0">
  <autoFilter ref="K2:O6" xr:uid="{5EB657B7-D08E-471D-915F-EEBF96995F95}"/>
  <tableColumns count="5">
    <tableColumn id="1" xr3:uid="{3A18E737-226E-4190-8885-CDF96CFF98EA}" uniqueName="1" name="ProductID" queryTableFieldId="1"/>
    <tableColumn id="2" xr3:uid="{A0A3FE73-E5D0-4B63-8A52-E46C6B3AD0BE}" uniqueName="2" name="Product" queryTableFieldId="2" dataDxfId="3"/>
    <tableColumn id="3" xr3:uid="{4593290C-3654-4604-9CCE-D57E2BEA547D}" uniqueName="3" name="Supplier" queryTableFieldId="3" dataDxfId="2"/>
    <tableColumn id="4" xr3:uid="{29DEE53C-CAB1-43D7-B845-6CE3F34A42D1}" uniqueName="4" name="Cost" queryTableFieldId="4"/>
    <tableColumn id="5" xr3:uid="{D6B4EF42-0293-4129-8429-C88AFA6CDCD2}" uniqueName="5" name="Pric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1AA1AC-A467-4CBE-BAC1-CCBA85066824}" name="Sales" displayName="Sales" ref="R2:T6" tableType="queryTable" totalsRowShown="0">
  <autoFilter ref="R2:T6" xr:uid="{811AA1AC-A467-4CBE-BAC1-CCBA85066824}"/>
  <tableColumns count="3">
    <tableColumn id="1" xr3:uid="{4A12B5E5-EADA-45B9-985B-BABD265D3BAB}" uniqueName="1" name="SalesRepID" queryTableFieldId="1"/>
    <tableColumn id="2" xr3:uid="{15E4B0ED-2610-4172-8747-D6D824E21E16}" uniqueName="2" name="SalesRep" queryTableFieldId="2" dataDxfId="1"/>
    <tableColumn id="3" xr3:uid="{5B0BB5A6-0E93-4221-8646-1BB55A8A4214}" uniqueName="3" name="Reg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4EE0-AD5F-4EC4-A83A-3B37C5FBF02A}">
  <dimension ref="A3:AJ2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4" width="5" bestFit="1" customWidth="1"/>
    <col min="5" max="5" width="11.28515625" bestFit="1" customWidth="1"/>
  </cols>
  <sheetData>
    <row r="3" spans="1:2" x14ac:dyDescent="0.25">
      <c r="A3" s="3" t="s">
        <v>29</v>
      </c>
      <c r="B3" t="s">
        <v>34</v>
      </c>
    </row>
    <row r="4" spans="1:2" x14ac:dyDescent="0.25">
      <c r="A4" s="4" t="s">
        <v>17</v>
      </c>
      <c r="B4" s="2">
        <v>165</v>
      </c>
    </row>
    <row r="5" spans="1:2" x14ac:dyDescent="0.25">
      <c r="A5" s="5" t="s">
        <v>31</v>
      </c>
      <c r="B5" s="2">
        <v>45</v>
      </c>
    </row>
    <row r="6" spans="1:2" x14ac:dyDescent="0.25">
      <c r="A6" s="5" t="s">
        <v>32</v>
      </c>
      <c r="B6" s="2">
        <v>68</v>
      </c>
    </row>
    <row r="7" spans="1:2" x14ac:dyDescent="0.25">
      <c r="A7" s="5" t="s">
        <v>33</v>
      </c>
      <c r="B7" s="2">
        <v>52</v>
      </c>
    </row>
    <row r="8" spans="1:2" x14ac:dyDescent="0.25">
      <c r="A8" s="4" t="s">
        <v>20</v>
      </c>
      <c r="B8" s="2">
        <v>139</v>
      </c>
    </row>
    <row r="9" spans="1:2" x14ac:dyDescent="0.25">
      <c r="A9" s="5" t="s">
        <v>31</v>
      </c>
      <c r="B9" s="2">
        <v>41</v>
      </c>
    </row>
    <row r="10" spans="1:2" x14ac:dyDescent="0.25">
      <c r="A10" s="5" t="s">
        <v>32</v>
      </c>
      <c r="B10" s="2">
        <v>51</v>
      </c>
    </row>
    <row r="11" spans="1:2" x14ac:dyDescent="0.25">
      <c r="A11" s="5" t="s">
        <v>33</v>
      </c>
      <c r="B11" s="2">
        <v>47</v>
      </c>
    </row>
    <row r="12" spans="1:2" x14ac:dyDescent="0.25">
      <c r="A12" s="4" t="s">
        <v>30</v>
      </c>
      <c r="B12" s="2">
        <v>304</v>
      </c>
    </row>
    <row r="18" spans="36:36" x14ac:dyDescent="0.25">
      <c r="AJ18" t="s">
        <v>25</v>
      </c>
    </row>
    <row r="19" spans="36:36" x14ac:dyDescent="0.25">
      <c r="AJ19" t="s">
        <v>26</v>
      </c>
    </row>
    <row r="20" spans="36:36" x14ac:dyDescent="0.25">
      <c r="AJ20" t="s">
        <v>27</v>
      </c>
    </row>
    <row r="21" spans="36:36" x14ac:dyDescent="0.25">
      <c r="AJ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3DBB-0C7E-44C5-9BF2-D76FAB14593F}">
  <dimension ref="A1:T305"/>
  <sheetViews>
    <sheetView topLeftCell="A2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3.140625" bestFit="1" customWidth="1"/>
    <col min="4" max="4" width="8" bestFit="1" customWidth="1"/>
    <col min="6" max="6" width="17" customWidth="1"/>
    <col min="7" max="7" width="13.5703125" customWidth="1"/>
    <col min="9" max="9" width="22" customWidth="1"/>
    <col min="10" max="10" width="10.140625" bestFit="1" customWidth="1"/>
    <col min="11" max="11" width="15.5703125" bestFit="1" customWidth="1"/>
    <col min="12" max="12" width="11.7109375" customWidth="1"/>
    <col min="13" max="13" width="13.5703125" customWidth="1"/>
    <col min="16" max="16" width="13.140625" bestFit="1" customWidth="1"/>
    <col min="17" max="17" width="8.28515625" customWidth="1"/>
    <col min="18" max="18" width="9.42578125" bestFit="1" customWidth="1"/>
    <col min="19" max="19" width="14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15</v>
      </c>
    </row>
    <row r="2" spans="1:20" x14ac:dyDescent="0.25">
      <c r="A2" s="1">
        <v>44573</v>
      </c>
      <c r="B2">
        <v>2</v>
      </c>
      <c r="C2">
        <v>2</v>
      </c>
      <c r="D2">
        <v>4</v>
      </c>
      <c r="E2">
        <f>VLOOKUP(Fstart[[#This Row],[ProductID]],product[#All],5,FALSE)*Fstart[[#This Row],[Units]]</f>
        <v>119.8</v>
      </c>
      <c r="F2" t="str">
        <f>VLOOKUP(Fstart[[#This Row],[ProductID]],product[#All],3,FALSE)</f>
        <v>Gel Booms</v>
      </c>
      <c r="G2" t="str">
        <f>VLOOKUP(Fstart[[#This Row],[ProductID]],product[#All],2,FALSE)</f>
        <v>Carlota</v>
      </c>
      <c r="H2" t="str">
        <f>VLOOKUP(Fstart[[#This Row],[SalesRepID]],Sales[#All],3,FALSE)</f>
        <v>CA</v>
      </c>
      <c r="K2" t="s">
        <v>1</v>
      </c>
      <c r="L2" t="s">
        <v>4</v>
      </c>
      <c r="M2" t="s">
        <v>5</v>
      </c>
      <c r="N2" t="s">
        <v>6</v>
      </c>
      <c r="O2" t="s">
        <v>7</v>
      </c>
      <c r="R2" t="s">
        <v>2</v>
      </c>
      <c r="S2" t="s">
        <v>14</v>
      </c>
      <c r="T2" t="s">
        <v>15</v>
      </c>
    </row>
    <row r="3" spans="1:20" x14ac:dyDescent="0.25">
      <c r="A3" s="1">
        <v>44713</v>
      </c>
      <c r="B3">
        <v>1</v>
      </c>
      <c r="C3">
        <v>2</v>
      </c>
      <c r="D3">
        <v>187</v>
      </c>
      <c r="E3">
        <f>VLOOKUP(Fstart[[#This Row],[ProductID]],product[#All],5,FALSE)*Fstart[[#This Row],[Units]]</f>
        <v>8218.65</v>
      </c>
      <c r="F3" t="str">
        <f>VLOOKUP(Fstart[[#This Row],[ProductID]],product[#All],3,FALSE)</f>
        <v>Gel Booms</v>
      </c>
      <c r="G3" t="str">
        <f>VLOOKUP(Fstart[[#This Row],[ProductID]],product[#All],2,FALSE)</f>
        <v>Quad</v>
      </c>
      <c r="H3" t="str">
        <f>VLOOKUP(Fstart[[#This Row],[SalesRepID]],Sales[#All],3,FALSE)</f>
        <v>CA</v>
      </c>
      <c r="K3">
        <v>1</v>
      </c>
      <c r="L3" s="2" t="s">
        <v>8</v>
      </c>
      <c r="M3" s="2" t="s">
        <v>9</v>
      </c>
      <c r="N3">
        <v>23.75</v>
      </c>
      <c r="O3">
        <v>43.95</v>
      </c>
      <c r="R3">
        <v>1</v>
      </c>
      <c r="S3" s="2" t="s">
        <v>16</v>
      </c>
      <c r="T3" s="2" t="s">
        <v>17</v>
      </c>
    </row>
    <row r="4" spans="1:20" x14ac:dyDescent="0.25">
      <c r="A4" s="1">
        <v>45083</v>
      </c>
      <c r="B4">
        <v>2</v>
      </c>
      <c r="C4">
        <v>2</v>
      </c>
      <c r="D4">
        <v>81</v>
      </c>
      <c r="E4">
        <f>VLOOKUP(Fstart[[#This Row],[ProductID]],product[#All],5,FALSE)*Fstart[[#This Row],[Units]]</f>
        <v>2425.9499999999998</v>
      </c>
      <c r="F4" t="str">
        <f>VLOOKUP(Fstart[[#This Row],[ProductID]],product[#All],3,FALSE)</f>
        <v>Gel Booms</v>
      </c>
      <c r="G4" t="str">
        <f>VLOOKUP(Fstart[[#This Row],[ProductID]],product[#All],2,FALSE)</f>
        <v>Carlota</v>
      </c>
      <c r="H4" t="str">
        <f>VLOOKUP(Fstart[[#This Row],[SalesRepID]],Sales[#All],3,FALSE)</f>
        <v>CA</v>
      </c>
      <c r="K4">
        <v>2</v>
      </c>
      <c r="L4" s="2" t="s">
        <v>10</v>
      </c>
      <c r="M4" s="2" t="s">
        <v>9</v>
      </c>
      <c r="N4">
        <v>13.52</v>
      </c>
      <c r="O4">
        <v>29.95</v>
      </c>
      <c r="R4">
        <v>2</v>
      </c>
      <c r="S4" s="2" t="s">
        <v>18</v>
      </c>
      <c r="T4" s="2" t="s">
        <v>17</v>
      </c>
    </row>
    <row r="5" spans="1:20" x14ac:dyDescent="0.25">
      <c r="A5" s="1">
        <v>44511</v>
      </c>
      <c r="B5">
        <v>4</v>
      </c>
      <c r="C5">
        <v>2</v>
      </c>
      <c r="D5">
        <v>3</v>
      </c>
      <c r="E5">
        <f>VLOOKUP(Fstart[[#This Row],[ProductID]],product[#All],5,FALSE)*Fstart[[#This Row],[Units]]</f>
        <v>71.849999999999994</v>
      </c>
      <c r="F5" t="str">
        <f>VLOOKUP(Fstart[[#This Row],[ProductID]],product[#All],3,FALSE)</f>
        <v>Colorado Booms</v>
      </c>
      <c r="G5" t="str">
        <f>VLOOKUP(Fstart[[#This Row],[ProductID]],product[#All],2,FALSE)</f>
        <v>Yanaki</v>
      </c>
      <c r="H5" t="str">
        <f>VLOOKUP(Fstart[[#This Row],[SalesRepID]],Sales[#All],3,FALSE)</f>
        <v>CA</v>
      </c>
      <c r="K5">
        <v>3</v>
      </c>
      <c r="L5" s="2" t="s">
        <v>11</v>
      </c>
      <c r="M5" s="2" t="s">
        <v>12</v>
      </c>
      <c r="N5">
        <v>12.48</v>
      </c>
      <c r="O5">
        <v>25.95</v>
      </c>
      <c r="R5">
        <v>3</v>
      </c>
      <c r="S5" s="2" t="s">
        <v>19</v>
      </c>
      <c r="T5" s="2" t="s">
        <v>20</v>
      </c>
    </row>
    <row r="6" spans="1:20" x14ac:dyDescent="0.25">
      <c r="A6" s="1">
        <v>44359</v>
      </c>
      <c r="B6">
        <v>2</v>
      </c>
      <c r="C6">
        <v>1</v>
      </c>
      <c r="D6">
        <v>57</v>
      </c>
      <c r="E6">
        <f>VLOOKUP(Fstart[[#This Row],[ProductID]],product[#All],5,FALSE)*Fstart[[#This Row],[Units]]</f>
        <v>1707.1499999999999</v>
      </c>
      <c r="F6" t="str">
        <f>VLOOKUP(Fstart[[#This Row],[ProductID]],product[#All],3,FALSE)</f>
        <v>Gel Booms</v>
      </c>
      <c r="G6" t="str">
        <f>VLOOKUP(Fstart[[#This Row],[ProductID]],product[#All],2,FALSE)</f>
        <v>Carlota</v>
      </c>
      <c r="H6" t="str">
        <f>VLOOKUP(Fstart[[#This Row],[SalesRepID]],Sales[#All],3,FALSE)</f>
        <v>CA</v>
      </c>
      <c r="K6">
        <v>4</v>
      </c>
      <c r="L6" s="2" t="s">
        <v>13</v>
      </c>
      <c r="M6" s="2" t="s">
        <v>12</v>
      </c>
      <c r="N6">
        <v>11.67</v>
      </c>
      <c r="O6">
        <v>23.95</v>
      </c>
      <c r="R6">
        <v>4</v>
      </c>
      <c r="S6" s="2" t="s">
        <v>21</v>
      </c>
      <c r="T6" s="2" t="s">
        <v>20</v>
      </c>
    </row>
    <row r="7" spans="1:20" x14ac:dyDescent="0.25">
      <c r="A7" s="1">
        <v>44899</v>
      </c>
      <c r="B7">
        <v>2</v>
      </c>
      <c r="C7">
        <v>3</v>
      </c>
      <c r="D7">
        <v>2</v>
      </c>
      <c r="E7">
        <f>VLOOKUP(Fstart[[#This Row],[ProductID]],product[#All],5,FALSE)*Fstart[[#This Row],[Units]]</f>
        <v>59.9</v>
      </c>
      <c r="F7" t="str">
        <f>VLOOKUP(Fstart[[#This Row],[ProductID]],product[#All],3,FALSE)</f>
        <v>Gel Booms</v>
      </c>
      <c r="G7" t="str">
        <f>VLOOKUP(Fstart[[#This Row],[ProductID]],product[#All],2,FALSE)</f>
        <v>Carlota</v>
      </c>
      <c r="H7" t="str">
        <f>VLOOKUP(Fstart[[#This Row],[SalesRepID]],Sales[#All],3,FALSE)</f>
        <v>WA</v>
      </c>
    </row>
    <row r="8" spans="1:20" x14ac:dyDescent="0.25">
      <c r="A8" s="1">
        <v>44996</v>
      </c>
      <c r="B8">
        <v>2</v>
      </c>
      <c r="C8">
        <v>2</v>
      </c>
      <c r="D8">
        <v>242</v>
      </c>
      <c r="E8">
        <f>VLOOKUP(Fstart[[#This Row],[ProductID]],product[#All],5,FALSE)*Fstart[[#This Row],[Units]]</f>
        <v>7247.9</v>
      </c>
      <c r="F8" t="str">
        <f>VLOOKUP(Fstart[[#This Row],[ProductID]],product[#All],3,FALSE)</f>
        <v>Gel Booms</v>
      </c>
      <c r="G8" t="str">
        <f>VLOOKUP(Fstart[[#This Row],[ProductID]],product[#All],2,FALSE)</f>
        <v>Carlota</v>
      </c>
      <c r="H8" t="str">
        <f>VLOOKUP(Fstart[[#This Row],[SalesRepID]],Sales[#All],3,FALSE)</f>
        <v>CA</v>
      </c>
    </row>
    <row r="9" spans="1:20" x14ac:dyDescent="0.25">
      <c r="A9" s="1">
        <v>44748</v>
      </c>
      <c r="B9">
        <v>1</v>
      </c>
      <c r="C9">
        <v>1</v>
      </c>
      <c r="D9">
        <v>6</v>
      </c>
      <c r="E9">
        <f>VLOOKUP(Fstart[[#This Row],[ProductID]],product[#All],5,FALSE)*Fstart[[#This Row],[Units]]</f>
        <v>263.70000000000005</v>
      </c>
      <c r="F9" t="str">
        <f>VLOOKUP(Fstart[[#This Row],[ProductID]],product[#All],3,FALSE)</f>
        <v>Gel Booms</v>
      </c>
      <c r="G9" t="str">
        <f>VLOOKUP(Fstart[[#This Row],[ProductID]],product[#All],2,FALSE)</f>
        <v>Quad</v>
      </c>
      <c r="H9" t="str">
        <f>VLOOKUP(Fstart[[#This Row],[SalesRepID]],Sales[#All],3,FALSE)</f>
        <v>CA</v>
      </c>
    </row>
    <row r="10" spans="1:20" x14ac:dyDescent="0.25">
      <c r="A10" s="1">
        <v>45116</v>
      </c>
      <c r="B10">
        <v>2</v>
      </c>
      <c r="C10">
        <v>4</v>
      </c>
      <c r="D10">
        <v>2</v>
      </c>
      <c r="E10">
        <f>VLOOKUP(Fstart[[#This Row],[ProductID]],product[#All],5,FALSE)*Fstart[[#This Row],[Units]]</f>
        <v>59.9</v>
      </c>
      <c r="F10" t="str">
        <f>VLOOKUP(Fstart[[#This Row],[ProductID]],product[#All],3,FALSE)</f>
        <v>Gel Booms</v>
      </c>
      <c r="G10" t="str">
        <f>VLOOKUP(Fstart[[#This Row],[ProductID]],product[#All],2,FALSE)</f>
        <v>Carlota</v>
      </c>
      <c r="H10" t="str">
        <f>VLOOKUP(Fstart[[#This Row],[SalesRepID]],Sales[#All],3,FALSE)</f>
        <v>WA</v>
      </c>
    </row>
    <row r="11" spans="1:20" x14ac:dyDescent="0.25">
      <c r="A11" s="1">
        <v>44928</v>
      </c>
      <c r="B11">
        <v>2</v>
      </c>
      <c r="C11">
        <v>4</v>
      </c>
      <c r="D11">
        <v>71</v>
      </c>
      <c r="E11">
        <f>VLOOKUP(Fstart[[#This Row],[ProductID]],product[#All],5,FALSE)*Fstart[[#This Row],[Units]]</f>
        <v>2126.4499999999998</v>
      </c>
      <c r="F11" t="str">
        <f>VLOOKUP(Fstart[[#This Row],[ProductID]],product[#All],3,FALSE)</f>
        <v>Gel Booms</v>
      </c>
      <c r="G11" t="str">
        <f>VLOOKUP(Fstart[[#This Row],[ProductID]],product[#All],2,FALSE)</f>
        <v>Carlota</v>
      </c>
      <c r="H11" t="str">
        <f>VLOOKUP(Fstart[[#This Row],[SalesRepID]],Sales[#All],3,FALSE)</f>
        <v>WA</v>
      </c>
    </row>
    <row r="12" spans="1:20" x14ac:dyDescent="0.25">
      <c r="A12" s="1">
        <v>44474</v>
      </c>
      <c r="B12">
        <v>2</v>
      </c>
      <c r="C12">
        <v>1</v>
      </c>
      <c r="D12">
        <v>251</v>
      </c>
      <c r="E12">
        <f>VLOOKUP(Fstart[[#This Row],[ProductID]],product[#All],5,FALSE)*Fstart[[#This Row],[Units]]</f>
        <v>7517.45</v>
      </c>
      <c r="F12" t="str">
        <f>VLOOKUP(Fstart[[#This Row],[ProductID]],product[#All],3,FALSE)</f>
        <v>Gel Booms</v>
      </c>
      <c r="G12" t="str">
        <f>VLOOKUP(Fstart[[#This Row],[ProductID]],product[#All],2,FALSE)</f>
        <v>Carlota</v>
      </c>
      <c r="H12" t="str">
        <f>VLOOKUP(Fstart[[#This Row],[SalesRepID]],Sales[#All],3,FALSE)</f>
        <v>CA</v>
      </c>
    </row>
    <row r="13" spans="1:20" x14ac:dyDescent="0.25">
      <c r="A13" s="1">
        <v>44534</v>
      </c>
      <c r="B13">
        <v>2</v>
      </c>
      <c r="C13">
        <v>4</v>
      </c>
      <c r="D13">
        <v>88</v>
      </c>
      <c r="E13">
        <f>VLOOKUP(Fstart[[#This Row],[ProductID]],product[#All],5,FALSE)*Fstart[[#This Row],[Units]]</f>
        <v>2635.6</v>
      </c>
      <c r="F13" t="str">
        <f>VLOOKUP(Fstart[[#This Row],[ProductID]],product[#All],3,FALSE)</f>
        <v>Gel Booms</v>
      </c>
      <c r="G13" t="str">
        <f>VLOOKUP(Fstart[[#This Row],[ProductID]],product[#All],2,FALSE)</f>
        <v>Carlota</v>
      </c>
      <c r="H13" t="str">
        <f>VLOOKUP(Fstart[[#This Row],[SalesRepID]],Sales[#All],3,FALSE)</f>
        <v>WA</v>
      </c>
    </row>
    <row r="14" spans="1:20" x14ac:dyDescent="0.25">
      <c r="A14" s="1">
        <v>44723</v>
      </c>
      <c r="B14">
        <v>2</v>
      </c>
      <c r="C14">
        <v>4</v>
      </c>
      <c r="D14">
        <v>230</v>
      </c>
      <c r="E14">
        <f>VLOOKUP(Fstart[[#This Row],[ProductID]],product[#All],5,FALSE)*Fstart[[#This Row],[Units]]</f>
        <v>6888.5</v>
      </c>
      <c r="F14" t="str">
        <f>VLOOKUP(Fstart[[#This Row],[ProductID]],product[#All],3,FALSE)</f>
        <v>Gel Booms</v>
      </c>
      <c r="G14" t="str">
        <f>VLOOKUP(Fstart[[#This Row],[ProductID]],product[#All],2,FALSE)</f>
        <v>Carlota</v>
      </c>
      <c r="H14" t="str">
        <f>VLOOKUP(Fstart[[#This Row],[SalesRepID]],Sales[#All],3,FALSE)</f>
        <v>WA</v>
      </c>
    </row>
    <row r="15" spans="1:20" x14ac:dyDescent="0.25">
      <c r="A15" s="1">
        <v>44418</v>
      </c>
      <c r="B15">
        <v>4</v>
      </c>
      <c r="C15">
        <v>4</v>
      </c>
      <c r="D15">
        <v>89</v>
      </c>
      <c r="E15">
        <f>VLOOKUP(Fstart[[#This Row],[ProductID]],product[#All],5,FALSE)*Fstart[[#This Row],[Units]]</f>
        <v>2131.5499999999997</v>
      </c>
      <c r="F15" t="str">
        <f>VLOOKUP(Fstart[[#This Row],[ProductID]],product[#All],3,FALSE)</f>
        <v>Colorado Booms</v>
      </c>
      <c r="G15" t="str">
        <f>VLOOKUP(Fstart[[#This Row],[ProductID]],product[#All],2,FALSE)</f>
        <v>Yanaki</v>
      </c>
      <c r="H15" t="str">
        <f>VLOOKUP(Fstart[[#This Row],[SalesRepID]],Sales[#All],3,FALSE)</f>
        <v>WA</v>
      </c>
    </row>
    <row r="16" spans="1:20" x14ac:dyDescent="0.25">
      <c r="A16" s="1">
        <v>45242</v>
      </c>
      <c r="B16">
        <v>2</v>
      </c>
      <c r="C16">
        <v>1</v>
      </c>
      <c r="D16">
        <v>1</v>
      </c>
      <c r="E16">
        <f>VLOOKUP(Fstart[[#This Row],[ProductID]],product[#All],5,FALSE)*Fstart[[#This Row],[Units]]</f>
        <v>29.95</v>
      </c>
      <c r="F16" t="str">
        <f>VLOOKUP(Fstart[[#This Row],[ProductID]],product[#All],3,FALSE)</f>
        <v>Gel Booms</v>
      </c>
      <c r="G16" t="str">
        <f>VLOOKUP(Fstart[[#This Row],[ProductID]],product[#All],2,FALSE)</f>
        <v>Carlota</v>
      </c>
      <c r="H16" t="str">
        <f>VLOOKUP(Fstart[[#This Row],[SalesRepID]],Sales[#All],3,FALSE)</f>
        <v>CA</v>
      </c>
    </row>
    <row r="17" spans="1:8" x14ac:dyDescent="0.25">
      <c r="A17" s="1">
        <v>45210</v>
      </c>
      <c r="B17">
        <v>2</v>
      </c>
      <c r="C17">
        <v>4</v>
      </c>
      <c r="D17">
        <v>6</v>
      </c>
      <c r="E17">
        <f>VLOOKUP(Fstart[[#This Row],[ProductID]],product[#All],5,FALSE)*Fstart[[#This Row],[Units]]</f>
        <v>179.7</v>
      </c>
      <c r="F17" t="str">
        <f>VLOOKUP(Fstart[[#This Row],[ProductID]],product[#All],3,FALSE)</f>
        <v>Gel Booms</v>
      </c>
      <c r="G17" t="str">
        <f>VLOOKUP(Fstart[[#This Row],[ProductID]],product[#All],2,FALSE)</f>
        <v>Carlota</v>
      </c>
      <c r="H17" t="str">
        <f>VLOOKUP(Fstart[[#This Row],[SalesRepID]],Sales[#All],3,FALSE)</f>
        <v>WA</v>
      </c>
    </row>
    <row r="18" spans="1:8" x14ac:dyDescent="0.25">
      <c r="A18" s="1">
        <v>45145</v>
      </c>
      <c r="B18">
        <v>2</v>
      </c>
      <c r="C18">
        <v>2</v>
      </c>
      <c r="D18">
        <v>159</v>
      </c>
      <c r="E18">
        <f>VLOOKUP(Fstart[[#This Row],[ProductID]],product[#All],5,FALSE)*Fstart[[#This Row],[Units]]</f>
        <v>4762.05</v>
      </c>
      <c r="F18" t="str">
        <f>VLOOKUP(Fstart[[#This Row],[ProductID]],product[#All],3,FALSE)</f>
        <v>Gel Booms</v>
      </c>
      <c r="G18" t="str">
        <f>VLOOKUP(Fstart[[#This Row],[ProductID]],product[#All],2,FALSE)</f>
        <v>Carlota</v>
      </c>
      <c r="H18" t="str">
        <f>VLOOKUP(Fstart[[#This Row],[SalesRepID]],Sales[#All],3,FALSE)</f>
        <v>CA</v>
      </c>
    </row>
    <row r="19" spans="1:8" x14ac:dyDescent="0.25">
      <c r="A19" s="1">
        <v>44328</v>
      </c>
      <c r="B19">
        <v>3</v>
      </c>
      <c r="C19">
        <v>3</v>
      </c>
      <c r="D19">
        <v>6</v>
      </c>
      <c r="E19">
        <f>VLOOKUP(Fstart[[#This Row],[ProductID]],product[#All],5,FALSE)*Fstart[[#This Row],[Units]]</f>
        <v>155.69999999999999</v>
      </c>
      <c r="F19" t="str">
        <f>VLOOKUP(Fstart[[#This Row],[ProductID]],product[#All],3,FALSE)</f>
        <v>Colorado Booms</v>
      </c>
      <c r="G19" t="str">
        <f>VLOOKUP(Fstart[[#This Row],[ProductID]],product[#All],2,FALSE)</f>
        <v>Aspen</v>
      </c>
      <c r="H19" t="str">
        <f>VLOOKUP(Fstart[[#This Row],[SalesRepID]],Sales[#All],3,FALSE)</f>
        <v>WA</v>
      </c>
    </row>
    <row r="20" spans="1:8" x14ac:dyDescent="0.25">
      <c r="A20" s="1">
        <v>44778</v>
      </c>
      <c r="B20">
        <v>3</v>
      </c>
      <c r="C20">
        <v>1</v>
      </c>
      <c r="D20">
        <v>1</v>
      </c>
      <c r="E20">
        <f>VLOOKUP(Fstart[[#This Row],[ProductID]],product[#All],5,FALSE)*Fstart[[#This Row],[Units]]</f>
        <v>25.95</v>
      </c>
      <c r="F20" t="str">
        <f>VLOOKUP(Fstart[[#This Row],[ProductID]],product[#All],3,FALSE)</f>
        <v>Colorado Booms</v>
      </c>
      <c r="G20" t="str">
        <f>VLOOKUP(Fstart[[#This Row],[ProductID]],product[#All],2,FALSE)</f>
        <v>Aspen</v>
      </c>
      <c r="H20" t="str">
        <f>VLOOKUP(Fstart[[#This Row],[SalesRepID]],Sales[#All],3,FALSE)</f>
        <v>CA</v>
      </c>
    </row>
    <row r="21" spans="1:8" x14ac:dyDescent="0.25">
      <c r="A21" s="1">
        <v>44207</v>
      </c>
      <c r="B21">
        <v>3</v>
      </c>
      <c r="C21">
        <v>4</v>
      </c>
      <c r="D21">
        <v>6</v>
      </c>
      <c r="E21">
        <f>VLOOKUP(Fstart[[#This Row],[ProductID]],product[#All],5,FALSE)*Fstart[[#This Row],[Units]]</f>
        <v>155.69999999999999</v>
      </c>
      <c r="F21" t="str">
        <f>VLOOKUP(Fstart[[#This Row],[ProductID]],product[#All],3,FALSE)</f>
        <v>Colorado Booms</v>
      </c>
      <c r="G21" t="str">
        <f>VLOOKUP(Fstart[[#This Row],[ProductID]],product[#All],2,FALSE)</f>
        <v>Aspen</v>
      </c>
      <c r="H21" t="str">
        <f>VLOOKUP(Fstart[[#This Row],[SalesRepID]],Sales[#All],3,FALSE)</f>
        <v>WA</v>
      </c>
    </row>
    <row r="22" spans="1:8" x14ac:dyDescent="0.25">
      <c r="A22" s="1">
        <v>44385</v>
      </c>
      <c r="B22">
        <v>2</v>
      </c>
      <c r="C22">
        <v>3</v>
      </c>
      <c r="D22">
        <v>71</v>
      </c>
      <c r="E22">
        <f>VLOOKUP(Fstart[[#This Row],[ProductID]],product[#All],5,FALSE)*Fstart[[#This Row],[Units]]</f>
        <v>2126.4499999999998</v>
      </c>
      <c r="F22" t="str">
        <f>VLOOKUP(Fstart[[#This Row],[ProductID]],product[#All],3,FALSE)</f>
        <v>Gel Booms</v>
      </c>
      <c r="G22" t="str">
        <f>VLOOKUP(Fstart[[#This Row],[ProductID]],product[#All],2,FALSE)</f>
        <v>Carlota</v>
      </c>
      <c r="H22" t="str">
        <f>VLOOKUP(Fstart[[#This Row],[SalesRepID]],Sales[#All],3,FALSE)</f>
        <v>WA</v>
      </c>
    </row>
    <row r="23" spans="1:8" x14ac:dyDescent="0.25">
      <c r="A23" s="1">
        <v>44840</v>
      </c>
      <c r="B23">
        <v>2</v>
      </c>
      <c r="C23">
        <v>2</v>
      </c>
      <c r="D23">
        <v>27</v>
      </c>
      <c r="E23">
        <f>VLOOKUP(Fstart[[#This Row],[ProductID]],product[#All],5,FALSE)*Fstart[[#This Row],[Units]]</f>
        <v>808.65</v>
      </c>
      <c r="F23" t="str">
        <f>VLOOKUP(Fstart[[#This Row],[ProductID]],product[#All],3,FALSE)</f>
        <v>Gel Booms</v>
      </c>
      <c r="G23" t="str">
        <f>VLOOKUP(Fstart[[#This Row],[ProductID]],product[#All],2,FALSE)</f>
        <v>Carlota</v>
      </c>
      <c r="H23" t="str">
        <f>VLOOKUP(Fstart[[#This Row],[SalesRepID]],Sales[#All],3,FALSE)</f>
        <v>CA</v>
      </c>
    </row>
    <row r="24" spans="1:8" x14ac:dyDescent="0.25">
      <c r="A24" s="1">
        <v>44295</v>
      </c>
      <c r="B24">
        <v>2</v>
      </c>
      <c r="C24">
        <v>2</v>
      </c>
      <c r="D24">
        <v>36</v>
      </c>
      <c r="E24">
        <f>VLOOKUP(Fstart[[#This Row],[ProductID]],product[#All],5,FALSE)*Fstart[[#This Row],[Units]]</f>
        <v>1078.2</v>
      </c>
      <c r="F24" t="str">
        <f>VLOOKUP(Fstart[[#This Row],[ProductID]],product[#All],3,FALSE)</f>
        <v>Gel Booms</v>
      </c>
      <c r="G24" t="str">
        <f>VLOOKUP(Fstart[[#This Row],[ProductID]],product[#All],2,FALSE)</f>
        <v>Carlota</v>
      </c>
      <c r="H24" t="str">
        <f>VLOOKUP(Fstart[[#This Row],[SalesRepID]],Sales[#All],3,FALSE)</f>
        <v>CA</v>
      </c>
    </row>
    <row r="25" spans="1:8" x14ac:dyDescent="0.25">
      <c r="A25" s="1">
        <v>44785</v>
      </c>
      <c r="B25">
        <v>1</v>
      </c>
      <c r="C25">
        <v>1</v>
      </c>
      <c r="D25">
        <v>26</v>
      </c>
      <c r="E25">
        <f>VLOOKUP(Fstart[[#This Row],[ProductID]],product[#All],5,FALSE)*Fstart[[#This Row],[Units]]</f>
        <v>1142.7</v>
      </c>
      <c r="F25" t="str">
        <f>VLOOKUP(Fstart[[#This Row],[ProductID]],product[#All],3,FALSE)</f>
        <v>Gel Booms</v>
      </c>
      <c r="G25" t="str">
        <f>VLOOKUP(Fstart[[#This Row],[ProductID]],product[#All],2,FALSE)</f>
        <v>Quad</v>
      </c>
      <c r="H25" t="str">
        <f>VLOOKUP(Fstart[[#This Row],[SalesRepID]],Sales[#All],3,FALSE)</f>
        <v>CA</v>
      </c>
    </row>
    <row r="26" spans="1:8" x14ac:dyDescent="0.25">
      <c r="A26" s="1">
        <v>44267</v>
      </c>
      <c r="B26">
        <v>2</v>
      </c>
      <c r="C26">
        <v>4</v>
      </c>
      <c r="D26">
        <v>80</v>
      </c>
      <c r="E26">
        <f>VLOOKUP(Fstart[[#This Row],[ProductID]],product[#All],5,FALSE)*Fstart[[#This Row],[Units]]</f>
        <v>2396</v>
      </c>
      <c r="F26" t="str">
        <f>VLOOKUP(Fstart[[#This Row],[ProductID]],product[#All],3,FALSE)</f>
        <v>Gel Booms</v>
      </c>
      <c r="G26" t="str">
        <f>VLOOKUP(Fstart[[#This Row],[ProductID]],product[#All],2,FALSE)</f>
        <v>Carlota</v>
      </c>
      <c r="H26" t="str">
        <f>VLOOKUP(Fstart[[#This Row],[SalesRepID]],Sales[#All],3,FALSE)</f>
        <v>WA</v>
      </c>
    </row>
    <row r="27" spans="1:8" x14ac:dyDescent="0.25">
      <c r="A27" s="1">
        <v>45179</v>
      </c>
      <c r="B27">
        <v>2</v>
      </c>
      <c r="C27">
        <v>2</v>
      </c>
      <c r="D27">
        <v>70</v>
      </c>
      <c r="E27">
        <f>VLOOKUP(Fstart[[#This Row],[ProductID]],product[#All],5,FALSE)*Fstart[[#This Row],[Units]]</f>
        <v>2096.5</v>
      </c>
      <c r="F27" t="str">
        <f>VLOOKUP(Fstart[[#This Row],[ProductID]],product[#All],3,FALSE)</f>
        <v>Gel Booms</v>
      </c>
      <c r="G27" t="str">
        <f>VLOOKUP(Fstart[[#This Row],[ProductID]],product[#All],2,FALSE)</f>
        <v>Carlota</v>
      </c>
      <c r="H27" t="str">
        <f>VLOOKUP(Fstart[[#This Row],[SalesRepID]],Sales[#All],3,FALSE)</f>
        <v>CA</v>
      </c>
    </row>
    <row r="28" spans="1:8" x14ac:dyDescent="0.25">
      <c r="A28" s="1">
        <v>44356</v>
      </c>
      <c r="B28">
        <v>2</v>
      </c>
      <c r="C28">
        <v>2</v>
      </c>
      <c r="D28">
        <v>77</v>
      </c>
      <c r="E28">
        <f>VLOOKUP(Fstart[[#This Row],[ProductID]],product[#All],5,FALSE)*Fstart[[#This Row],[Units]]</f>
        <v>2306.15</v>
      </c>
      <c r="F28" t="str">
        <f>VLOOKUP(Fstart[[#This Row],[ProductID]],product[#All],3,FALSE)</f>
        <v>Gel Booms</v>
      </c>
      <c r="G28" t="str">
        <f>VLOOKUP(Fstart[[#This Row],[ProductID]],product[#All],2,FALSE)</f>
        <v>Carlota</v>
      </c>
      <c r="H28" t="str">
        <f>VLOOKUP(Fstart[[#This Row],[SalesRepID]],Sales[#All],3,FALSE)</f>
        <v>CA</v>
      </c>
    </row>
    <row r="29" spans="1:8" x14ac:dyDescent="0.25">
      <c r="A29" s="1">
        <v>45149</v>
      </c>
      <c r="B29">
        <v>2</v>
      </c>
      <c r="C29">
        <v>1</v>
      </c>
      <c r="D29">
        <v>6</v>
      </c>
      <c r="E29">
        <f>VLOOKUP(Fstart[[#This Row],[ProductID]],product[#All],5,FALSE)*Fstart[[#This Row],[Units]]</f>
        <v>179.7</v>
      </c>
      <c r="F29" t="str">
        <f>VLOOKUP(Fstart[[#This Row],[ProductID]],product[#All],3,FALSE)</f>
        <v>Gel Booms</v>
      </c>
      <c r="G29" t="str">
        <f>VLOOKUP(Fstart[[#This Row],[ProductID]],product[#All],2,FALSE)</f>
        <v>Carlota</v>
      </c>
      <c r="H29" t="str">
        <f>VLOOKUP(Fstart[[#This Row],[SalesRepID]],Sales[#All],3,FALSE)</f>
        <v>CA</v>
      </c>
    </row>
    <row r="30" spans="1:8" x14ac:dyDescent="0.25">
      <c r="A30" s="1">
        <v>44914</v>
      </c>
      <c r="B30">
        <v>2</v>
      </c>
      <c r="C30">
        <v>2</v>
      </c>
      <c r="D30">
        <v>237</v>
      </c>
      <c r="E30">
        <f>VLOOKUP(Fstart[[#This Row],[ProductID]],product[#All],5,FALSE)*Fstart[[#This Row],[Units]]</f>
        <v>7098.15</v>
      </c>
      <c r="F30" t="str">
        <f>VLOOKUP(Fstart[[#This Row],[ProductID]],product[#All],3,FALSE)</f>
        <v>Gel Booms</v>
      </c>
      <c r="G30" t="str">
        <f>VLOOKUP(Fstart[[#This Row],[ProductID]],product[#All],2,FALSE)</f>
        <v>Carlota</v>
      </c>
      <c r="H30" t="str">
        <f>VLOOKUP(Fstart[[#This Row],[SalesRepID]],Sales[#All],3,FALSE)</f>
        <v>CA</v>
      </c>
    </row>
    <row r="31" spans="1:8" x14ac:dyDescent="0.25">
      <c r="A31" s="1">
        <v>44387</v>
      </c>
      <c r="B31">
        <v>3</v>
      </c>
      <c r="C31">
        <v>3</v>
      </c>
      <c r="D31">
        <v>90</v>
      </c>
      <c r="E31">
        <f>VLOOKUP(Fstart[[#This Row],[ProductID]],product[#All],5,FALSE)*Fstart[[#This Row],[Units]]</f>
        <v>2335.5</v>
      </c>
      <c r="F31" t="str">
        <f>VLOOKUP(Fstart[[#This Row],[ProductID]],product[#All],3,FALSE)</f>
        <v>Colorado Booms</v>
      </c>
      <c r="G31" t="str">
        <f>VLOOKUP(Fstart[[#This Row],[ProductID]],product[#All],2,FALSE)</f>
        <v>Aspen</v>
      </c>
      <c r="H31" t="str">
        <f>VLOOKUP(Fstart[[#This Row],[SalesRepID]],Sales[#All],3,FALSE)</f>
        <v>WA</v>
      </c>
    </row>
    <row r="32" spans="1:8" x14ac:dyDescent="0.25">
      <c r="A32" s="1">
        <v>44431</v>
      </c>
      <c r="B32">
        <v>3</v>
      </c>
      <c r="C32">
        <v>2</v>
      </c>
      <c r="D32">
        <v>2</v>
      </c>
      <c r="E32">
        <f>VLOOKUP(Fstart[[#This Row],[ProductID]],product[#All],5,FALSE)*Fstart[[#This Row],[Units]]</f>
        <v>51.9</v>
      </c>
      <c r="F32" t="str">
        <f>VLOOKUP(Fstart[[#This Row],[ProductID]],product[#All],3,FALSE)</f>
        <v>Colorado Booms</v>
      </c>
      <c r="G32" t="str">
        <f>VLOOKUP(Fstart[[#This Row],[ProductID]],product[#All],2,FALSE)</f>
        <v>Aspen</v>
      </c>
      <c r="H32" t="str">
        <f>VLOOKUP(Fstart[[#This Row],[SalesRepID]],Sales[#All],3,FALSE)</f>
        <v>CA</v>
      </c>
    </row>
    <row r="33" spans="1:8" x14ac:dyDescent="0.25">
      <c r="A33" s="1">
        <v>45277</v>
      </c>
      <c r="B33">
        <v>4</v>
      </c>
      <c r="C33">
        <v>4</v>
      </c>
      <c r="D33">
        <v>6</v>
      </c>
      <c r="E33">
        <f>VLOOKUP(Fstart[[#This Row],[ProductID]],product[#All],5,FALSE)*Fstart[[#This Row],[Units]]</f>
        <v>143.69999999999999</v>
      </c>
      <c r="F33" t="str">
        <f>VLOOKUP(Fstart[[#This Row],[ProductID]],product[#All],3,FALSE)</f>
        <v>Colorado Booms</v>
      </c>
      <c r="G33" t="str">
        <f>VLOOKUP(Fstart[[#This Row],[ProductID]],product[#All],2,FALSE)</f>
        <v>Yanaki</v>
      </c>
      <c r="H33" t="str">
        <f>VLOOKUP(Fstart[[#This Row],[SalesRepID]],Sales[#All],3,FALSE)</f>
        <v>WA</v>
      </c>
    </row>
    <row r="34" spans="1:8" x14ac:dyDescent="0.25">
      <c r="A34" s="1">
        <v>44922</v>
      </c>
      <c r="B34">
        <v>4</v>
      </c>
      <c r="C34">
        <v>2</v>
      </c>
      <c r="D34">
        <v>61</v>
      </c>
      <c r="E34">
        <f>VLOOKUP(Fstart[[#This Row],[ProductID]],product[#All],5,FALSE)*Fstart[[#This Row],[Units]]</f>
        <v>1460.95</v>
      </c>
      <c r="F34" t="str">
        <f>VLOOKUP(Fstart[[#This Row],[ProductID]],product[#All],3,FALSE)</f>
        <v>Colorado Booms</v>
      </c>
      <c r="G34" t="str">
        <f>VLOOKUP(Fstart[[#This Row],[ProductID]],product[#All],2,FALSE)</f>
        <v>Yanaki</v>
      </c>
      <c r="H34" t="str">
        <f>VLOOKUP(Fstart[[#This Row],[SalesRepID]],Sales[#All],3,FALSE)</f>
        <v>CA</v>
      </c>
    </row>
    <row r="35" spans="1:8" x14ac:dyDescent="0.25">
      <c r="A35" s="1">
        <v>44964</v>
      </c>
      <c r="B35">
        <v>4</v>
      </c>
      <c r="C35">
        <v>4</v>
      </c>
      <c r="D35">
        <v>74</v>
      </c>
      <c r="E35">
        <f>VLOOKUP(Fstart[[#This Row],[ProductID]],product[#All],5,FALSE)*Fstart[[#This Row],[Units]]</f>
        <v>1772.3</v>
      </c>
      <c r="F35" t="str">
        <f>VLOOKUP(Fstart[[#This Row],[ProductID]],product[#All],3,FALSE)</f>
        <v>Colorado Booms</v>
      </c>
      <c r="G35" t="str">
        <f>VLOOKUP(Fstart[[#This Row],[ProductID]],product[#All],2,FALSE)</f>
        <v>Yanaki</v>
      </c>
      <c r="H35" t="str">
        <f>VLOOKUP(Fstart[[#This Row],[SalesRepID]],Sales[#All],3,FALSE)</f>
        <v>WA</v>
      </c>
    </row>
    <row r="36" spans="1:8" x14ac:dyDescent="0.25">
      <c r="A36" s="1">
        <v>44386</v>
      </c>
      <c r="B36">
        <v>1</v>
      </c>
      <c r="C36">
        <v>4</v>
      </c>
      <c r="D36">
        <v>116</v>
      </c>
      <c r="E36">
        <f>VLOOKUP(Fstart[[#This Row],[ProductID]],product[#All],5,FALSE)*Fstart[[#This Row],[Units]]</f>
        <v>5098.2000000000007</v>
      </c>
      <c r="F36" t="str">
        <f>VLOOKUP(Fstart[[#This Row],[ProductID]],product[#All],3,FALSE)</f>
        <v>Gel Booms</v>
      </c>
      <c r="G36" t="str">
        <f>VLOOKUP(Fstart[[#This Row],[ProductID]],product[#All],2,FALSE)</f>
        <v>Quad</v>
      </c>
      <c r="H36" t="str">
        <f>VLOOKUP(Fstart[[#This Row],[SalesRepID]],Sales[#All],3,FALSE)</f>
        <v>WA</v>
      </c>
    </row>
    <row r="37" spans="1:8" x14ac:dyDescent="0.25">
      <c r="A37" s="1">
        <v>44621</v>
      </c>
      <c r="B37">
        <v>3</v>
      </c>
      <c r="C37">
        <v>1</v>
      </c>
      <c r="D37">
        <v>3</v>
      </c>
      <c r="E37">
        <f>VLOOKUP(Fstart[[#This Row],[ProductID]],product[#All],5,FALSE)*Fstart[[#This Row],[Units]]</f>
        <v>77.849999999999994</v>
      </c>
      <c r="F37" t="str">
        <f>VLOOKUP(Fstart[[#This Row],[ProductID]],product[#All],3,FALSE)</f>
        <v>Colorado Booms</v>
      </c>
      <c r="G37" t="str">
        <f>VLOOKUP(Fstart[[#This Row],[ProductID]],product[#All],2,FALSE)</f>
        <v>Aspen</v>
      </c>
      <c r="H37" t="str">
        <f>VLOOKUP(Fstart[[#This Row],[SalesRepID]],Sales[#All],3,FALSE)</f>
        <v>CA</v>
      </c>
    </row>
    <row r="38" spans="1:8" x14ac:dyDescent="0.25">
      <c r="A38" s="1">
        <v>44601</v>
      </c>
      <c r="B38">
        <v>2</v>
      </c>
      <c r="C38">
        <v>4</v>
      </c>
      <c r="D38">
        <v>5</v>
      </c>
      <c r="E38">
        <f>VLOOKUP(Fstart[[#This Row],[ProductID]],product[#All],5,FALSE)*Fstart[[#This Row],[Units]]</f>
        <v>149.75</v>
      </c>
      <c r="F38" t="str">
        <f>VLOOKUP(Fstart[[#This Row],[ProductID]],product[#All],3,FALSE)</f>
        <v>Gel Booms</v>
      </c>
      <c r="G38" t="str">
        <f>VLOOKUP(Fstart[[#This Row],[ProductID]],product[#All],2,FALSE)</f>
        <v>Carlota</v>
      </c>
      <c r="H38" t="str">
        <f>VLOOKUP(Fstart[[#This Row],[SalesRepID]],Sales[#All],3,FALSE)</f>
        <v>WA</v>
      </c>
    </row>
    <row r="39" spans="1:8" x14ac:dyDescent="0.25">
      <c r="A39" s="1">
        <v>44780</v>
      </c>
      <c r="B39">
        <v>2</v>
      </c>
      <c r="C39">
        <v>4</v>
      </c>
      <c r="D39">
        <v>4</v>
      </c>
      <c r="E39">
        <f>VLOOKUP(Fstart[[#This Row],[ProductID]],product[#All],5,FALSE)*Fstart[[#This Row],[Units]]</f>
        <v>119.8</v>
      </c>
      <c r="F39" t="str">
        <f>VLOOKUP(Fstart[[#This Row],[ProductID]],product[#All],3,FALSE)</f>
        <v>Gel Booms</v>
      </c>
      <c r="G39" t="str">
        <f>VLOOKUP(Fstart[[#This Row],[ProductID]],product[#All],2,FALSE)</f>
        <v>Carlota</v>
      </c>
      <c r="H39" t="str">
        <f>VLOOKUP(Fstart[[#This Row],[SalesRepID]],Sales[#All],3,FALSE)</f>
        <v>WA</v>
      </c>
    </row>
    <row r="40" spans="1:8" x14ac:dyDescent="0.25">
      <c r="A40" s="1">
        <v>44604</v>
      </c>
      <c r="B40">
        <v>1</v>
      </c>
      <c r="C40">
        <v>2</v>
      </c>
      <c r="D40">
        <v>134</v>
      </c>
      <c r="E40">
        <f>VLOOKUP(Fstart[[#This Row],[ProductID]],product[#All],5,FALSE)*Fstart[[#This Row],[Units]]</f>
        <v>5889.3</v>
      </c>
      <c r="F40" t="str">
        <f>VLOOKUP(Fstart[[#This Row],[ProductID]],product[#All],3,FALSE)</f>
        <v>Gel Booms</v>
      </c>
      <c r="G40" t="str">
        <f>VLOOKUP(Fstart[[#This Row],[ProductID]],product[#All],2,FALSE)</f>
        <v>Quad</v>
      </c>
      <c r="H40" t="str">
        <f>VLOOKUP(Fstart[[#This Row],[SalesRepID]],Sales[#All],3,FALSE)</f>
        <v>CA</v>
      </c>
    </row>
    <row r="41" spans="1:8" x14ac:dyDescent="0.25">
      <c r="A41" s="1">
        <v>45085</v>
      </c>
      <c r="B41">
        <v>2</v>
      </c>
      <c r="C41">
        <v>2</v>
      </c>
      <c r="D41">
        <v>78</v>
      </c>
      <c r="E41">
        <f>VLOOKUP(Fstart[[#This Row],[ProductID]],product[#All],5,FALSE)*Fstart[[#This Row],[Units]]</f>
        <v>2336.1</v>
      </c>
      <c r="F41" t="str">
        <f>VLOOKUP(Fstart[[#This Row],[ProductID]],product[#All],3,FALSE)</f>
        <v>Gel Booms</v>
      </c>
      <c r="G41" t="str">
        <f>VLOOKUP(Fstart[[#This Row],[ProductID]],product[#All],2,FALSE)</f>
        <v>Carlota</v>
      </c>
      <c r="H41" t="str">
        <f>VLOOKUP(Fstart[[#This Row],[SalesRepID]],Sales[#All],3,FALSE)</f>
        <v>CA</v>
      </c>
    </row>
    <row r="42" spans="1:8" x14ac:dyDescent="0.25">
      <c r="A42" s="1">
        <v>44717</v>
      </c>
      <c r="B42">
        <v>2</v>
      </c>
      <c r="C42">
        <v>2</v>
      </c>
      <c r="D42">
        <v>6</v>
      </c>
      <c r="E42">
        <f>VLOOKUP(Fstart[[#This Row],[ProductID]],product[#All],5,FALSE)*Fstart[[#This Row],[Units]]</f>
        <v>179.7</v>
      </c>
      <c r="F42" t="str">
        <f>VLOOKUP(Fstart[[#This Row],[ProductID]],product[#All],3,FALSE)</f>
        <v>Gel Booms</v>
      </c>
      <c r="G42" t="str">
        <f>VLOOKUP(Fstart[[#This Row],[ProductID]],product[#All],2,FALSE)</f>
        <v>Carlota</v>
      </c>
      <c r="H42" t="str">
        <f>VLOOKUP(Fstart[[#This Row],[SalesRepID]],Sales[#All],3,FALSE)</f>
        <v>CA</v>
      </c>
    </row>
    <row r="43" spans="1:8" x14ac:dyDescent="0.25">
      <c r="A43" s="1">
        <v>44622</v>
      </c>
      <c r="B43">
        <v>2</v>
      </c>
      <c r="C43">
        <v>4</v>
      </c>
      <c r="D43">
        <v>64</v>
      </c>
      <c r="E43">
        <f>VLOOKUP(Fstart[[#This Row],[ProductID]],product[#All],5,FALSE)*Fstart[[#This Row],[Units]]</f>
        <v>1916.8</v>
      </c>
      <c r="F43" t="str">
        <f>VLOOKUP(Fstart[[#This Row],[ProductID]],product[#All],3,FALSE)</f>
        <v>Gel Booms</v>
      </c>
      <c r="G43" t="str">
        <f>VLOOKUP(Fstart[[#This Row],[ProductID]],product[#All],2,FALSE)</f>
        <v>Carlota</v>
      </c>
      <c r="H43" t="str">
        <f>VLOOKUP(Fstart[[#This Row],[SalesRepID]],Sales[#All],3,FALSE)</f>
        <v>WA</v>
      </c>
    </row>
    <row r="44" spans="1:8" x14ac:dyDescent="0.25">
      <c r="A44" s="1">
        <v>44900</v>
      </c>
      <c r="B44">
        <v>2</v>
      </c>
      <c r="C44">
        <v>4</v>
      </c>
      <c r="D44">
        <v>6</v>
      </c>
      <c r="E44">
        <f>VLOOKUP(Fstart[[#This Row],[ProductID]],product[#All],5,FALSE)*Fstart[[#This Row],[Units]]</f>
        <v>179.7</v>
      </c>
      <c r="F44" t="str">
        <f>VLOOKUP(Fstart[[#This Row],[ProductID]],product[#All],3,FALSE)</f>
        <v>Gel Booms</v>
      </c>
      <c r="G44" t="str">
        <f>VLOOKUP(Fstart[[#This Row],[ProductID]],product[#All],2,FALSE)</f>
        <v>Carlota</v>
      </c>
      <c r="H44" t="str">
        <f>VLOOKUP(Fstart[[#This Row],[SalesRepID]],Sales[#All],3,FALSE)</f>
        <v>WA</v>
      </c>
    </row>
    <row r="45" spans="1:8" x14ac:dyDescent="0.25">
      <c r="A45" s="1">
        <v>44208</v>
      </c>
      <c r="B45">
        <v>4</v>
      </c>
      <c r="C45">
        <v>4</v>
      </c>
      <c r="D45">
        <v>6</v>
      </c>
      <c r="E45">
        <f>VLOOKUP(Fstart[[#This Row],[ProductID]],product[#All],5,FALSE)*Fstart[[#This Row],[Units]]</f>
        <v>143.69999999999999</v>
      </c>
      <c r="F45" t="str">
        <f>VLOOKUP(Fstart[[#This Row],[ProductID]],product[#All],3,FALSE)</f>
        <v>Colorado Booms</v>
      </c>
      <c r="G45" t="str">
        <f>VLOOKUP(Fstart[[#This Row],[ProductID]],product[#All],2,FALSE)</f>
        <v>Yanaki</v>
      </c>
      <c r="H45" t="str">
        <f>VLOOKUP(Fstart[[#This Row],[SalesRepID]],Sales[#All],3,FALSE)</f>
        <v>WA</v>
      </c>
    </row>
    <row r="46" spans="1:8" x14ac:dyDescent="0.25">
      <c r="A46" s="1">
        <v>44288</v>
      </c>
      <c r="B46">
        <v>2</v>
      </c>
      <c r="C46">
        <v>2</v>
      </c>
      <c r="D46">
        <v>1</v>
      </c>
      <c r="E46">
        <f>VLOOKUP(Fstart[[#This Row],[ProductID]],product[#All],5,FALSE)*Fstart[[#This Row],[Units]]</f>
        <v>29.95</v>
      </c>
      <c r="F46" t="str">
        <f>VLOOKUP(Fstart[[#This Row],[ProductID]],product[#All],3,FALSE)</f>
        <v>Gel Booms</v>
      </c>
      <c r="G46" t="str">
        <f>VLOOKUP(Fstart[[#This Row],[ProductID]],product[#All],2,FALSE)</f>
        <v>Carlota</v>
      </c>
      <c r="H46" t="str">
        <f>VLOOKUP(Fstart[[#This Row],[SalesRepID]],Sales[#All],3,FALSE)</f>
        <v>CA</v>
      </c>
    </row>
    <row r="47" spans="1:8" x14ac:dyDescent="0.25">
      <c r="A47" s="1">
        <v>45055</v>
      </c>
      <c r="B47">
        <v>2</v>
      </c>
      <c r="C47">
        <v>4</v>
      </c>
      <c r="D47">
        <v>6</v>
      </c>
      <c r="E47">
        <f>VLOOKUP(Fstart[[#This Row],[ProductID]],product[#All],5,FALSE)*Fstart[[#This Row],[Units]]</f>
        <v>179.7</v>
      </c>
      <c r="F47" t="str">
        <f>VLOOKUP(Fstart[[#This Row],[ProductID]],product[#All],3,FALSE)</f>
        <v>Gel Booms</v>
      </c>
      <c r="G47" t="str">
        <f>VLOOKUP(Fstart[[#This Row],[ProductID]],product[#All],2,FALSE)</f>
        <v>Carlota</v>
      </c>
      <c r="H47" t="str">
        <f>VLOOKUP(Fstart[[#This Row],[SalesRepID]],Sales[#All],3,FALSE)</f>
        <v>WA</v>
      </c>
    </row>
    <row r="48" spans="1:8" x14ac:dyDescent="0.25">
      <c r="A48" s="1">
        <v>44596</v>
      </c>
      <c r="B48">
        <v>1</v>
      </c>
      <c r="C48">
        <v>4</v>
      </c>
      <c r="D48">
        <v>103</v>
      </c>
      <c r="E48">
        <f>VLOOKUP(Fstart[[#This Row],[ProductID]],product[#All],5,FALSE)*Fstart[[#This Row],[Units]]</f>
        <v>4526.8500000000004</v>
      </c>
      <c r="F48" t="str">
        <f>VLOOKUP(Fstart[[#This Row],[ProductID]],product[#All],3,FALSE)</f>
        <v>Gel Booms</v>
      </c>
      <c r="G48" t="str">
        <f>VLOOKUP(Fstart[[#This Row],[ProductID]],product[#All],2,FALSE)</f>
        <v>Quad</v>
      </c>
      <c r="H48" t="str">
        <f>VLOOKUP(Fstart[[#This Row],[SalesRepID]],Sales[#All],3,FALSE)</f>
        <v>WA</v>
      </c>
    </row>
    <row r="49" spans="1:8" x14ac:dyDescent="0.25">
      <c r="A49" s="1">
        <v>44751</v>
      </c>
      <c r="B49">
        <v>1</v>
      </c>
      <c r="C49">
        <v>2</v>
      </c>
      <c r="D49">
        <v>247</v>
      </c>
      <c r="E49">
        <f>VLOOKUP(Fstart[[#This Row],[ProductID]],product[#All],5,FALSE)*Fstart[[#This Row],[Units]]</f>
        <v>10855.650000000001</v>
      </c>
      <c r="F49" t="str">
        <f>VLOOKUP(Fstart[[#This Row],[ProductID]],product[#All],3,FALSE)</f>
        <v>Gel Booms</v>
      </c>
      <c r="G49" t="str">
        <f>VLOOKUP(Fstart[[#This Row],[ProductID]],product[#All],2,FALSE)</f>
        <v>Quad</v>
      </c>
      <c r="H49" t="str">
        <f>VLOOKUP(Fstart[[#This Row],[SalesRepID]],Sales[#All],3,FALSE)</f>
        <v>CA</v>
      </c>
    </row>
    <row r="50" spans="1:8" x14ac:dyDescent="0.25">
      <c r="A50" s="1">
        <v>44816</v>
      </c>
      <c r="B50">
        <v>2</v>
      </c>
      <c r="C50">
        <v>4</v>
      </c>
      <c r="D50">
        <v>247</v>
      </c>
      <c r="E50">
        <f>VLOOKUP(Fstart[[#This Row],[ProductID]],product[#All],5,FALSE)*Fstart[[#This Row],[Units]]</f>
        <v>7397.65</v>
      </c>
      <c r="F50" t="str">
        <f>VLOOKUP(Fstart[[#This Row],[ProductID]],product[#All],3,FALSE)</f>
        <v>Gel Booms</v>
      </c>
      <c r="G50" t="str">
        <f>VLOOKUP(Fstart[[#This Row],[ProductID]],product[#All],2,FALSE)</f>
        <v>Carlota</v>
      </c>
      <c r="H50" t="str">
        <f>VLOOKUP(Fstart[[#This Row],[SalesRepID]],Sales[#All],3,FALSE)</f>
        <v>WA</v>
      </c>
    </row>
    <row r="51" spans="1:8" x14ac:dyDescent="0.25">
      <c r="A51" s="1">
        <v>44481</v>
      </c>
      <c r="B51">
        <v>2</v>
      </c>
      <c r="C51">
        <v>2</v>
      </c>
      <c r="D51">
        <v>71</v>
      </c>
      <c r="E51">
        <f>VLOOKUP(Fstart[[#This Row],[ProductID]],product[#All],5,FALSE)*Fstart[[#This Row],[Units]]</f>
        <v>2126.4499999999998</v>
      </c>
      <c r="F51" t="str">
        <f>VLOOKUP(Fstart[[#This Row],[ProductID]],product[#All],3,FALSE)</f>
        <v>Gel Booms</v>
      </c>
      <c r="G51" t="str">
        <f>VLOOKUP(Fstart[[#This Row],[ProductID]],product[#All],2,FALSE)</f>
        <v>Carlota</v>
      </c>
      <c r="H51" t="str">
        <f>VLOOKUP(Fstart[[#This Row],[SalesRepID]],Sales[#All],3,FALSE)</f>
        <v>CA</v>
      </c>
    </row>
    <row r="52" spans="1:8" x14ac:dyDescent="0.25">
      <c r="A52" s="1">
        <v>44415</v>
      </c>
      <c r="B52">
        <v>4</v>
      </c>
      <c r="C52">
        <v>4</v>
      </c>
      <c r="D52">
        <v>76</v>
      </c>
      <c r="E52">
        <f>VLOOKUP(Fstart[[#This Row],[ProductID]],product[#All],5,FALSE)*Fstart[[#This Row],[Units]]</f>
        <v>1820.2</v>
      </c>
      <c r="F52" t="str">
        <f>VLOOKUP(Fstart[[#This Row],[ProductID]],product[#All],3,FALSE)</f>
        <v>Colorado Booms</v>
      </c>
      <c r="G52" t="str">
        <f>VLOOKUP(Fstart[[#This Row],[ProductID]],product[#All],2,FALSE)</f>
        <v>Yanaki</v>
      </c>
      <c r="H52" t="str">
        <f>VLOOKUP(Fstart[[#This Row],[SalesRepID]],Sales[#All],3,FALSE)</f>
        <v>WA</v>
      </c>
    </row>
    <row r="53" spans="1:8" x14ac:dyDescent="0.25">
      <c r="A53" s="1">
        <v>44814</v>
      </c>
      <c r="B53">
        <v>2</v>
      </c>
      <c r="C53">
        <v>2</v>
      </c>
      <c r="D53">
        <v>106</v>
      </c>
      <c r="E53">
        <f>VLOOKUP(Fstart[[#This Row],[ProductID]],product[#All],5,FALSE)*Fstart[[#This Row],[Units]]</f>
        <v>3174.7</v>
      </c>
      <c r="F53" t="str">
        <f>VLOOKUP(Fstart[[#This Row],[ProductID]],product[#All],3,FALSE)</f>
        <v>Gel Booms</v>
      </c>
      <c r="G53" t="str">
        <f>VLOOKUP(Fstart[[#This Row],[ProductID]],product[#All],2,FALSE)</f>
        <v>Carlota</v>
      </c>
      <c r="H53" t="str">
        <f>VLOOKUP(Fstart[[#This Row],[SalesRepID]],Sales[#All],3,FALSE)</f>
        <v>CA</v>
      </c>
    </row>
    <row r="54" spans="1:8" x14ac:dyDescent="0.25">
      <c r="A54" s="1">
        <v>44663</v>
      </c>
      <c r="B54">
        <v>3</v>
      </c>
      <c r="C54">
        <v>3</v>
      </c>
      <c r="D54">
        <v>246</v>
      </c>
      <c r="E54">
        <f>VLOOKUP(Fstart[[#This Row],[ProductID]],product[#All],5,FALSE)*Fstart[[#This Row],[Units]]</f>
        <v>6383.7</v>
      </c>
      <c r="F54" t="str">
        <f>VLOOKUP(Fstart[[#This Row],[ProductID]],product[#All],3,FALSE)</f>
        <v>Colorado Booms</v>
      </c>
      <c r="G54" t="str">
        <f>VLOOKUP(Fstart[[#This Row],[ProductID]],product[#All],2,FALSE)</f>
        <v>Aspen</v>
      </c>
      <c r="H54" t="str">
        <f>VLOOKUP(Fstart[[#This Row],[SalesRepID]],Sales[#All],3,FALSE)</f>
        <v>WA</v>
      </c>
    </row>
    <row r="55" spans="1:8" x14ac:dyDescent="0.25">
      <c r="A55" s="1">
        <v>45149</v>
      </c>
      <c r="B55">
        <v>3</v>
      </c>
      <c r="C55">
        <v>4</v>
      </c>
      <c r="D55">
        <v>210</v>
      </c>
      <c r="E55">
        <f>VLOOKUP(Fstart[[#This Row],[ProductID]],product[#All],5,FALSE)*Fstart[[#This Row],[Units]]</f>
        <v>5449.5</v>
      </c>
      <c r="F55" t="str">
        <f>VLOOKUP(Fstart[[#This Row],[ProductID]],product[#All],3,FALSE)</f>
        <v>Colorado Booms</v>
      </c>
      <c r="G55" t="str">
        <f>VLOOKUP(Fstart[[#This Row],[ProductID]],product[#All],2,FALSE)</f>
        <v>Aspen</v>
      </c>
      <c r="H55" t="str">
        <f>VLOOKUP(Fstart[[#This Row],[SalesRepID]],Sales[#All],3,FALSE)</f>
        <v>WA</v>
      </c>
    </row>
    <row r="56" spans="1:8" x14ac:dyDescent="0.25">
      <c r="A56" s="1">
        <v>44690</v>
      </c>
      <c r="B56">
        <v>3</v>
      </c>
      <c r="C56">
        <v>4</v>
      </c>
      <c r="D56">
        <v>101</v>
      </c>
      <c r="E56">
        <f>VLOOKUP(Fstart[[#This Row],[ProductID]],product[#All],5,FALSE)*Fstart[[#This Row],[Units]]</f>
        <v>2620.9499999999998</v>
      </c>
      <c r="F56" t="str">
        <f>VLOOKUP(Fstart[[#This Row],[ProductID]],product[#All],3,FALSE)</f>
        <v>Colorado Booms</v>
      </c>
      <c r="G56" t="str">
        <f>VLOOKUP(Fstart[[#This Row],[ProductID]],product[#All],2,FALSE)</f>
        <v>Aspen</v>
      </c>
      <c r="H56" t="str">
        <f>VLOOKUP(Fstart[[#This Row],[SalesRepID]],Sales[#All],3,FALSE)</f>
        <v>WA</v>
      </c>
    </row>
    <row r="57" spans="1:8" x14ac:dyDescent="0.25">
      <c r="A57" s="1">
        <v>44902</v>
      </c>
      <c r="B57">
        <v>3</v>
      </c>
      <c r="C57">
        <v>4</v>
      </c>
      <c r="D57">
        <v>71</v>
      </c>
      <c r="E57">
        <f>VLOOKUP(Fstart[[#This Row],[ProductID]],product[#All],5,FALSE)*Fstart[[#This Row],[Units]]</f>
        <v>1842.45</v>
      </c>
      <c r="F57" t="str">
        <f>VLOOKUP(Fstart[[#This Row],[ProductID]],product[#All],3,FALSE)</f>
        <v>Colorado Booms</v>
      </c>
      <c r="G57" t="str">
        <f>VLOOKUP(Fstart[[#This Row],[ProductID]],product[#All],2,FALSE)</f>
        <v>Aspen</v>
      </c>
      <c r="H57" t="str">
        <f>VLOOKUP(Fstart[[#This Row],[SalesRepID]],Sales[#All],3,FALSE)</f>
        <v>WA</v>
      </c>
    </row>
    <row r="58" spans="1:8" x14ac:dyDescent="0.25">
      <c r="A58" s="1">
        <v>44753</v>
      </c>
      <c r="B58">
        <v>2</v>
      </c>
      <c r="C58">
        <v>1</v>
      </c>
      <c r="D58">
        <v>63</v>
      </c>
      <c r="E58">
        <f>VLOOKUP(Fstart[[#This Row],[ProductID]],product[#All],5,FALSE)*Fstart[[#This Row],[Units]]</f>
        <v>1886.85</v>
      </c>
      <c r="F58" t="str">
        <f>VLOOKUP(Fstart[[#This Row],[ProductID]],product[#All],3,FALSE)</f>
        <v>Gel Booms</v>
      </c>
      <c r="G58" t="str">
        <f>VLOOKUP(Fstart[[#This Row],[ProductID]],product[#All],2,FALSE)</f>
        <v>Carlota</v>
      </c>
      <c r="H58" t="str">
        <f>VLOOKUP(Fstart[[#This Row],[SalesRepID]],Sales[#All],3,FALSE)</f>
        <v>CA</v>
      </c>
    </row>
    <row r="59" spans="1:8" x14ac:dyDescent="0.25">
      <c r="A59" s="1">
        <v>44263</v>
      </c>
      <c r="B59">
        <v>4</v>
      </c>
      <c r="C59">
        <v>4</v>
      </c>
      <c r="D59">
        <v>93</v>
      </c>
      <c r="E59">
        <f>VLOOKUP(Fstart[[#This Row],[ProductID]],product[#All],5,FALSE)*Fstart[[#This Row],[Units]]</f>
        <v>2227.35</v>
      </c>
      <c r="F59" t="str">
        <f>VLOOKUP(Fstart[[#This Row],[ProductID]],product[#All],3,FALSE)</f>
        <v>Colorado Booms</v>
      </c>
      <c r="G59" t="str">
        <f>VLOOKUP(Fstart[[#This Row],[ProductID]],product[#All],2,FALSE)</f>
        <v>Yanaki</v>
      </c>
      <c r="H59" t="str">
        <f>VLOOKUP(Fstart[[#This Row],[SalesRepID]],Sales[#All],3,FALSE)</f>
        <v>WA</v>
      </c>
    </row>
    <row r="60" spans="1:8" x14ac:dyDescent="0.25">
      <c r="A60" s="1">
        <v>44816</v>
      </c>
      <c r="B60">
        <v>2</v>
      </c>
      <c r="C60">
        <v>4</v>
      </c>
      <c r="D60">
        <v>247</v>
      </c>
      <c r="E60">
        <f>VLOOKUP(Fstart[[#This Row],[ProductID]],product[#All],5,FALSE)*Fstart[[#This Row],[Units]]</f>
        <v>7397.65</v>
      </c>
      <c r="F60" t="str">
        <f>VLOOKUP(Fstart[[#This Row],[ProductID]],product[#All],3,FALSE)</f>
        <v>Gel Booms</v>
      </c>
      <c r="G60" t="str">
        <f>VLOOKUP(Fstart[[#This Row],[ProductID]],product[#All],2,FALSE)</f>
        <v>Carlota</v>
      </c>
      <c r="H60" t="str">
        <f>VLOOKUP(Fstart[[#This Row],[SalesRepID]],Sales[#All],3,FALSE)</f>
        <v>WA</v>
      </c>
    </row>
    <row r="61" spans="1:8" x14ac:dyDescent="0.25">
      <c r="A61" s="1">
        <v>44689</v>
      </c>
      <c r="B61">
        <v>3</v>
      </c>
      <c r="C61">
        <v>4</v>
      </c>
      <c r="D61">
        <v>69</v>
      </c>
      <c r="E61">
        <f>VLOOKUP(Fstart[[#This Row],[ProductID]],product[#All],5,FALSE)*Fstart[[#This Row],[Units]]</f>
        <v>1790.55</v>
      </c>
      <c r="F61" t="str">
        <f>VLOOKUP(Fstart[[#This Row],[ProductID]],product[#All],3,FALSE)</f>
        <v>Colorado Booms</v>
      </c>
      <c r="G61" t="str">
        <f>VLOOKUP(Fstart[[#This Row],[ProductID]],product[#All],2,FALSE)</f>
        <v>Aspen</v>
      </c>
      <c r="H61" t="str">
        <f>VLOOKUP(Fstart[[#This Row],[SalesRepID]],Sales[#All],3,FALSE)</f>
        <v>WA</v>
      </c>
    </row>
    <row r="62" spans="1:8" x14ac:dyDescent="0.25">
      <c r="A62" s="1">
        <v>45211</v>
      </c>
      <c r="B62">
        <v>4</v>
      </c>
      <c r="C62">
        <v>2</v>
      </c>
      <c r="D62">
        <v>3</v>
      </c>
      <c r="E62">
        <f>VLOOKUP(Fstart[[#This Row],[ProductID]],product[#All],5,FALSE)*Fstart[[#This Row],[Units]]</f>
        <v>71.849999999999994</v>
      </c>
      <c r="F62" t="str">
        <f>VLOOKUP(Fstart[[#This Row],[ProductID]],product[#All],3,FALSE)</f>
        <v>Colorado Booms</v>
      </c>
      <c r="G62" t="str">
        <f>VLOOKUP(Fstart[[#This Row],[ProductID]],product[#All],2,FALSE)</f>
        <v>Yanaki</v>
      </c>
      <c r="H62" t="str">
        <f>VLOOKUP(Fstart[[#This Row],[SalesRepID]],Sales[#All],3,FALSE)</f>
        <v>CA</v>
      </c>
    </row>
    <row r="63" spans="1:8" x14ac:dyDescent="0.25">
      <c r="A63" s="1">
        <v>45028</v>
      </c>
      <c r="B63">
        <v>2</v>
      </c>
      <c r="C63">
        <v>2</v>
      </c>
      <c r="D63">
        <v>283</v>
      </c>
      <c r="E63">
        <f>VLOOKUP(Fstart[[#This Row],[ProductID]],product[#All],5,FALSE)*Fstart[[#This Row],[Units]]</f>
        <v>8475.85</v>
      </c>
      <c r="F63" t="str">
        <f>VLOOKUP(Fstart[[#This Row],[ProductID]],product[#All],3,FALSE)</f>
        <v>Gel Booms</v>
      </c>
      <c r="G63" t="str">
        <f>VLOOKUP(Fstart[[#This Row],[ProductID]],product[#All],2,FALSE)</f>
        <v>Carlota</v>
      </c>
      <c r="H63" t="str">
        <f>VLOOKUP(Fstart[[#This Row],[SalesRepID]],Sales[#All],3,FALSE)</f>
        <v>CA</v>
      </c>
    </row>
    <row r="64" spans="1:8" x14ac:dyDescent="0.25">
      <c r="A64" s="1">
        <v>44323</v>
      </c>
      <c r="B64">
        <v>2</v>
      </c>
      <c r="C64">
        <v>4</v>
      </c>
      <c r="D64">
        <v>91</v>
      </c>
      <c r="E64">
        <f>VLOOKUP(Fstart[[#This Row],[ProductID]],product[#All],5,FALSE)*Fstart[[#This Row],[Units]]</f>
        <v>2725.45</v>
      </c>
      <c r="F64" t="str">
        <f>VLOOKUP(Fstart[[#This Row],[ProductID]],product[#All],3,FALSE)</f>
        <v>Gel Booms</v>
      </c>
      <c r="G64" t="str">
        <f>VLOOKUP(Fstart[[#This Row],[ProductID]],product[#All],2,FALSE)</f>
        <v>Carlota</v>
      </c>
      <c r="H64" t="str">
        <f>VLOOKUP(Fstart[[#This Row],[SalesRepID]],Sales[#All],3,FALSE)</f>
        <v>WA</v>
      </c>
    </row>
    <row r="65" spans="1:8" x14ac:dyDescent="0.25">
      <c r="A65" s="1">
        <v>44811</v>
      </c>
      <c r="B65">
        <v>1</v>
      </c>
      <c r="C65">
        <v>2</v>
      </c>
      <c r="D65">
        <v>101</v>
      </c>
      <c r="E65">
        <f>VLOOKUP(Fstart[[#This Row],[ProductID]],product[#All],5,FALSE)*Fstart[[#This Row],[Units]]</f>
        <v>4438.9500000000007</v>
      </c>
      <c r="F65" t="str">
        <f>VLOOKUP(Fstart[[#This Row],[ProductID]],product[#All],3,FALSE)</f>
        <v>Gel Booms</v>
      </c>
      <c r="G65" t="str">
        <f>VLOOKUP(Fstart[[#This Row],[ProductID]],product[#All],2,FALSE)</f>
        <v>Quad</v>
      </c>
      <c r="H65" t="str">
        <f>VLOOKUP(Fstart[[#This Row],[SalesRepID]],Sales[#All],3,FALSE)</f>
        <v>CA</v>
      </c>
    </row>
    <row r="66" spans="1:8" x14ac:dyDescent="0.25">
      <c r="A66" s="1">
        <v>44660</v>
      </c>
      <c r="B66">
        <v>4</v>
      </c>
      <c r="C66">
        <v>2</v>
      </c>
      <c r="D66">
        <v>74</v>
      </c>
      <c r="E66">
        <f>VLOOKUP(Fstart[[#This Row],[ProductID]],product[#All],5,FALSE)*Fstart[[#This Row],[Units]]</f>
        <v>1772.3</v>
      </c>
      <c r="F66" t="str">
        <f>VLOOKUP(Fstart[[#This Row],[ProductID]],product[#All],3,FALSE)</f>
        <v>Colorado Booms</v>
      </c>
      <c r="G66" t="str">
        <f>VLOOKUP(Fstart[[#This Row],[ProductID]],product[#All],2,FALSE)</f>
        <v>Yanaki</v>
      </c>
      <c r="H66" t="str">
        <f>VLOOKUP(Fstart[[#This Row],[SalesRepID]],Sales[#All],3,FALSE)</f>
        <v>CA</v>
      </c>
    </row>
    <row r="67" spans="1:8" x14ac:dyDescent="0.25">
      <c r="A67" s="1">
        <v>44298</v>
      </c>
      <c r="B67">
        <v>2</v>
      </c>
      <c r="C67">
        <v>4</v>
      </c>
      <c r="D67">
        <v>3</v>
      </c>
      <c r="E67">
        <f>VLOOKUP(Fstart[[#This Row],[ProductID]],product[#All],5,FALSE)*Fstart[[#This Row],[Units]]</f>
        <v>89.85</v>
      </c>
      <c r="F67" t="str">
        <f>VLOOKUP(Fstart[[#This Row],[ProductID]],product[#All],3,FALSE)</f>
        <v>Gel Booms</v>
      </c>
      <c r="G67" t="str">
        <f>VLOOKUP(Fstart[[#This Row],[ProductID]],product[#All],2,FALSE)</f>
        <v>Carlota</v>
      </c>
      <c r="H67" t="str">
        <f>VLOOKUP(Fstart[[#This Row],[SalesRepID]],Sales[#All],3,FALSE)</f>
        <v>WA</v>
      </c>
    </row>
    <row r="68" spans="1:8" x14ac:dyDescent="0.25">
      <c r="A68" s="1">
        <v>44358</v>
      </c>
      <c r="B68">
        <v>2</v>
      </c>
      <c r="C68">
        <v>2</v>
      </c>
      <c r="D68">
        <v>176</v>
      </c>
      <c r="E68">
        <f>VLOOKUP(Fstart[[#This Row],[ProductID]],product[#All],5,FALSE)*Fstart[[#This Row],[Units]]</f>
        <v>5271.2</v>
      </c>
      <c r="F68" t="str">
        <f>VLOOKUP(Fstart[[#This Row],[ProductID]],product[#All],3,FALSE)</f>
        <v>Gel Booms</v>
      </c>
      <c r="G68" t="str">
        <f>VLOOKUP(Fstart[[#This Row],[ProductID]],product[#All],2,FALSE)</f>
        <v>Carlota</v>
      </c>
      <c r="H68" t="str">
        <f>VLOOKUP(Fstart[[#This Row],[SalesRepID]],Sales[#All],3,FALSE)</f>
        <v>CA</v>
      </c>
    </row>
    <row r="69" spans="1:8" x14ac:dyDescent="0.25">
      <c r="A69" s="1">
        <v>45026</v>
      </c>
      <c r="B69">
        <v>2</v>
      </c>
      <c r="C69">
        <v>2</v>
      </c>
      <c r="D69">
        <v>71</v>
      </c>
      <c r="E69">
        <f>VLOOKUP(Fstart[[#This Row],[ProductID]],product[#All],5,FALSE)*Fstart[[#This Row],[Units]]</f>
        <v>2126.4499999999998</v>
      </c>
      <c r="F69" t="str">
        <f>VLOOKUP(Fstart[[#This Row],[ProductID]],product[#All],3,FALSE)</f>
        <v>Gel Booms</v>
      </c>
      <c r="G69" t="str">
        <f>VLOOKUP(Fstart[[#This Row],[ProductID]],product[#All],2,FALSE)</f>
        <v>Carlota</v>
      </c>
      <c r="H69" t="str">
        <f>VLOOKUP(Fstart[[#This Row],[SalesRepID]],Sales[#All],3,FALSE)</f>
        <v>CA</v>
      </c>
    </row>
    <row r="70" spans="1:8" x14ac:dyDescent="0.25">
      <c r="A70" s="1">
        <v>44353</v>
      </c>
      <c r="B70">
        <v>2</v>
      </c>
      <c r="C70">
        <v>2</v>
      </c>
      <c r="D70">
        <v>2</v>
      </c>
      <c r="E70">
        <f>VLOOKUP(Fstart[[#This Row],[ProductID]],product[#All],5,FALSE)*Fstart[[#This Row],[Units]]</f>
        <v>59.9</v>
      </c>
      <c r="F70" t="str">
        <f>VLOOKUP(Fstart[[#This Row],[ProductID]],product[#All],3,FALSE)</f>
        <v>Gel Booms</v>
      </c>
      <c r="G70" t="str">
        <f>VLOOKUP(Fstart[[#This Row],[ProductID]],product[#All],2,FALSE)</f>
        <v>Carlota</v>
      </c>
      <c r="H70" t="str">
        <f>VLOOKUP(Fstart[[#This Row],[SalesRepID]],Sales[#All],3,FALSE)</f>
        <v>CA</v>
      </c>
    </row>
    <row r="71" spans="1:8" x14ac:dyDescent="0.25">
      <c r="A71" s="1">
        <v>45149</v>
      </c>
      <c r="B71">
        <v>2</v>
      </c>
      <c r="C71">
        <v>1</v>
      </c>
      <c r="D71">
        <v>89</v>
      </c>
      <c r="E71">
        <f>VLOOKUP(Fstart[[#This Row],[ProductID]],product[#All],5,FALSE)*Fstart[[#This Row],[Units]]</f>
        <v>2665.5499999999997</v>
      </c>
      <c r="F71" t="str">
        <f>VLOOKUP(Fstart[[#This Row],[ProductID]],product[#All],3,FALSE)</f>
        <v>Gel Booms</v>
      </c>
      <c r="G71" t="str">
        <f>VLOOKUP(Fstart[[#This Row],[ProductID]],product[#All],2,FALSE)</f>
        <v>Carlota</v>
      </c>
      <c r="H71" t="str">
        <f>VLOOKUP(Fstart[[#This Row],[SalesRepID]],Sales[#All],3,FALSE)</f>
        <v>CA</v>
      </c>
    </row>
    <row r="72" spans="1:8" x14ac:dyDescent="0.25">
      <c r="A72" s="1">
        <v>45211</v>
      </c>
      <c r="B72">
        <v>2</v>
      </c>
      <c r="C72">
        <v>4</v>
      </c>
      <c r="D72">
        <v>194</v>
      </c>
      <c r="E72">
        <f>VLOOKUP(Fstart[[#This Row],[ProductID]],product[#All],5,FALSE)*Fstart[[#This Row],[Units]]</f>
        <v>5810.3</v>
      </c>
      <c r="F72" t="str">
        <f>VLOOKUP(Fstart[[#This Row],[ProductID]],product[#All],3,FALSE)</f>
        <v>Gel Booms</v>
      </c>
      <c r="G72" t="str">
        <f>VLOOKUP(Fstart[[#This Row],[ProductID]],product[#All],2,FALSE)</f>
        <v>Carlota</v>
      </c>
      <c r="H72" t="str">
        <f>VLOOKUP(Fstart[[#This Row],[SalesRepID]],Sales[#All],3,FALSE)</f>
        <v>WA</v>
      </c>
    </row>
    <row r="73" spans="1:8" x14ac:dyDescent="0.25">
      <c r="A73" s="1">
        <v>44837</v>
      </c>
      <c r="B73">
        <v>2</v>
      </c>
      <c r="C73">
        <v>2</v>
      </c>
      <c r="D73">
        <v>112</v>
      </c>
      <c r="E73">
        <f>VLOOKUP(Fstart[[#This Row],[ProductID]],product[#All],5,FALSE)*Fstart[[#This Row],[Units]]</f>
        <v>3354.4</v>
      </c>
      <c r="F73" t="str">
        <f>VLOOKUP(Fstart[[#This Row],[ProductID]],product[#All],3,FALSE)</f>
        <v>Gel Booms</v>
      </c>
      <c r="G73" t="str">
        <f>VLOOKUP(Fstart[[#This Row],[ProductID]],product[#All],2,FALSE)</f>
        <v>Carlota</v>
      </c>
      <c r="H73" t="str">
        <f>VLOOKUP(Fstart[[#This Row],[SalesRepID]],Sales[#All],3,FALSE)</f>
        <v>CA</v>
      </c>
    </row>
    <row r="74" spans="1:8" x14ac:dyDescent="0.25">
      <c r="A74" s="1">
        <v>44876</v>
      </c>
      <c r="B74">
        <v>2</v>
      </c>
      <c r="C74">
        <v>4</v>
      </c>
      <c r="D74">
        <v>5</v>
      </c>
      <c r="E74">
        <f>VLOOKUP(Fstart[[#This Row],[ProductID]],product[#All],5,FALSE)*Fstart[[#This Row],[Units]]</f>
        <v>149.75</v>
      </c>
      <c r="F74" t="str">
        <f>VLOOKUP(Fstart[[#This Row],[ProductID]],product[#All],3,FALSE)</f>
        <v>Gel Booms</v>
      </c>
      <c r="G74" t="str">
        <f>VLOOKUP(Fstart[[#This Row],[ProductID]],product[#All],2,FALSE)</f>
        <v>Carlota</v>
      </c>
      <c r="H74" t="str">
        <f>VLOOKUP(Fstart[[#This Row],[SalesRepID]],Sales[#All],3,FALSE)</f>
        <v>WA</v>
      </c>
    </row>
    <row r="75" spans="1:8" x14ac:dyDescent="0.25">
      <c r="A75" s="1">
        <v>45146</v>
      </c>
      <c r="B75">
        <v>2</v>
      </c>
      <c r="C75">
        <v>4</v>
      </c>
      <c r="D75">
        <v>223</v>
      </c>
      <c r="E75">
        <f>VLOOKUP(Fstart[[#This Row],[ProductID]],product[#All],5,FALSE)*Fstart[[#This Row],[Units]]</f>
        <v>6678.8499999999995</v>
      </c>
      <c r="F75" t="str">
        <f>VLOOKUP(Fstart[[#This Row],[ProductID]],product[#All],3,FALSE)</f>
        <v>Gel Booms</v>
      </c>
      <c r="G75" t="str">
        <f>VLOOKUP(Fstart[[#This Row],[ProductID]],product[#All],2,FALSE)</f>
        <v>Carlota</v>
      </c>
      <c r="H75" t="str">
        <f>VLOOKUP(Fstart[[#This Row],[SalesRepID]],Sales[#All],3,FALSE)</f>
        <v>WA</v>
      </c>
    </row>
    <row r="76" spans="1:8" x14ac:dyDescent="0.25">
      <c r="A76" s="1">
        <v>44868</v>
      </c>
      <c r="B76">
        <v>2</v>
      </c>
      <c r="C76">
        <v>1</v>
      </c>
      <c r="D76">
        <v>4</v>
      </c>
      <c r="E76">
        <f>VLOOKUP(Fstart[[#This Row],[ProductID]],product[#All],5,FALSE)*Fstart[[#This Row],[Units]]</f>
        <v>119.8</v>
      </c>
      <c r="F76" t="str">
        <f>VLOOKUP(Fstart[[#This Row],[ProductID]],product[#All],3,FALSE)</f>
        <v>Gel Booms</v>
      </c>
      <c r="G76" t="str">
        <f>VLOOKUP(Fstart[[#This Row],[ProductID]],product[#All],2,FALSE)</f>
        <v>Carlota</v>
      </c>
      <c r="H76" t="str">
        <f>VLOOKUP(Fstart[[#This Row],[SalesRepID]],Sales[#All],3,FALSE)</f>
        <v>CA</v>
      </c>
    </row>
    <row r="77" spans="1:8" x14ac:dyDescent="0.25">
      <c r="A77" s="1">
        <v>44478</v>
      </c>
      <c r="B77">
        <v>1</v>
      </c>
      <c r="C77">
        <v>2</v>
      </c>
      <c r="D77">
        <v>86</v>
      </c>
      <c r="E77">
        <f>VLOOKUP(Fstart[[#This Row],[ProductID]],product[#All],5,FALSE)*Fstart[[#This Row],[Units]]</f>
        <v>3779.7000000000003</v>
      </c>
      <c r="F77" t="str">
        <f>VLOOKUP(Fstart[[#This Row],[ProductID]],product[#All],3,FALSE)</f>
        <v>Gel Booms</v>
      </c>
      <c r="G77" t="str">
        <f>VLOOKUP(Fstart[[#This Row],[ProductID]],product[#All],2,FALSE)</f>
        <v>Quad</v>
      </c>
      <c r="H77" t="str">
        <f>VLOOKUP(Fstart[[#This Row],[SalesRepID]],Sales[#All],3,FALSE)</f>
        <v>CA</v>
      </c>
    </row>
    <row r="78" spans="1:8" x14ac:dyDescent="0.25">
      <c r="A78" s="1">
        <v>44541</v>
      </c>
      <c r="B78">
        <v>2</v>
      </c>
      <c r="C78">
        <v>4</v>
      </c>
      <c r="D78">
        <v>6</v>
      </c>
      <c r="E78">
        <f>VLOOKUP(Fstart[[#This Row],[ProductID]],product[#All],5,FALSE)*Fstart[[#This Row],[Units]]</f>
        <v>179.7</v>
      </c>
      <c r="F78" t="str">
        <f>VLOOKUP(Fstart[[#This Row],[ProductID]],product[#All],3,FALSE)</f>
        <v>Gel Booms</v>
      </c>
      <c r="G78" t="str">
        <f>VLOOKUP(Fstart[[#This Row],[ProductID]],product[#All],2,FALSE)</f>
        <v>Carlota</v>
      </c>
      <c r="H78" t="str">
        <f>VLOOKUP(Fstart[[#This Row],[SalesRepID]],Sales[#All],3,FALSE)</f>
        <v>WA</v>
      </c>
    </row>
    <row r="79" spans="1:8" x14ac:dyDescent="0.25">
      <c r="A79" s="1">
        <v>44506</v>
      </c>
      <c r="B79">
        <v>2</v>
      </c>
      <c r="C79">
        <v>4</v>
      </c>
      <c r="D79">
        <v>92</v>
      </c>
      <c r="E79">
        <f>VLOOKUP(Fstart[[#This Row],[ProductID]],product[#All],5,FALSE)*Fstart[[#This Row],[Units]]</f>
        <v>2755.4</v>
      </c>
      <c r="F79" t="str">
        <f>VLOOKUP(Fstart[[#This Row],[ProductID]],product[#All],3,FALSE)</f>
        <v>Gel Booms</v>
      </c>
      <c r="G79" t="str">
        <f>VLOOKUP(Fstart[[#This Row],[ProductID]],product[#All],2,FALSE)</f>
        <v>Carlota</v>
      </c>
      <c r="H79" t="str">
        <f>VLOOKUP(Fstart[[#This Row],[SalesRepID]],Sales[#All],3,FALSE)</f>
        <v>WA</v>
      </c>
    </row>
    <row r="80" spans="1:8" x14ac:dyDescent="0.25">
      <c r="A80" s="1">
        <v>45173</v>
      </c>
      <c r="B80">
        <v>2</v>
      </c>
      <c r="C80">
        <v>2</v>
      </c>
      <c r="D80">
        <v>4</v>
      </c>
      <c r="E80">
        <f>VLOOKUP(Fstart[[#This Row],[ProductID]],product[#All],5,FALSE)*Fstart[[#This Row],[Units]]</f>
        <v>119.8</v>
      </c>
      <c r="F80" t="str">
        <f>VLOOKUP(Fstart[[#This Row],[ProductID]],product[#All],3,FALSE)</f>
        <v>Gel Booms</v>
      </c>
      <c r="G80" t="str">
        <f>VLOOKUP(Fstart[[#This Row],[ProductID]],product[#All],2,FALSE)</f>
        <v>Carlota</v>
      </c>
      <c r="H80" t="str">
        <f>VLOOKUP(Fstart[[#This Row],[SalesRepID]],Sales[#All],3,FALSE)</f>
        <v>CA</v>
      </c>
    </row>
    <row r="81" spans="1:8" x14ac:dyDescent="0.25">
      <c r="A81" s="1">
        <v>44930</v>
      </c>
      <c r="B81">
        <v>1</v>
      </c>
      <c r="C81">
        <v>1</v>
      </c>
      <c r="D81">
        <v>185</v>
      </c>
      <c r="E81">
        <f>VLOOKUP(Fstart[[#This Row],[ProductID]],product[#All],5,FALSE)*Fstart[[#This Row],[Units]]</f>
        <v>8130.7500000000009</v>
      </c>
      <c r="F81" t="str">
        <f>VLOOKUP(Fstart[[#This Row],[ProductID]],product[#All],3,FALSE)</f>
        <v>Gel Booms</v>
      </c>
      <c r="G81" t="str">
        <f>VLOOKUP(Fstart[[#This Row],[ProductID]],product[#All],2,FALSE)</f>
        <v>Quad</v>
      </c>
      <c r="H81" t="str">
        <f>VLOOKUP(Fstart[[#This Row],[SalesRepID]],Sales[#All],3,FALSE)</f>
        <v>CA</v>
      </c>
    </row>
    <row r="82" spans="1:8" x14ac:dyDescent="0.25">
      <c r="A82" s="1">
        <v>44626</v>
      </c>
      <c r="B82">
        <v>3</v>
      </c>
      <c r="C82">
        <v>1</v>
      </c>
      <c r="D82">
        <v>61</v>
      </c>
      <c r="E82">
        <f>VLOOKUP(Fstart[[#This Row],[ProductID]],product[#All],5,FALSE)*Fstart[[#This Row],[Units]]</f>
        <v>1582.95</v>
      </c>
      <c r="F82" t="str">
        <f>VLOOKUP(Fstart[[#This Row],[ProductID]],product[#All],3,FALSE)</f>
        <v>Colorado Booms</v>
      </c>
      <c r="G82" t="str">
        <f>VLOOKUP(Fstart[[#This Row],[ProductID]],product[#All],2,FALSE)</f>
        <v>Aspen</v>
      </c>
      <c r="H82" t="str">
        <f>VLOOKUP(Fstart[[#This Row],[SalesRepID]],Sales[#All],3,FALSE)</f>
        <v>CA</v>
      </c>
    </row>
    <row r="83" spans="1:8" x14ac:dyDescent="0.25">
      <c r="A83" s="1">
        <v>44752</v>
      </c>
      <c r="B83">
        <v>1</v>
      </c>
      <c r="C83">
        <v>1</v>
      </c>
      <c r="D83">
        <v>6</v>
      </c>
      <c r="E83">
        <f>VLOOKUP(Fstart[[#This Row],[ProductID]],product[#All],5,FALSE)*Fstart[[#This Row],[Units]]</f>
        <v>263.70000000000005</v>
      </c>
      <c r="F83" t="str">
        <f>VLOOKUP(Fstart[[#This Row],[ProductID]],product[#All],3,FALSE)</f>
        <v>Gel Booms</v>
      </c>
      <c r="G83" t="str">
        <f>VLOOKUP(Fstart[[#This Row],[ProductID]],product[#All],2,FALSE)</f>
        <v>Quad</v>
      </c>
      <c r="H83" t="str">
        <f>VLOOKUP(Fstart[[#This Row],[SalesRepID]],Sales[#All],3,FALSE)</f>
        <v>CA</v>
      </c>
    </row>
    <row r="84" spans="1:8" x14ac:dyDescent="0.25">
      <c r="A84" s="1">
        <v>44907</v>
      </c>
      <c r="B84">
        <v>2</v>
      </c>
      <c r="C84">
        <v>2</v>
      </c>
      <c r="D84">
        <v>5</v>
      </c>
      <c r="E84">
        <f>VLOOKUP(Fstart[[#This Row],[ProductID]],product[#All],5,FALSE)*Fstart[[#This Row],[Units]]</f>
        <v>149.75</v>
      </c>
      <c r="F84" t="str">
        <f>VLOOKUP(Fstart[[#This Row],[ProductID]],product[#All],3,FALSE)</f>
        <v>Gel Booms</v>
      </c>
      <c r="G84" t="str">
        <f>VLOOKUP(Fstart[[#This Row],[ProductID]],product[#All],2,FALSE)</f>
        <v>Carlota</v>
      </c>
      <c r="H84" t="str">
        <f>VLOOKUP(Fstart[[#This Row],[SalesRepID]],Sales[#All],3,FALSE)</f>
        <v>CA</v>
      </c>
    </row>
    <row r="85" spans="1:8" x14ac:dyDescent="0.25">
      <c r="A85" s="1">
        <v>44924</v>
      </c>
      <c r="B85">
        <v>2</v>
      </c>
      <c r="C85">
        <v>1</v>
      </c>
      <c r="D85">
        <v>148</v>
      </c>
      <c r="E85">
        <f>VLOOKUP(Fstart[[#This Row],[ProductID]],product[#All],5,FALSE)*Fstart[[#This Row],[Units]]</f>
        <v>4432.5999999999995</v>
      </c>
      <c r="F85" t="str">
        <f>VLOOKUP(Fstart[[#This Row],[ProductID]],product[#All],3,FALSE)</f>
        <v>Gel Booms</v>
      </c>
      <c r="G85" t="str">
        <f>VLOOKUP(Fstart[[#This Row],[ProductID]],product[#All],2,FALSE)</f>
        <v>Carlota</v>
      </c>
      <c r="H85" t="str">
        <f>VLOOKUP(Fstart[[#This Row],[SalesRepID]],Sales[#All],3,FALSE)</f>
        <v>CA</v>
      </c>
    </row>
    <row r="86" spans="1:8" x14ac:dyDescent="0.25">
      <c r="A86" s="1">
        <v>44266</v>
      </c>
      <c r="B86">
        <v>2</v>
      </c>
      <c r="C86">
        <v>2</v>
      </c>
      <c r="D86">
        <v>251</v>
      </c>
      <c r="E86">
        <f>VLOOKUP(Fstart[[#This Row],[ProductID]],product[#All],5,FALSE)*Fstart[[#This Row],[Units]]</f>
        <v>7517.45</v>
      </c>
      <c r="F86" t="str">
        <f>VLOOKUP(Fstart[[#This Row],[ProductID]],product[#All],3,FALSE)</f>
        <v>Gel Booms</v>
      </c>
      <c r="G86" t="str">
        <f>VLOOKUP(Fstart[[#This Row],[ProductID]],product[#All],2,FALSE)</f>
        <v>Carlota</v>
      </c>
      <c r="H86" t="str">
        <f>VLOOKUP(Fstart[[#This Row],[SalesRepID]],Sales[#All],3,FALSE)</f>
        <v>CA</v>
      </c>
    </row>
    <row r="87" spans="1:8" x14ac:dyDescent="0.25">
      <c r="A87" s="1">
        <v>44893</v>
      </c>
      <c r="B87">
        <v>2</v>
      </c>
      <c r="C87">
        <v>2</v>
      </c>
      <c r="D87">
        <v>82</v>
      </c>
      <c r="E87">
        <f>VLOOKUP(Fstart[[#This Row],[ProductID]],product[#All],5,FALSE)*Fstart[[#This Row],[Units]]</f>
        <v>2455.9</v>
      </c>
      <c r="F87" t="str">
        <f>VLOOKUP(Fstart[[#This Row],[ProductID]],product[#All],3,FALSE)</f>
        <v>Gel Booms</v>
      </c>
      <c r="G87" t="str">
        <f>VLOOKUP(Fstart[[#This Row],[ProductID]],product[#All],2,FALSE)</f>
        <v>Carlota</v>
      </c>
      <c r="H87" t="str">
        <f>VLOOKUP(Fstart[[#This Row],[SalesRepID]],Sales[#All],3,FALSE)</f>
        <v>CA</v>
      </c>
    </row>
    <row r="88" spans="1:8" x14ac:dyDescent="0.25">
      <c r="A88" s="1">
        <v>44734</v>
      </c>
      <c r="B88">
        <v>2</v>
      </c>
      <c r="C88">
        <v>4</v>
      </c>
      <c r="D88">
        <v>100</v>
      </c>
      <c r="E88">
        <f>VLOOKUP(Fstart[[#This Row],[ProductID]],product[#All],5,FALSE)*Fstart[[#This Row],[Units]]</f>
        <v>2995</v>
      </c>
      <c r="F88" t="str">
        <f>VLOOKUP(Fstart[[#This Row],[ProductID]],product[#All],3,FALSE)</f>
        <v>Gel Booms</v>
      </c>
      <c r="G88" t="str">
        <f>VLOOKUP(Fstart[[#This Row],[ProductID]],product[#All],2,FALSE)</f>
        <v>Carlota</v>
      </c>
      <c r="H88" t="str">
        <f>VLOOKUP(Fstart[[#This Row],[SalesRepID]],Sales[#All],3,FALSE)</f>
        <v>WA</v>
      </c>
    </row>
    <row r="89" spans="1:8" x14ac:dyDescent="0.25">
      <c r="A89" s="1">
        <v>44528</v>
      </c>
      <c r="B89">
        <v>2</v>
      </c>
      <c r="C89">
        <v>2</v>
      </c>
      <c r="D89">
        <v>244</v>
      </c>
      <c r="E89">
        <f>VLOOKUP(Fstart[[#This Row],[ProductID]],product[#All],5,FALSE)*Fstart[[#This Row],[Units]]</f>
        <v>7307.8</v>
      </c>
      <c r="F89" t="str">
        <f>VLOOKUP(Fstart[[#This Row],[ProductID]],product[#All],3,FALSE)</f>
        <v>Gel Booms</v>
      </c>
      <c r="G89" t="str">
        <f>VLOOKUP(Fstart[[#This Row],[ProductID]],product[#All],2,FALSE)</f>
        <v>Carlota</v>
      </c>
      <c r="H89" t="str">
        <f>VLOOKUP(Fstart[[#This Row],[SalesRepID]],Sales[#All],3,FALSE)</f>
        <v>CA</v>
      </c>
    </row>
    <row r="90" spans="1:8" x14ac:dyDescent="0.25">
      <c r="A90" s="1">
        <v>44881</v>
      </c>
      <c r="B90">
        <v>2</v>
      </c>
      <c r="C90">
        <v>4</v>
      </c>
      <c r="D90">
        <v>3</v>
      </c>
      <c r="E90">
        <f>VLOOKUP(Fstart[[#This Row],[ProductID]],product[#All],5,FALSE)*Fstart[[#This Row],[Units]]</f>
        <v>89.85</v>
      </c>
      <c r="F90" t="str">
        <f>VLOOKUP(Fstart[[#This Row],[ProductID]],product[#All],3,FALSE)</f>
        <v>Gel Booms</v>
      </c>
      <c r="G90" t="str">
        <f>VLOOKUP(Fstart[[#This Row],[ProductID]],product[#All],2,FALSE)</f>
        <v>Carlota</v>
      </c>
      <c r="H90" t="str">
        <f>VLOOKUP(Fstart[[#This Row],[SalesRepID]],Sales[#All],3,FALSE)</f>
        <v>WA</v>
      </c>
    </row>
    <row r="91" spans="1:8" x14ac:dyDescent="0.25">
      <c r="A91" s="1">
        <v>44726</v>
      </c>
      <c r="B91">
        <v>2</v>
      </c>
      <c r="C91">
        <v>4</v>
      </c>
      <c r="D91">
        <v>1</v>
      </c>
      <c r="E91">
        <f>VLOOKUP(Fstart[[#This Row],[ProductID]],product[#All],5,FALSE)*Fstart[[#This Row],[Units]]</f>
        <v>29.95</v>
      </c>
      <c r="F91" t="str">
        <f>VLOOKUP(Fstart[[#This Row],[ProductID]],product[#All],3,FALSE)</f>
        <v>Gel Booms</v>
      </c>
      <c r="G91" t="str">
        <f>VLOOKUP(Fstart[[#This Row],[ProductID]],product[#All],2,FALSE)</f>
        <v>Carlota</v>
      </c>
      <c r="H91" t="str">
        <f>VLOOKUP(Fstart[[#This Row],[SalesRepID]],Sales[#All],3,FALSE)</f>
        <v>WA</v>
      </c>
    </row>
    <row r="92" spans="1:8" x14ac:dyDescent="0.25">
      <c r="A92" s="1">
        <v>44426</v>
      </c>
      <c r="B92">
        <v>2</v>
      </c>
      <c r="C92">
        <v>4</v>
      </c>
      <c r="D92">
        <v>2</v>
      </c>
      <c r="E92">
        <f>VLOOKUP(Fstart[[#This Row],[ProductID]],product[#All],5,FALSE)*Fstart[[#This Row],[Units]]</f>
        <v>59.9</v>
      </c>
      <c r="F92" t="str">
        <f>VLOOKUP(Fstart[[#This Row],[ProductID]],product[#All],3,FALSE)</f>
        <v>Gel Booms</v>
      </c>
      <c r="G92" t="str">
        <f>VLOOKUP(Fstart[[#This Row],[ProductID]],product[#All],2,FALSE)</f>
        <v>Carlota</v>
      </c>
      <c r="H92" t="str">
        <f>VLOOKUP(Fstart[[#This Row],[SalesRepID]],Sales[#All],3,FALSE)</f>
        <v>WA</v>
      </c>
    </row>
    <row r="93" spans="1:8" x14ac:dyDescent="0.25">
      <c r="A93" s="1">
        <v>44894</v>
      </c>
      <c r="B93">
        <v>3</v>
      </c>
      <c r="C93">
        <v>4</v>
      </c>
      <c r="D93">
        <v>209</v>
      </c>
      <c r="E93">
        <f>VLOOKUP(Fstart[[#This Row],[ProductID]],product[#All],5,FALSE)*Fstart[[#This Row],[Units]]</f>
        <v>5423.55</v>
      </c>
      <c r="F93" t="str">
        <f>VLOOKUP(Fstart[[#This Row],[ProductID]],product[#All],3,FALSE)</f>
        <v>Colorado Booms</v>
      </c>
      <c r="G93" t="str">
        <f>VLOOKUP(Fstart[[#This Row],[ProductID]],product[#All],2,FALSE)</f>
        <v>Aspen</v>
      </c>
      <c r="H93" t="str">
        <f>VLOOKUP(Fstart[[#This Row],[SalesRepID]],Sales[#All],3,FALSE)</f>
        <v>WA</v>
      </c>
    </row>
    <row r="94" spans="1:8" x14ac:dyDescent="0.25">
      <c r="A94" s="1">
        <v>44546</v>
      </c>
      <c r="B94">
        <v>2</v>
      </c>
      <c r="C94">
        <v>2</v>
      </c>
      <c r="D94">
        <v>100</v>
      </c>
      <c r="E94">
        <f>VLOOKUP(Fstart[[#This Row],[ProductID]],product[#All],5,FALSE)*Fstart[[#This Row],[Units]]</f>
        <v>2995</v>
      </c>
      <c r="F94" t="str">
        <f>VLOOKUP(Fstart[[#This Row],[ProductID]],product[#All],3,FALSE)</f>
        <v>Gel Booms</v>
      </c>
      <c r="G94" t="str">
        <f>VLOOKUP(Fstart[[#This Row],[ProductID]],product[#All],2,FALSE)</f>
        <v>Carlota</v>
      </c>
      <c r="H94" t="str">
        <f>VLOOKUP(Fstart[[#This Row],[SalesRepID]],Sales[#All],3,FALSE)</f>
        <v>CA</v>
      </c>
    </row>
    <row r="95" spans="1:8" x14ac:dyDescent="0.25">
      <c r="A95" s="1">
        <v>45199</v>
      </c>
      <c r="B95">
        <v>2</v>
      </c>
      <c r="C95">
        <v>3</v>
      </c>
      <c r="D95">
        <v>2</v>
      </c>
      <c r="E95">
        <f>VLOOKUP(Fstart[[#This Row],[ProductID]],product[#All],5,FALSE)*Fstart[[#This Row],[Units]]</f>
        <v>59.9</v>
      </c>
      <c r="F95" t="str">
        <f>VLOOKUP(Fstart[[#This Row],[ProductID]],product[#All],3,FALSE)</f>
        <v>Gel Booms</v>
      </c>
      <c r="G95" t="str">
        <f>VLOOKUP(Fstart[[#This Row],[ProductID]],product[#All],2,FALSE)</f>
        <v>Carlota</v>
      </c>
      <c r="H95" t="str">
        <f>VLOOKUP(Fstart[[#This Row],[SalesRepID]],Sales[#All],3,FALSE)</f>
        <v>WA</v>
      </c>
    </row>
    <row r="96" spans="1:8" x14ac:dyDescent="0.25">
      <c r="A96" s="1">
        <v>45212</v>
      </c>
      <c r="B96">
        <v>1</v>
      </c>
      <c r="C96">
        <v>1</v>
      </c>
      <c r="D96">
        <v>83</v>
      </c>
      <c r="E96">
        <f>VLOOKUP(Fstart[[#This Row],[ProductID]],product[#All],5,FALSE)*Fstart[[#This Row],[Units]]</f>
        <v>3647.8500000000004</v>
      </c>
      <c r="F96" t="str">
        <f>VLOOKUP(Fstart[[#This Row],[ProductID]],product[#All],3,FALSE)</f>
        <v>Gel Booms</v>
      </c>
      <c r="G96" t="str">
        <f>VLOOKUP(Fstart[[#This Row],[ProductID]],product[#All],2,FALSE)</f>
        <v>Quad</v>
      </c>
      <c r="H96" t="str">
        <f>VLOOKUP(Fstart[[#This Row],[SalesRepID]],Sales[#All],3,FALSE)</f>
        <v>CA</v>
      </c>
    </row>
    <row r="97" spans="1:8" x14ac:dyDescent="0.25">
      <c r="A97" s="1">
        <v>45046</v>
      </c>
      <c r="B97">
        <v>2</v>
      </c>
      <c r="C97">
        <v>2</v>
      </c>
      <c r="D97">
        <v>210</v>
      </c>
      <c r="E97">
        <f>VLOOKUP(Fstart[[#This Row],[ProductID]],product[#All],5,FALSE)*Fstart[[#This Row],[Units]]</f>
        <v>6289.5</v>
      </c>
      <c r="F97" t="str">
        <f>VLOOKUP(Fstart[[#This Row],[ProductID]],product[#All],3,FALSE)</f>
        <v>Gel Booms</v>
      </c>
      <c r="G97" t="str">
        <f>VLOOKUP(Fstart[[#This Row],[ProductID]],product[#All],2,FALSE)</f>
        <v>Carlota</v>
      </c>
      <c r="H97" t="str">
        <f>VLOOKUP(Fstart[[#This Row],[SalesRepID]],Sales[#All],3,FALSE)</f>
        <v>CA</v>
      </c>
    </row>
    <row r="98" spans="1:8" x14ac:dyDescent="0.25">
      <c r="A98" s="1">
        <v>45143</v>
      </c>
      <c r="B98">
        <v>2</v>
      </c>
      <c r="C98">
        <v>2</v>
      </c>
      <c r="D98">
        <v>5</v>
      </c>
      <c r="E98">
        <f>VLOOKUP(Fstart[[#This Row],[ProductID]],product[#All],5,FALSE)*Fstart[[#This Row],[Units]]</f>
        <v>149.75</v>
      </c>
      <c r="F98" t="str">
        <f>VLOOKUP(Fstart[[#This Row],[ProductID]],product[#All],3,FALSE)</f>
        <v>Gel Booms</v>
      </c>
      <c r="G98" t="str">
        <f>VLOOKUP(Fstart[[#This Row],[ProductID]],product[#All],2,FALSE)</f>
        <v>Carlota</v>
      </c>
      <c r="H98" t="str">
        <f>VLOOKUP(Fstart[[#This Row],[SalesRepID]],Sales[#All],3,FALSE)</f>
        <v>CA</v>
      </c>
    </row>
    <row r="99" spans="1:8" x14ac:dyDescent="0.25">
      <c r="A99" s="1">
        <v>45126</v>
      </c>
      <c r="B99">
        <v>3</v>
      </c>
      <c r="C99">
        <v>3</v>
      </c>
      <c r="D99">
        <v>91</v>
      </c>
      <c r="E99">
        <f>VLOOKUP(Fstart[[#This Row],[ProductID]],product[#All],5,FALSE)*Fstart[[#This Row],[Units]]</f>
        <v>2361.4499999999998</v>
      </c>
      <c r="F99" t="str">
        <f>VLOOKUP(Fstart[[#This Row],[ProductID]],product[#All],3,FALSE)</f>
        <v>Colorado Booms</v>
      </c>
      <c r="G99" t="str">
        <f>VLOOKUP(Fstart[[#This Row],[ProductID]],product[#All],2,FALSE)</f>
        <v>Aspen</v>
      </c>
      <c r="H99" t="str">
        <f>VLOOKUP(Fstart[[#This Row],[SalesRepID]],Sales[#All],3,FALSE)</f>
        <v>WA</v>
      </c>
    </row>
    <row r="100" spans="1:8" x14ac:dyDescent="0.25">
      <c r="A100" s="1">
        <v>44654</v>
      </c>
      <c r="B100">
        <v>3</v>
      </c>
      <c r="C100">
        <v>4</v>
      </c>
      <c r="D100">
        <v>2</v>
      </c>
      <c r="E100">
        <f>VLOOKUP(Fstart[[#This Row],[ProductID]],product[#All],5,FALSE)*Fstart[[#This Row],[Units]]</f>
        <v>51.9</v>
      </c>
      <c r="F100" t="str">
        <f>VLOOKUP(Fstart[[#This Row],[ProductID]],product[#All],3,FALSE)</f>
        <v>Colorado Booms</v>
      </c>
      <c r="G100" t="str">
        <f>VLOOKUP(Fstart[[#This Row],[ProductID]],product[#All],2,FALSE)</f>
        <v>Aspen</v>
      </c>
      <c r="H100" t="str">
        <f>VLOOKUP(Fstart[[#This Row],[SalesRepID]],Sales[#All],3,FALSE)</f>
        <v>WA</v>
      </c>
    </row>
    <row r="101" spans="1:8" x14ac:dyDescent="0.25">
      <c r="A101" s="1">
        <v>45071</v>
      </c>
      <c r="B101">
        <v>2</v>
      </c>
      <c r="C101">
        <v>2</v>
      </c>
      <c r="D101">
        <v>56</v>
      </c>
      <c r="E101">
        <f>VLOOKUP(Fstart[[#This Row],[ProductID]],product[#All],5,FALSE)*Fstart[[#This Row],[Units]]</f>
        <v>1677.2</v>
      </c>
      <c r="F101" t="str">
        <f>VLOOKUP(Fstart[[#This Row],[ProductID]],product[#All],3,FALSE)</f>
        <v>Gel Booms</v>
      </c>
      <c r="G101" t="str">
        <f>VLOOKUP(Fstart[[#This Row],[ProductID]],product[#All],2,FALSE)</f>
        <v>Carlota</v>
      </c>
      <c r="H101" t="str">
        <f>VLOOKUP(Fstart[[#This Row],[SalesRepID]],Sales[#All],3,FALSE)</f>
        <v>CA</v>
      </c>
    </row>
    <row r="102" spans="1:8" x14ac:dyDescent="0.25">
      <c r="A102" s="1">
        <v>44569</v>
      </c>
      <c r="B102">
        <v>2</v>
      </c>
      <c r="C102">
        <v>2</v>
      </c>
      <c r="D102">
        <v>4</v>
      </c>
      <c r="E102">
        <f>VLOOKUP(Fstart[[#This Row],[ProductID]],product[#All],5,FALSE)*Fstart[[#This Row],[Units]]</f>
        <v>119.8</v>
      </c>
      <c r="F102" t="str">
        <f>VLOOKUP(Fstart[[#This Row],[ProductID]],product[#All],3,FALSE)</f>
        <v>Gel Booms</v>
      </c>
      <c r="G102" t="str">
        <f>VLOOKUP(Fstart[[#This Row],[ProductID]],product[#All],2,FALSE)</f>
        <v>Carlota</v>
      </c>
      <c r="H102" t="str">
        <f>VLOOKUP(Fstart[[#This Row],[SalesRepID]],Sales[#All],3,FALSE)</f>
        <v>CA</v>
      </c>
    </row>
    <row r="103" spans="1:8" x14ac:dyDescent="0.25">
      <c r="A103" s="1">
        <v>44685</v>
      </c>
      <c r="B103">
        <v>2</v>
      </c>
      <c r="C103">
        <v>2</v>
      </c>
      <c r="D103">
        <v>2</v>
      </c>
      <c r="E103">
        <f>VLOOKUP(Fstart[[#This Row],[ProductID]],product[#All],5,FALSE)*Fstart[[#This Row],[Units]]</f>
        <v>59.9</v>
      </c>
      <c r="F103" t="str">
        <f>VLOOKUP(Fstart[[#This Row],[ProductID]],product[#All],3,FALSE)</f>
        <v>Gel Booms</v>
      </c>
      <c r="G103" t="str">
        <f>VLOOKUP(Fstart[[#This Row],[ProductID]],product[#All],2,FALSE)</f>
        <v>Carlota</v>
      </c>
      <c r="H103" t="str">
        <f>VLOOKUP(Fstart[[#This Row],[SalesRepID]],Sales[#All],3,FALSE)</f>
        <v>CA</v>
      </c>
    </row>
    <row r="104" spans="1:8" x14ac:dyDescent="0.25">
      <c r="A104" s="1">
        <v>44314</v>
      </c>
      <c r="B104">
        <v>3</v>
      </c>
      <c r="C104">
        <v>2</v>
      </c>
      <c r="D104">
        <v>18</v>
      </c>
      <c r="E104">
        <f>VLOOKUP(Fstart[[#This Row],[ProductID]],product[#All],5,FALSE)*Fstart[[#This Row],[Units]]</f>
        <v>467.09999999999997</v>
      </c>
      <c r="F104" t="str">
        <f>VLOOKUP(Fstart[[#This Row],[ProductID]],product[#All],3,FALSE)</f>
        <v>Colorado Booms</v>
      </c>
      <c r="G104" t="str">
        <f>VLOOKUP(Fstart[[#This Row],[ProductID]],product[#All],2,FALSE)</f>
        <v>Aspen</v>
      </c>
      <c r="H104" t="str">
        <f>VLOOKUP(Fstart[[#This Row],[SalesRepID]],Sales[#All],3,FALSE)</f>
        <v>CA</v>
      </c>
    </row>
    <row r="105" spans="1:8" x14ac:dyDescent="0.25">
      <c r="A105" s="1">
        <v>45199</v>
      </c>
      <c r="B105">
        <v>2</v>
      </c>
      <c r="C105">
        <v>4</v>
      </c>
      <c r="D105">
        <v>266</v>
      </c>
      <c r="E105">
        <f>VLOOKUP(Fstart[[#This Row],[ProductID]],product[#All],5,FALSE)*Fstart[[#This Row],[Units]]</f>
        <v>7966.7</v>
      </c>
      <c r="F105" t="str">
        <f>VLOOKUP(Fstart[[#This Row],[ProductID]],product[#All],3,FALSE)</f>
        <v>Gel Booms</v>
      </c>
      <c r="G105" t="str">
        <f>VLOOKUP(Fstart[[#This Row],[ProductID]],product[#All],2,FALSE)</f>
        <v>Carlota</v>
      </c>
      <c r="H105" t="str">
        <f>VLOOKUP(Fstart[[#This Row],[SalesRepID]],Sales[#All],3,FALSE)</f>
        <v>WA</v>
      </c>
    </row>
    <row r="106" spans="1:8" x14ac:dyDescent="0.25">
      <c r="A106" s="1">
        <v>44208</v>
      </c>
      <c r="B106">
        <v>2</v>
      </c>
      <c r="C106">
        <v>4</v>
      </c>
      <c r="D106">
        <v>78</v>
      </c>
      <c r="E106">
        <f>VLOOKUP(Fstart[[#This Row],[ProductID]],product[#All],5,FALSE)*Fstart[[#This Row],[Units]]</f>
        <v>2336.1</v>
      </c>
      <c r="F106" t="str">
        <f>VLOOKUP(Fstart[[#This Row],[ProductID]],product[#All],3,FALSE)</f>
        <v>Gel Booms</v>
      </c>
      <c r="G106" t="str">
        <f>VLOOKUP(Fstart[[#This Row],[ProductID]],product[#All],2,FALSE)</f>
        <v>Carlota</v>
      </c>
      <c r="H106" t="str">
        <f>VLOOKUP(Fstart[[#This Row],[SalesRepID]],Sales[#All],3,FALSE)</f>
        <v>WA</v>
      </c>
    </row>
    <row r="107" spans="1:8" x14ac:dyDescent="0.25">
      <c r="A107" s="1">
        <v>44845</v>
      </c>
      <c r="B107">
        <v>2</v>
      </c>
      <c r="C107">
        <v>2</v>
      </c>
      <c r="D107">
        <v>100</v>
      </c>
      <c r="E107">
        <f>VLOOKUP(Fstart[[#This Row],[ProductID]],product[#All],5,FALSE)*Fstart[[#This Row],[Units]]</f>
        <v>2995</v>
      </c>
      <c r="F107" t="str">
        <f>VLOOKUP(Fstart[[#This Row],[ProductID]],product[#All],3,FALSE)</f>
        <v>Gel Booms</v>
      </c>
      <c r="G107" t="str">
        <f>VLOOKUP(Fstart[[#This Row],[ProductID]],product[#All],2,FALSE)</f>
        <v>Carlota</v>
      </c>
      <c r="H107" t="str">
        <f>VLOOKUP(Fstart[[#This Row],[SalesRepID]],Sales[#All],3,FALSE)</f>
        <v>CA</v>
      </c>
    </row>
    <row r="108" spans="1:8" x14ac:dyDescent="0.25">
      <c r="A108" s="1">
        <v>44914</v>
      </c>
      <c r="B108">
        <v>3</v>
      </c>
      <c r="C108">
        <v>2</v>
      </c>
      <c r="D108">
        <v>2</v>
      </c>
      <c r="E108">
        <f>VLOOKUP(Fstart[[#This Row],[ProductID]],product[#All],5,FALSE)*Fstart[[#This Row],[Units]]</f>
        <v>51.9</v>
      </c>
      <c r="F108" t="str">
        <f>VLOOKUP(Fstart[[#This Row],[ProductID]],product[#All],3,FALSE)</f>
        <v>Colorado Booms</v>
      </c>
      <c r="G108" t="str">
        <f>VLOOKUP(Fstart[[#This Row],[ProductID]],product[#All],2,FALSE)</f>
        <v>Aspen</v>
      </c>
      <c r="H108" t="str">
        <f>VLOOKUP(Fstart[[#This Row],[SalesRepID]],Sales[#All],3,FALSE)</f>
        <v>CA</v>
      </c>
    </row>
    <row r="109" spans="1:8" x14ac:dyDescent="0.25">
      <c r="A109" s="1">
        <v>45274</v>
      </c>
      <c r="B109">
        <v>1</v>
      </c>
      <c r="C109">
        <v>2</v>
      </c>
      <c r="D109">
        <v>101</v>
      </c>
      <c r="E109">
        <f>VLOOKUP(Fstart[[#This Row],[ProductID]],product[#All],5,FALSE)*Fstart[[#This Row],[Units]]</f>
        <v>4438.9500000000007</v>
      </c>
      <c r="F109" t="str">
        <f>VLOOKUP(Fstart[[#This Row],[ProductID]],product[#All],3,FALSE)</f>
        <v>Gel Booms</v>
      </c>
      <c r="G109" t="str">
        <f>VLOOKUP(Fstart[[#This Row],[ProductID]],product[#All],2,FALSE)</f>
        <v>Quad</v>
      </c>
      <c r="H109" t="str">
        <f>VLOOKUP(Fstart[[#This Row],[SalesRepID]],Sales[#All],3,FALSE)</f>
        <v>CA</v>
      </c>
    </row>
    <row r="110" spans="1:8" x14ac:dyDescent="0.25">
      <c r="A110" s="1">
        <v>45192</v>
      </c>
      <c r="B110">
        <v>2</v>
      </c>
      <c r="C110">
        <v>4</v>
      </c>
      <c r="D110">
        <v>115</v>
      </c>
      <c r="E110">
        <f>VLOOKUP(Fstart[[#This Row],[ProductID]],product[#All],5,FALSE)*Fstart[[#This Row],[Units]]</f>
        <v>3444.25</v>
      </c>
      <c r="F110" t="str">
        <f>VLOOKUP(Fstart[[#This Row],[ProductID]],product[#All],3,FALSE)</f>
        <v>Gel Booms</v>
      </c>
      <c r="G110" t="str">
        <f>VLOOKUP(Fstart[[#This Row],[ProductID]],product[#All],2,FALSE)</f>
        <v>Carlota</v>
      </c>
      <c r="H110" t="str">
        <f>VLOOKUP(Fstart[[#This Row],[SalesRepID]],Sales[#All],3,FALSE)</f>
        <v>WA</v>
      </c>
    </row>
    <row r="111" spans="1:8" x14ac:dyDescent="0.25">
      <c r="A111" s="1">
        <v>45269</v>
      </c>
      <c r="B111">
        <v>4</v>
      </c>
      <c r="C111">
        <v>2</v>
      </c>
      <c r="D111">
        <v>292</v>
      </c>
      <c r="E111">
        <f>VLOOKUP(Fstart[[#This Row],[ProductID]],product[#All],5,FALSE)*Fstart[[#This Row],[Units]]</f>
        <v>6993.4</v>
      </c>
      <c r="F111" t="str">
        <f>VLOOKUP(Fstart[[#This Row],[ProductID]],product[#All],3,FALSE)</f>
        <v>Colorado Booms</v>
      </c>
      <c r="G111" t="str">
        <f>VLOOKUP(Fstart[[#This Row],[ProductID]],product[#All],2,FALSE)</f>
        <v>Yanaki</v>
      </c>
      <c r="H111" t="str">
        <f>VLOOKUP(Fstart[[#This Row],[SalesRepID]],Sales[#All],3,FALSE)</f>
        <v>CA</v>
      </c>
    </row>
    <row r="112" spans="1:8" x14ac:dyDescent="0.25">
      <c r="A112" s="1">
        <v>44467</v>
      </c>
      <c r="B112">
        <v>4</v>
      </c>
      <c r="C112">
        <v>2</v>
      </c>
      <c r="D112">
        <v>31</v>
      </c>
      <c r="E112">
        <f>VLOOKUP(Fstart[[#This Row],[ProductID]],product[#All],5,FALSE)*Fstart[[#This Row],[Units]]</f>
        <v>742.44999999999993</v>
      </c>
      <c r="F112" t="str">
        <f>VLOOKUP(Fstart[[#This Row],[ProductID]],product[#All],3,FALSE)</f>
        <v>Colorado Booms</v>
      </c>
      <c r="G112" t="str">
        <f>VLOOKUP(Fstart[[#This Row],[ProductID]],product[#All],2,FALSE)</f>
        <v>Yanaki</v>
      </c>
      <c r="H112" t="str">
        <f>VLOOKUP(Fstart[[#This Row],[SalesRepID]],Sales[#All],3,FALSE)</f>
        <v>CA</v>
      </c>
    </row>
    <row r="113" spans="1:8" x14ac:dyDescent="0.25">
      <c r="A113" s="1">
        <v>44608</v>
      </c>
      <c r="B113">
        <v>2</v>
      </c>
      <c r="C113">
        <v>3</v>
      </c>
      <c r="D113">
        <v>73</v>
      </c>
      <c r="E113">
        <f>VLOOKUP(Fstart[[#This Row],[ProductID]],product[#All],5,FALSE)*Fstart[[#This Row],[Units]]</f>
        <v>2186.35</v>
      </c>
      <c r="F113" t="str">
        <f>VLOOKUP(Fstart[[#This Row],[ProductID]],product[#All],3,FALSE)</f>
        <v>Gel Booms</v>
      </c>
      <c r="G113" t="str">
        <f>VLOOKUP(Fstart[[#This Row],[ProductID]],product[#All],2,FALSE)</f>
        <v>Carlota</v>
      </c>
      <c r="H113" t="str">
        <f>VLOOKUP(Fstart[[#This Row],[SalesRepID]],Sales[#All],3,FALSE)</f>
        <v>WA</v>
      </c>
    </row>
    <row r="114" spans="1:8" x14ac:dyDescent="0.25">
      <c r="A114" s="1">
        <v>44554</v>
      </c>
      <c r="B114">
        <v>3</v>
      </c>
      <c r="C114">
        <v>4</v>
      </c>
      <c r="D114">
        <v>1</v>
      </c>
      <c r="E114">
        <f>VLOOKUP(Fstart[[#This Row],[ProductID]],product[#All],5,FALSE)*Fstart[[#This Row],[Units]]</f>
        <v>25.95</v>
      </c>
      <c r="F114" t="str">
        <f>VLOOKUP(Fstart[[#This Row],[ProductID]],product[#All],3,FALSE)</f>
        <v>Colorado Booms</v>
      </c>
      <c r="G114" t="str">
        <f>VLOOKUP(Fstart[[#This Row],[ProductID]],product[#All],2,FALSE)</f>
        <v>Aspen</v>
      </c>
      <c r="H114" t="str">
        <f>VLOOKUP(Fstart[[#This Row],[SalesRepID]],Sales[#All],3,FALSE)</f>
        <v>WA</v>
      </c>
    </row>
    <row r="115" spans="1:8" x14ac:dyDescent="0.25">
      <c r="A115" s="1">
        <v>45274</v>
      </c>
      <c r="B115">
        <v>2</v>
      </c>
      <c r="C115">
        <v>2</v>
      </c>
      <c r="D115">
        <v>89</v>
      </c>
      <c r="E115">
        <f>VLOOKUP(Fstart[[#This Row],[ProductID]],product[#All],5,FALSE)*Fstart[[#This Row],[Units]]</f>
        <v>2665.5499999999997</v>
      </c>
      <c r="F115" t="str">
        <f>VLOOKUP(Fstart[[#This Row],[ProductID]],product[#All],3,FALSE)</f>
        <v>Gel Booms</v>
      </c>
      <c r="G115" t="str">
        <f>VLOOKUP(Fstart[[#This Row],[ProductID]],product[#All],2,FALSE)</f>
        <v>Carlota</v>
      </c>
      <c r="H115" t="str">
        <f>VLOOKUP(Fstart[[#This Row],[SalesRepID]],Sales[#All],3,FALSE)</f>
        <v>CA</v>
      </c>
    </row>
    <row r="116" spans="1:8" x14ac:dyDescent="0.25">
      <c r="A116" s="1">
        <v>44650</v>
      </c>
      <c r="B116">
        <v>2</v>
      </c>
      <c r="C116">
        <v>2</v>
      </c>
      <c r="D116">
        <v>209</v>
      </c>
      <c r="E116">
        <f>VLOOKUP(Fstart[[#This Row],[ProductID]],product[#All],5,FALSE)*Fstart[[#This Row],[Units]]</f>
        <v>6259.55</v>
      </c>
      <c r="F116" t="str">
        <f>VLOOKUP(Fstart[[#This Row],[ProductID]],product[#All],3,FALSE)</f>
        <v>Gel Booms</v>
      </c>
      <c r="G116" t="str">
        <f>VLOOKUP(Fstart[[#This Row],[ProductID]],product[#All],2,FALSE)</f>
        <v>Carlota</v>
      </c>
      <c r="H116" t="str">
        <f>VLOOKUP(Fstart[[#This Row],[SalesRepID]],Sales[#All],3,FALSE)</f>
        <v>CA</v>
      </c>
    </row>
    <row r="117" spans="1:8" x14ac:dyDescent="0.25">
      <c r="A117" s="1">
        <v>44277</v>
      </c>
      <c r="B117">
        <v>2</v>
      </c>
      <c r="C117">
        <v>2</v>
      </c>
      <c r="D117">
        <v>90</v>
      </c>
      <c r="E117">
        <f>VLOOKUP(Fstart[[#This Row],[ProductID]],product[#All],5,FALSE)*Fstart[[#This Row],[Units]]</f>
        <v>2695.5</v>
      </c>
      <c r="F117" t="str">
        <f>VLOOKUP(Fstart[[#This Row],[ProductID]],product[#All],3,FALSE)</f>
        <v>Gel Booms</v>
      </c>
      <c r="G117" t="str">
        <f>VLOOKUP(Fstart[[#This Row],[ProductID]],product[#All],2,FALSE)</f>
        <v>Carlota</v>
      </c>
      <c r="H117" t="str">
        <f>VLOOKUP(Fstart[[#This Row],[SalesRepID]],Sales[#All],3,FALSE)</f>
        <v>CA</v>
      </c>
    </row>
    <row r="118" spans="1:8" x14ac:dyDescent="0.25">
      <c r="A118" s="1">
        <v>45088</v>
      </c>
      <c r="B118">
        <v>2</v>
      </c>
      <c r="C118">
        <v>2</v>
      </c>
      <c r="D118">
        <v>75</v>
      </c>
      <c r="E118">
        <f>VLOOKUP(Fstart[[#This Row],[ProductID]],product[#All],5,FALSE)*Fstart[[#This Row],[Units]]</f>
        <v>2246.25</v>
      </c>
      <c r="F118" t="str">
        <f>VLOOKUP(Fstart[[#This Row],[ProductID]],product[#All],3,FALSE)</f>
        <v>Gel Booms</v>
      </c>
      <c r="G118" t="str">
        <f>VLOOKUP(Fstart[[#This Row],[ProductID]],product[#All],2,FALSE)</f>
        <v>Carlota</v>
      </c>
      <c r="H118" t="str">
        <f>VLOOKUP(Fstart[[#This Row],[SalesRepID]],Sales[#All],3,FALSE)</f>
        <v>CA</v>
      </c>
    </row>
    <row r="119" spans="1:8" x14ac:dyDescent="0.25">
      <c r="A119" s="1">
        <v>44879</v>
      </c>
      <c r="B119">
        <v>2</v>
      </c>
      <c r="C119">
        <v>4</v>
      </c>
      <c r="D119">
        <v>2</v>
      </c>
      <c r="E119">
        <f>VLOOKUP(Fstart[[#This Row],[ProductID]],product[#All],5,FALSE)*Fstart[[#This Row],[Units]]</f>
        <v>59.9</v>
      </c>
      <c r="F119" t="str">
        <f>VLOOKUP(Fstart[[#This Row],[ProductID]],product[#All],3,FALSE)</f>
        <v>Gel Booms</v>
      </c>
      <c r="G119" t="str">
        <f>VLOOKUP(Fstart[[#This Row],[ProductID]],product[#All],2,FALSE)</f>
        <v>Carlota</v>
      </c>
      <c r="H119" t="str">
        <f>VLOOKUP(Fstart[[#This Row],[SalesRepID]],Sales[#All],3,FALSE)</f>
        <v>WA</v>
      </c>
    </row>
    <row r="120" spans="1:8" x14ac:dyDescent="0.25">
      <c r="A120" s="1">
        <v>44481</v>
      </c>
      <c r="B120">
        <v>1</v>
      </c>
      <c r="C120">
        <v>2</v>
      </c>
      <c r="D120">
        <v>200</v>
      </c>
      <c r="E120">
        <f>VLOOKUP(Fstart[[#This Row],[ProductID]],product[#All],5,FALSE)*Fstart[[#This Row],[Units]]</f>
        <v>8790</v>
      </c>
      <c r="F120" t="str">
        <f>VLOOKUP(Fstart[[#This Row],[ProductID]],product[#All],3,FALSE)</f>
        <v>Gel Booms</v>
      </c>
      <c r="G120" t="str">
        <f>VLOOKUP(Fstart[[#This Row],[ProductID]],product[#All],2,FALSE)</f>
        <v>Quad</v>
      </c>
      <c r="H120" t="str">
        <f>VLOOKUP(Fstart[[#This Row],[SalesRepID]],Sales[#All],3,FALSE)</f>
        <v>CA</v>
      </c>
    </row>
    <row r="121" spans="1:8" x14ac:dyDescent="0.25">
      <c r="A121" s="1">
        <v>45146</v>
      </c>
      <c r="B121">
        <v>4</v>
      </c>
      <c r="C121">
        <v>4</v>
      </c>
      <c r="D121">
        <v>18</v>
      </c>
      <c r="E121">
        <f>VLOOKUP(Fstart[[#This Row],[ProductID]],product[#All],5,FALSE)*Fstart[[#This Row],[Units]]</f>
        <v>431.09999999999997</v>
      </c>
      <c r="F121" t="str">
        <f>VLOOKUP(Fstart[[#This Row],[ProductID]],product[#All],3,FALSE)</f>
        <v>Colorado Booms</v>
      </c>
      <c r="G121" t="str">
        <f>VLOOKUP(Fstart[[#This Row],[ProductID]],product[#All],2,FALSE)</f>
        <v>Yanaki</v>
      </c>
      <c r="H121" t="str">
        <f>VLOOKUP(Fstart[[#This Row],[SalesRepID]],Sales[#All],3,FALSE)</f>
        <v>WA</v>
      </c>
    </row>
    <row r="122" spans="1:8" x14ac:dyDescent="0.25">
      <c r="A122" s="1">
        <v>45036</v>
      </c>
      <c r="B122">
        <v>2</v>
      </c>
      <c r="C122">
        <v>3</v>
      </c>
      <c r="D122">
        <v>63</v>
      </c>
      <c r="E122">
        <f>VLOOKUP(Fstart[[#This Row],[ProductID]],product[#All],5,FALSE)*Fstart[[#This Row],[Units]]</f>
        <v>1886.85</v>
      </c>
      <c r="F122" t="str">
        <f>VLOOKUP(Fstart[[#This Row],[ProductID]],product[#All],3,FALSE)</f>
        <v>Gel Booms</v>
      </c>
      <c r="G122" t="str">
        <f>VLOOKUP(Fstart[[#This Row],[ProductID]],product[#All],2,FALSE)</f>
        <v>Carlota</v>
      </c>
      <c r="H122" t="str">
        <f>VLOOKUP(Fstart[[#This Row],[SalesRepID]],Sales[#All],3,FALSE)</f>
        <v>WA</v>
      </c>
    </row>
    <row r="123" spans="1:8" x14ac:dyDescent="0.25">
      <c r="A123" s="1">
        <v>45244</v>
      </c>
      <c r="B123">
        <v>4</v>
      </c>
      <c r="C123">
        <v>1</v>
      </c>
      <c r="D123">
        <v>6</v>
      </c>
      <c r="E123">
        <f>VLOOKUP(Fstart[[#This Row],[ProductID]],product[#All],5,FALSE)*Fstart[[#This Row],[Units]]</f>
        <v>143.69999999999999</v>
      </c>
      <c r="F123" t="str">
        <f>VLOOKUP(Fstart[[#This Row],[ProductID]],product[#All],3,FALSE)</f>
        <v>Colorado Booms</v>
      </c>
      <c r="G123" t="str">
        <f>VLOOKUP(Fstart[[#This Row],[ProductID]],product[#All],2,FALSE)</f>
        <v>Yanaki</v>
      </c>
      <c r="H123" t="str">
        <f>VLOOKUP(Fstart[[#This Row],[SalesRepID]],Sales[#All],3,FALSE)</f>
        <v>CA</v>
      </c>
    </row>
    <row r="124" spans="1:8" x14ac:dyDescent="0.25">
      <c r="A124" s="1">
        <v>44971</v>
      </c>
      <c r="B124">
        <v>3</v>
      </c>
      <c r="C124">
        <v>2</v>
      </c>
      <c r="D124">
        <v>89</v>
      </c>
      <c r="E124">
        <f>VLOOKUP(Fstart[[#This Row],[ProductID]],product[#All],5,FALSE)*Fstart[[#This Row],[Units]]</f>
        <v>2309.5499999999997</v>
      </c>
      <c r="F124" t="str">
        <f>VLOOKUP(Fstart[[#This Row],[ProductID]],product[#All],3,FALSE)</f>
        <v>Colorado Booms</v>
      </c>
      <c r="G124" t="str">
        <f>VLOOKUP(Fstart[[#This Row],[ProductID]],product[#All],2,FALSE)</f>
        <v>Aspen</v>
      </c>
      <c r="H124" t="str">
        <f>VLOOKUP(Fstart[[#This Row],[SalesRepID]],Sales[#All],3,FALSE)</f>
        <v>CA</v>
      </c>
    </row>
    <row r="125" spans="1:8" x14ac:dyDescent="0.25">
      <c r="A125" s="1">
        <v>45219</v>
      </c>
      <c r="B125">
        <v>2</v>
      </c>
      <c r="C125">
        <v>2</v>
      </c>
      <c r="D125">
        <v>280</v>
      </c>
      <c r="E125">
        <f>VLOOKUP(Fstart[[#This Row],[ProductID]],product[#All],5,FALSE)*Fstart[[#This Row],[Units]]</f>
        <v>8386</v>
      </c>
      <c r="F125" t="str">
        <f>VLOOKUP(Fstart[[#This Row],[ProductID]],product[#All],3,FALSE)</f>
        <v>Gel Booms</v>
      </c>
      <c r="G125" t="str">
        <f>VLOOKUP(Fstart[[#This Row],[ProductID]],product[#All],2,FALSE)</f>
        <v>Carlota</v>
      </c>
      <c r="H125" t="str">
        <f>VLOOKUP(Fstart[[#This Row],[SalesRepID]],Sales[#All],3,FALSE)</f>
        <v>CA</v>
      </c>
    </row>
    <row r="126" spans="1:8" x14ac:dyDescent="0.25">
      <c r="A126" s="1">
        <v>44798</v>
      </c>
      <c r="B126">
        <v>2</v>
      </c>
      <c r="C126">
        <v>2</v>
      </c>
      <c r="D126">
        <v>264</v>
      </c>
      <c r="E126">
        <f>VLOOKUP(Fstart[[#This Row],[ProductID]],product[#All],5,FALSE)*Fstart[[#This Row],[Units]]</f>
        <v>7906.8</v>
      </c>
      <c r="F126" t="str">
        <f>VLOOKUP(Fstart[[#This Row],[ProductID]],product[#All],3,FALSE)</f>
        <v>Gel Booms</v>
      </c>
      <c r="G126" t="str">
        <f>VLOOKUP(Fstart[[#This Row],[ProductID]],product[#All],2,FALSE)</f>
        <v>Carlota</v>
      </c>
      <c r="H126" t="str">
        <f>VLOOKUP(Fstart[[#This Row],[SalesRepID]],Sales[#All],3,FALSE)</f>
        <v>CA</v>
      </c>
    </row>
    <row r="127" spans="1:8" x14ac:dyDescent="0.25">
      <c r="A127" s="1">
        <v>44237</v>
      </c>
      <c r="B127">
        <v>2</v>
      </c>
      <c r="C127">
        <v>4</v>
      </c>
      <c r="D127">
        <v>4</v>
      </c>
      <c r="E127">
        <f>VLOOKUP(Fstart[[#This Row],[ProductID]],product[#All],5,FALSE)*Fstart[[#This Row],[Units]]</f>
        <v>119.8</v>
      </c>
      <c r="F127" t="str">
        <f>VLOOKUP(Fstart[[#This Row],[ProductID]],product[#All],3,FALSE)</f>
        <v>Gel Booms</v>
      </c>
      <c r="G127" t="str">
        <f>VLOOKUP(Fstart[[#This Row],[ProductID]],product[#All],2,FALSE)</f>
        <v>Carlota</v>
      </c>
      <c r="H127" t="str">
        <f>VLOOKUP(Fstart[[#This Row],[SalesRepID]],Sales[#All],3,FALSE)</f>
        <v>WA</v>
      </c>
    </row>
    <row r="128" spans="1:8" x14ac:dyDescent="0.25">
      <c r="A128" s="1">
        <v>44711</v>
      </c>
      <c r="B128">
        <v>2</v>
      </c>
      <c r="C128">
        <v>2</v>
      </c>
      <c r="D128">
        <v>3</v>
      </c>
      <c r="E128">
        <f>VLOOKUP(Fstart[[#This Row],[ProductID]],product[#All],5,FALSE)*Fstart[[#This Row],[Units]]</f>
        <v>89.85</v>
      </c>
      <c r="F128" t="str">
        <f>VLOOKUP(Fstart[[#This Row],[ProductID]],product[#All],3,FALSE)</f>
        <v>Gel Booms</v>
      </c>
      <c r="G128" t="str">
        <f>VLOOKUP(Fstart[[#This Row],[ProductID]],product[#All],2,FALSE)</f>
        <v>Carlota</v>
      </c>
      <c r="H128" t="str">
        <f>VLOOKUP(Fstart[[#This Row],[SalesRepID]],Sales[#All],3,FALSE)</f>
        <v>CA</v>
      </c>
    </row>
    <row r="129" spans="1:8" x14ac:dyDescent="0.25">
      <c r="A129" s="1">
        <v>44902</v>
      </c>
      <c r="B129">
        <v>2</v>
      </c>
      <c r="C129">
        <v>4</v>
      </c>
      <c r="D129">
        <v>4</v>
      </c>
      <c r="E129">
        <f>VLOOKUP(Fstart[[#This Row],[ProductID]],product[#All],5,FALSE)*Fstart[[#This Row],[Units]]</f>
        <v>119.8</v>
      </c>
      <c r="F129" t="str">
        <f>VLOOKUP(Fstart[[#This Row],[ProductID]],product[#All],3,FALSE)</f>
        <v>Gel Booms</v>
      </c>
      <c r="G129" t="str">
        <f>VLOOKUP(Fstart[[#This Row],[ProductID]],product[#All],2,FALSE)</f>
        <v>Carlota</v>
      </c>
      <c r="H129" t="str">
        <f>VLOOKUP(Fstart[[#This Row],[SalesRepID]],Sales[#All],3,FALSE)</f>
        <v>WA</v>
      </c>
    </row>
    <row r="130" spans="1:8" x14ac:dyDescent="0.25">
      <c r="A130" s="1">
        <v>44295</v>
      </c>
      <c r="B130">
        <v>2</v>
      </c>
      <c r="C130">
        <v>2</v>
      </c>
      <c r="D130">
        <v>1</v>
      </c>
      <c r="E130">
        <f>VLOOKUP(Fstart[[#This Row],[ProductID]],product[#All],5,FALSE)*Fstart[[#This Row],[Units]]</f>
        <v>29.95</v>
      </c>
      <c r="F130" t="str">
        <f>VLOOKUP(Fstart[[#This Row],[ProductID]],product[#All],3,FALSE)</f>
        <v>Gel Booms</v>
      </c>
      <c r="G130" t="str">
        <f>VLOOKUP(Fstart[[#This Row],[ProductID]],product[#All],2,FALSE)</f>
        <v>Carlota</v>
      </c>
      <c r="H130" t="str">
        <f>VLOOKUP(Fstart[[#This Row],[SalesRepID]],Sales[#All],3,FALSE)</f>
        <v>CA</v>
      </c>
    </row>
    <row r="131" spans="1:8" x14ac:dyDescent="0.25">
      <c r="A131" s="1">
        <v>45235</v>
      </c>
      <c r="B131">
        <v>1</v>
      </c>
      <c r="C131">
        <v>4</v>
      </c>
      <c r="D131">
        <v>1</v>
      </c>
      <c r="E131">
        <f>VLOOKUP(Fstart[[#This Row],[ProductID]],product[#All],5,FALSE)*Fstart[[#This Row],[Units]]</f>
        <v>43.95</v>
      </c>
      <c r="F131" t="str">
        <f>VLOOKUP(Fstart[[#This Row],[ProductID]],product[#All],3,FALSE)</f>
        <v>Gel Booms</v>
      </c>
      <c r="G131" t="str">
        <f>VLOOKUP(Fstart[[#This Row],[ProductID]],product[#All],2,FALSE)</f>
        <v>Quad</v>
      </c>
      <c r="H131" t="str">
        <f>VLOOKUP(Fstart[[#This Row],[SalesRepID]],Sales[#All],3,FALSE)</f>
        <v>WA</v>
      </c>
    </row>
    <row r="132" spans="1:8" x14ac:dyDescent="0.25">
      <c r="A132" s="1">
        <v>44888</v>
      </c>
      <c r="B132">
        <v>1</v>
      </c>
      <c r="C132">
        <v>4</v>
      </c>
      <c r="D132">
        <v>5</v>
      </c>
      <c r="E132">
        <f>VLOOKUP(Fstart[[#This Row],[ProductID]],product[#All],5,FALSE)*Fstart[[#This Row],[Units]]</f>
        <v>219.75</v>
      </c>
      <c r="F132" t="str">
        <f>VLOOKUP(Fstart[[#This Row],[ProductID]],product[#All],3,FALSE)</f>
        <v>Gel Booms</v>
      </c>
      <c r="G132" t="str">
        <f>VLOOKUP(Fstart[[#This Row],[ProductID]],product[#All],2,FALSE)</f>
        <v>Quad</v>
      </c>
      <c r="H132" t="str">
        <f>VLOOKUP(Fstart[[#This Row],[SalesRepID]],Sales[#All],3,FALSE)</f>
        <v>WA</v>
      </c>
    </row>
    <row r="133" spans="1:8" x14ac:dyDescent="0.25">
      <c r="A133" s="1">
        <v>44719</v>
      </c>
      <c r="B133">
        <v>3</v>
      </c>
      <c r="C133">
        <v>4</v>
      </c>
      <c r="D133">
        <v>224</v>
      </c>
      <c r="E133">
        <f>VLOOKUP(Fstart[[#This Row],[ProductID]],product[#All],5,FALSE)*Fstart[[#This Row],[Units]]</f>
        <v>5812.8</v>
      </c>
      <c r="F133" t="str">
        <f>VLOOKUP(Fstart[[#This Row],[ProductID]],product[#All],3,FALSE)</f>
        <v>Colorado Booms</v>
      </c>
      <c r="G133" t="str">
        <f>VLOOKUP(Fstart[[#This Row],[ProductID]],product[#All],2,FALSE)</f>
        <v>Aspen</v>
      </c>
      <c r="H133" t="str">
        <f>VLOOKUP(Fstart[[#This Row],[SalesRepID]],Sales[#All],3,FALSE)</f>
        <v>WA</v>
      </c>
    </row>
    <row r="134" spans="1:8" x14ac:dyDescent="0.25">
      <c r="A134" s="1">
        <v>44729</v>
      </c>
      <c r="B134">
        <v>2</v>
      </c>
      <c r="C134">
        <v>2</v>
      </c>
      <c r="D134">
        <v>5</v>
      </c>
      <c r="E134">
        <f>VLOOKUP(Fstart[[#This Row],[ProductID]],product[#All],5,FALSE)*Fstart[[#This Row],[Units]]</f>
        <v>149.75</v>
      </c>
      <c r="F134" t="str">
        <f>VLOOKUP(Fstart[[#This Row],[ProductID]],product[#All],3,FALSE)</f>
        <v>Gel Booms</v>
      </c>
      <c r="G134" t="str">
        <f>VLOOKUP(Fstart[[#This Row],[ProductID]],product[#All],2,FALSE)</f>
        <v>Carlota</v>
      </c>
      <c r="H134" t="str">
        <f>VLOOKUP(Fstart[[#This Row],[SalesRepID]],Sales[#All],3,FALSE)</f>
        <v>CA</v>
      </c>
    </row>
    <row r="135" spans="1:8" x14ac:dyDescent="0.25">
      <c r="A135" s="1">
        <v>44696</v>
      </c>
      <c r="B135">
        <v>3</v>
      </c>
      <c r="C135">
        <v>3</v>
      </c>
      <c r="D135">
        <v>4</v>
      </c>
      <c r="E135">
        <f>VLOOKUP(Fstart[[#This Row],[ProductID]],product[#All],5,FALSE)*Fstart[[#This Row],[Units]]</f>
        <v>103.8</v>
      </c>
      <c r="F135" t="str">
        <f>VLOOKUP(Fstart[[#This Row],[ProductID]],product[#All],3,FALSE)</f>
        <v>Colorado Booms</v>
      </c>
      <c r="G135" t="str">
        <f>VLOOKUP(Fstart[[#This Row],[ProductID]],product[#All],2,FALSE)</f>
        <v>Aspen</v>
      </c>
      <c r="H135" t="str">
        <f>VLOOKUP(Fstart[[#This Row],[SalesRepID]],Sales[#All],3,FALSE)</f>
        <v>WA</v>
      </c>
    </row>
    <row r="136" spans="1:8" x14ac:dyDescent="0.25">
      <c r="A136" s="1">
        <v>44664</v>
      </c>
      <c r="B136">
        <v>3</v>
      </c>
      <c r="C136">
        <v>4</v>
      </c>
      <c r="D136">
        <v>4</v>
      </c>
      <c r="E136">
        <f>VLOOKUP(Fstart[[#This Row],[ProductID]],product[#All],5,FALSE)*Fstart[[#This Row],[Units]]</f>
        <v>103.8</v>
      </c>
      <c r="F136" t="str">
        <f>VLOOKUP(Fstart[[#This Row],[ProductID]],product[#All],3,FALSE)</f>
        <v>Colorado Booms</v>
      </c>
      <c r="G136" t="str">
        <f>VLOOKUP(Fstart[[#This Row],[ProductID]],product[#All],2,FALSE)</f>
        <v>Aspen</v>
      </c>
      <c r="H136" t="str">
        <f>VLOOKUP(Fstart[[#This Row],[SalesRepID]],Sales[#All],3,FALSE)</f>
        <v>WA</v>
      </c>
    </row>
    <row r="137" spans="1:8" x14ac:dyDescent="0.25">
      <c r="A137" s="1">
        <v>44721</v>
      </c>
      <c r="B137">
        <v>2</v>
      </c>
      <c r="C137">
        <v>2</v>
      </c>
      <c r="D137">
        <v>168</v>
      </c>
      <c r="E137">
        <f>VLOOKUP(Fstart[[#This Row],[ProductID]],product[#All],5,FALSE)*Fstart[[#This Row],[Units]]</f>
        <v>5031.5999999999995</v>
      </c>
      <c r="F137" t="str">
        <f>VLOOKUP(Fstart[[#This Row],[ProductID]],product[#All],3,FALSE)</f>
        <v>Gel Booms</v>
      </c>
      <c r="G137" t="str">
        <f>VLOOKUP(Fstart[[#This Row],[ProductID]],product[#All],2,FALSE)</f>
        <v>Carlota</v>
      </c>
      <c r="H137" t="str">
        <f>VLOOKUP(Fstart[[#This Row],[SalesRepID]],Sales[#All],3,FALSE)</f>
        <v>CA</v>
      </c>
    </row>
    <row r="138" spans="1:8" x14ac:dyDescent="0.25">
      <c r="A138" s="1">
        <v>44886</v>
      </c>
      <c r="B138">
        <v>2</v>
      </c>
      <c r="C138">
        <v>4</v>
      </c>
      <c r="D138">
        <v>64</v>
      </c>
      <c r="E138">
        <f>VLOOKUP(Fstart[[#This Row],[ProductID]],product[#All],5,FALSE)*Fstart[[#This Row],[Units]]</f>
        <v>1916.8</v>
      </c>
      <c r="F138" t="str">
        <f>VLOOKUP(Fstart[[#This Row],[ProductID]],product[#All],3,FALSE)</f>
        <v>Gel Booms</v>
      </c>
      <c r="G138" t="str">
        <f>VLOOKUP(Fstart[[#This Row],[ProductID]],product[#All],2,FALSE)</f>
        <v>Carlota</v>
      </c>
      <c r="H138" t="str">
        <f>VLOOKUP(Fstart[[#This Row],[SalesRepID]],Sales[#All],3,FALSE)</f>
        <v>WA</v>
      </c>
    </row>
    <row r="139" spans="1:8" x14ac:dyDescent="0.25">
      <c r="A139" s="1">
        <v>44513</v>
      </c>
      <c r="B139">
        <v>2</v>
      </c>
      <c r="C139">
        <v>2</v>
      </c>
      <c r="D139">
        <v>3</v>
      </c>
      <c r="E139">
        <f>VLOOKUP(Fstart[[#This Row],[ProductID]],product[#All],5,FALSE)*Fstart[[#This Row],[Units]]</f>
        <v>89.85</v>
      </c>
      <c r="F139" t="str">
        <f>VLOOKUP(Fstart[[#This Row],[ProductID]],product[#All],3,FALSE)</f>
        <v>Gel Booms</v>
      </c>
      <c r="G139" t="str">
        <f>VLOOKUP(Fstart[[#This Row],[ProductID]],product[#All],2,FALSE)</f>
        <v>Carlota</v>
      </c>
      <c r="H139" t="str">
        <f>VLOOKUP(Fstart[[#This Row],[SalesRepID]],Sales[#All],3,FALSE)</f>
        <v>CA</v>
      </c>
    </row>
    <row r="140" spans="1:8" x14ac:dyDescent="0.25">
      <c r="A140" s="1">
        <v>44420</v>
      </c>
      <c r="B140">
        <v>3</v>
      </c>
      <c r="C140">
        <v>3</v>
      </c>
      <c r="D140">
        <v>79</v>
      </c>
      <c r="E140">
        <f>VLOOKUP(Fstart[[#This Row],[ProductID]],product[#All],5,FALSE)*Fstart[[#This Row],[Units]]</f>
        <v>2050.0499999999997</v>
      </c>
      <c r="F140" t="str">
        <f>VLOOKUP(Fstart[[#This Row],[ProductID]],product[#All],3,FALSE)</f>
        <v>Colorado Booms</v>
      </c>
      <c r="G140" t="str">
        <f>VLOOKUP(Fstart[[#This Row],[ProductID]],product[#All],2,FALSE)</f>
        <v>Aspen</v>
      </c>
      <c r="H140" t="str">
        <f>VLOOKUP(Fstart[[#This Row],[SalesRepID]],Sales[#All],3,FALSE)</f>
        <v>WA</v>
      </c>
    </row>
    <row r="141" spans="1:8" x14ac:dyDescent="0.25">
      <c r="A141" s="1">
        <v>44758</v>
      </c>
      <c r="B141">
        <v>2</v>
      </c>
      <c r="C141">
        <v>2</v>
      </c>
      <c r="D141">
        <v>4</v>
      </c>
      <c r="E141">
        <f>VLOOKUP(Fstart[[#This Row],[ProductID]],product[#All],5,FALSE)*Fstart[[#This Row],[Units]]</f>
        <v>119.8</v>
      </c>
      <c r="F141" t="str">
        <f>VLOOKUP(Fstart[[#This Row],[ProductID]],product[#All],3,FALSE)</f>
        <v>Gel Booms</v>
      </c>
      <c r="G141" t="str">
        <f>VLOOKUP(Fstart[[#This Row],[ProductID]],product[#All],2,FALSE)</f>
        <v>Carlota</v>
      </c>
      <c r="H141" t="str">
        <f>VLOOKUP(Fstart[[#This Row],[SalesRepID]],Sales[#All],3,FALSE)</f>
        <v>CA</v>
      </c>
    </row>
    <row r="142" spans="1:8" x14ac:dyDescent="0.25">
      <c r="A142" s="1">
        <v>45283</v>
      </c>
      <c r="B142">
        <v>4</v>
      </c>
      <c r="C142">
        <v>3</v>
      </c>
      <c r="D142">
        <v>147</v>
      </c>
      <c r="E142">
        <f>VLOOKUP(Fstart[[#This Row],[ProductID]],product[#All],5,FALSE)*Fstart[[#This Row],[Units]]</f>
        <v>3520.65</v>
      </c>
      <c r="F142" t="str">
        <f>VLOOKUP(Fstart[[#This Row],[ProductID]],product[#All],3,FALSE)</f>
        <v>Colorado Booms</v>
      </c>
      <c r="G142" t="str">
        <f>VLOOKUP(Fstart[[#This Row],[ProductID]],product[#All],2,FALSE)</f>
        <v>Yanaki</v>
      </c>
      <c r="H142" t="str">
        <f>VLOOKUP(Fstart[[#This Row],[SalesRepID]],Sales[#All],3,FALSE)</f>
        <v>WA</v>
      </c>
    </row>
    <row r="143" spans="1:8" x14ac:dyDescent="0.25">
      <c r="A143" s="1">
        <v>45210</v>
      </c>
      <c r="B143">
        <v>2</v>
      </c>
      <c r="C143">
        <v>3</v>
      </c>
      <c r="D143">
        <v>107</v>
      </c>
      <c r="E143">
        <f>VLOOKUP(Fstart[[#This Row],[ProductID]],product[#All],5,FALSE)*Fstart[[#This Row],[Units]]</f>
        <v>3204.65</v>
      </c>
      <c r="F143" t="str">
        <f>VLOOKUP(Fstart[[#This Row],[ProductID]],product[#All],3,FALSE)</f>
        <v>Gel Booms</v>
      </c>
      <c r="G143" t="str">
        <f>VLOOKUP(Fstart[[#This Row],[ProductID]],product[#All],2,FALSE)</f>
        <v>Carlota</v>
      </c>
      <c r="H143" t="str">
        <f>VLOOKUP(Fstart[[#This Row],[SalesRepID]],Sales[#All],3,FALSE)</f>
        <v>WA</v>
      </c>
    </row>
    <row r="144" spans="1:8" x14ac:dyDescent="0.25">
      <c r="A144" s="1">
        <v>44537</v>
      </c>
      <c r="B144">
        <v>1</v>
      </c>
      <c r="C144">
        <v>3</v>
      </c>
      <c r="D144">
        <v>99</v>
      </c>
      <c r="E144">
        <f>VLOOKUP(Fstart[[#This Row],[ProductID]],product[#All],5,FALSE)*Fstart[[#This Row],[Units]]</f>
        <v>4351.05</v>
      </c>
      <c r="F144" t="str">
        <f>VLOOKUP(Fstart[[#This Row],[ProductID]],product[#All],3,FALSE)</f>
        <v>Gel Booms</v>
      </c>
      <c r="G144" t="str">
        <f>VLOOKUP(Fstart[[#This Row],[ProductID]],product[#All],2,FALSE)</f>
        <v>Quad</v>
      </c>
      <c r="H144" t="str">
        <f>VLOOKUP(Fstart[[#This Row],[SalesRepID]],Sales[#All],3,FALSE)</f>
        <v>WA</v>
      </c>
    </row>
    <row r="145" spans="1:8" x14ac:dyDescent="0.25">
      <c r="A145" s="1">
        <v>44482</v>
      </c>
      <c r="B145">
        <v>1</v>
      </c>
      <c r="C145">
        <v>2</v>
      </c>
      <c r="D145">
        <v>3</v>
      </c>
      <c r="E145">
        <f>VLOOKUP(Fstart[[#This Row],[ProductID]],product[#All],5,FALSE)*Fstart[[#This Row],[Units]]</f>
        <v>131.85000000000002</v>
      </c>
      <c r="F145" t="str">
        <f>VLOOKUP(Fstart[[#This Row],[ProductID]],product[#All],3,FALSE)</f>
        <v>Gel Booms</v>
      </c>
      <c r="G145" t="str">
        <f>VLOOKUP(Fstart[[#This Row],[ProductID]],product[#All],2,FALSE)</f>
        <v>Quad</v>
      </c>
      <c r="H145" t="str">
        <f>VLOOKUP(Fstart[[#This Row],[SalesRepID]],Sales[#All],3,FALSE)</f>
        <v>CA</v>
      </c>
    </row>
    <row r="146" spans="1:8" x14ac:dyDescent="0.25">
      <c r="A146" s="1">
        <v>45071</v>
      </c>
      <c r="B146">
        <v>2</v>
      </c>
      <c r="C146">
        <v>2</v>
      </c>
      <c r="D146">
        <v>109</v>
      </c>
      <c r="E146">
        <f>VLOOKUP(Fstart[[#This Row],[ProductID]],product[#All],5,FALSE)*Fstart[[#This Row],[Units]]</f>
        <v>3264.5499999999997</v>
      </c>
      <c r="F146" t="str">
        <f>VLOOKUP(Fstart[[#This Row],[ProductID]],product[#All],3,FALSE)</f>
        <v>Gel Booms</v>
      </c>
      <c r="G146" t="str">
        <f>VLOOKUP(Fstart[[#This Row],[ProductID]],product[#All],2,FALSE)</f>
        <v>Carlota</v>
      </c>
      <c r="H146" t="str">
        <f>VLOOKUP(Fstart[[#This Row],[SalesRepID]],Sales[#All],3,FALSE)</f>
        <v>CA</v>
      </c>
    </row>
    <row r="147" spans="1:8" x14ac:dyDescent="0.25">
      <c r="A147" s="1">
        <v>44702</v>
      </c>
      <c r="B147">
        <v>1</v>
      </c>
      <c r="C147">
        <v>2</v>
      </c>
      <c r="D147">
        <v>97</v>
      </c>
      <c r="E147">
        <f>VLOOKUP(Fstart[[#This Row],[ProductID]],product[#All],5,FALSE)*Fstart[[#This Row],[Units]]</f>
        <v>4263.1500000000005</v>
      </c>
      <c r="F147" t="str">
        <f>VLOOKUP(Fstart[[#This Row],[ProductID]],product[#All],3,FALSE)</f>
        <v>Gel Booms</v>
      </c>
      <c r="G147" t="str">
        <f>VLOOKUP(Fstart[[#This Row],[ProductID]],product[#All],2,FALSE)</f>
        <v>Quad</v>
      </c>
      <c r="H147" t="str">
        <f>VLOOKUP(Fstart[[#This Row],[SalesRepID]],Sales[#All],3,FALSE)</f>
        <v>CA</v>
      </c>
    </row>
    <row r="148" spans="1:8" x14ac:dyDescent="0.25">
      <c r="A148" s="1">
        <v>44827</v>
      </c>
      <c r="B148">
        <v>2</v>
      </c>
      <c r="C148">
        <v>4</v>
      </c>
      <c r="D148">
        <v>100</v>
      </c>
      <c r="E148">
        <f>VLOOKUP(Fstart[[#This Row],[ProductID]],product[#All],5,FALSE)*Fstart[[#This Row],[Units]]</f>
        <v>2995</v>
      </c>
      <c r="F148" t="str">
        <f>VLOOKUP(Fstart[[#This Row],[ProductID]],product[#All],3,FALSE)</f>
        <v>Gel Booms</v>
      </c>
      <c r="G148" t="str">
        <f>VLOOKUP(Fstart[[#This Row],[ProductID]],product[#All],2,FALSE)</f>
        <v>Carlota</v>
      </c>
      <c r="H148" t="str">
        <f>VLOOKUP(Fstart[[#This Row],[SalesRepID]],Sales[#All],3,FALSE)</f>
        <v>WA</v>
      </c>
    </row>
    <row r="149" spans="1:8" x14ac:dyDescent="0.25">
      <c r="A149" s="1">
        <v>44845</v>
      </c>
      <c r="B149">
        <v>2</v>
      </c>
      <c r="C149">
        <v>2</v>
      </c>
      <c r="D149">
        <v>2</v>
      </c>
      <c r="E149">
        <f>VLOOKUP(Fstart[[#This Row],[ProductID]],product[#All],5,FALSE)*Fstart[[#This Row],[Units]]</f>
        <v>59.9</v>
      </c>
      <c r="F149" t="str">
        <f>VLOOKUP(Fstart[[#This Row],[ProductID]],product[#All],3,FALSE)</f>
        <v>Gel Booms</v>
      </c>
      <c r="G149" t="str">
        <f>VLOOKUP(Fstart[[#This Row],[ProductID]],product[#All],2,FALSE)</f>
        <v>Carlota</v>
      </c>
      <c r="H149" t="str">
        <f>VLOOKUP(Fstart[[#This Row],[SalesRepID]],Sales[#All],3,FALSE)</f>
        <v>CA</v>
      </c>
    </row>
    <row r="150" spans="1:8" x14ac:dyDescent="0.25">
      <c r="A150" s="1">
        <v>44883</v>
      </c>
      <c r="B150">
        <v>2</v>
      </c>
      <c r="C150">
        <v>2</v>
      </c>
      <c r="D150">
        <v>6</v>
      </c>
      <c r="E150">
        <f>VLOOKUP(Fstart[[#This Row],[ProductID]],product[#All],5,FALSE)*Fstart[[#This Row],[Units]]</f>
        <v>179.7</v>
      </c>
      <c r="F150" t="str">
        <f>VLOOKUP(Fstart[[#This Row],[ProductID]],product[#All],3,FALSE)</f>
        <v>Gel Booms</v>
      </c>
      <c r="G150" t="str">
        <f>VLOOKUP(Fstart[[#This Row],[ProductID]],product[#All],2,FALSE)</f>
        <v>Carlota</v>
      </c>
      <c r="H150" t="str">
        <f>VLOOKUP(Fstart[[#This Row],[SalesRepID]],Sales[#All],3,FALSE)</f>
        <v>CA</v>
      </c>
    </row>
    <row r="151" spans="1:8" x14ac:dyDescent="0.25">
      <c r="A151" s="1">
        <v>44598</v>
      </c>
      <c r="B151">
        <v>2</v>
      </c>
      <c r="C151">
        <v>2</v>
      </c>
      <c r="D151">
        <v>61</v>
      </c>
      <c r="E151">
        <f>VLOOKUP(Fstart[[#This Row],[ProductID]],product[#All],5,FALSE)*Fstart[[#This Row],[Units]]</f>
        <v>1826.95</v>
      </c>
      <c r="F151" t="str">
        <f>VLOOKUP(Fstart[[#This Row],[ProductID]],product[#All],3,FALSE)</f>
        <v>Gel Booms</v>
      </c>
      <c r="G151" t="str">
        <f>VLOOKUP(Fstart[[#This Row],[ProductID]],product[#All],2,FALSE)</f>
        <v>Carlota</v>
      </c>
      <c r="H151" t="str">
        <f>VLOOKUP(Fstart[[#This Row],[SalesRepID]],Sales[#All],3,FALSE)</f>
        <v>CA</v>
      </c>
    </row>
    <row r="152" spans="1:8" x14ac:dyDescent="0.25">
      <c r="A152" s="1">
        <v>44854</v>
      </c>
      <c r="B152">
        <v>3</v>
      </c>
      <c r="C152">
        <v>2</v>
      </c>
      <c r="D152">
        <v>104</v>
      </c>
      <c r="E152">
        <f>VLOOKUP(Fstart[[#This Row],[ProductID]],product[#All],5,FALSE)*Fstart[[#This Row],[Units]]</f>
        <v>2698.7999999999997</v>
      </c>
      <c r="F152" t="str">
        <f>VLOOKUP(Fstart[[#This Row],[ProductID]],product[#All],3,FALSE)</f>
        <v>Colorado Booms</v>
      </c>
      <c r="G152" t="str">
        <f>VLOOKUP(Fstart[[#This Row],[ProductID]],product[#All],2,FALSE)</f>
        <v>Aspen</v>
      </c>
      <c r="H152" t="str">
        <f>VLOOKUP(Fstart[[#This Row],[SalesRepID]],Sales[#All],3,FALSE)</f>
        <v>CA</v>
      </c>
    </row>
    <row r="153" spans="1:8" x14ac:dyDescent="0.25">
      <c r="A153" s="1">
        <v>45273</v>
      </c>
      <c r="B153">
        <v>2</v>
      </c>
      <c r="C153">
        <v>2</v>
      </c>
      <c r="D153">
        <v>280</v>
      </c>
      <c r="E153">
        <f>VLOOKUP(Fstart[[#This Row],[ProductID]],product[#All],5,FALSE)*Fstart[[#This Row],[Units]]</f>
        <v>8386</v>
      </c>
      <c r="F153" t="str">
        <f>VLOOKUP(Fstart[[#This Row],[ProductID]],product[#All],3,FALSE)</f>
        <v>Gel Booms</v>
      </c>
      <c r="G153" t="str">
        <f>VLOOKUP(Fstart[[#This Row],[ProductID]],product[#All],2,FALSE)</f>
        <v>Carlota</v>
      </c>
      <c r="H153" t="str">
        <f>VLOOKUP(Fstart[[#This Row],[SalesRepID]],Sales[#All],3,FALSE)</f>
        <v>CA</v>
      </c>
    </row>
    <row r="154" spans="1:8" x14ac:dyDescent="0.25">
      <c r="A154" s="1">
        <v>45255</v>
      </c>
      <c r="B154">
        <v>3</v>
      </c>
      <c r="C154">
        <v>2</v>
      </c>
      <c r="D154">
        <v>48</v>
      </c>
      <c r="E154">
        <f>VLOOKUP(Fstart[[#This Row],[ProductID]],product[#All],5,FALSE)*Fstart[[#This Row],[Units]]</f>
        <v>1245.5999999999999</v>
      </c>
      <c r="F154" t="str">
        <f>VLOOKUP(Fstart[[#This Row],[ProductID]],product[#All],3,FALSE)</f>
        <v>Colorado Booms</v>
      </c>
      <c r="G154" t="str">
        <f>VLOOKUP(Fstart[[#This Row],[ProductID]],product[#All],2,FALSE)</f>
        <v>Aspen</v>
      </c>
      <c r="H154" t="str">
        <f>VLOOKUP(Fstart[[#This Row],[SalesRepID]],Sales[#All],3,FALSE)</f>
        <v>CA</v>
      </c>
    </row>
    <row r="155" spans="1:8" x14ac:dyDescent="0.25">
      <c r="A155" s="1">
        <v>45153</v>
      </c>
      <c r="B155">
        <v>1</v>
      </c>
      <c r="C155">
        <v>2</v>
      </c>
      <c r="D155">
        <v>6</v>
      </c>
      <c r="E155">
        <f>VLOOKUP(Fstart[[#This Row],[ProductID]],product[#All],5,FALSE)*Fstart[[#This Row],[Units]]</f>
        <v>263.70000000000005</v>
      </c>
      <c r="F155" t="str">
        <f>VLOOKUP(Fstart[[#This Row],[ProductID]],product[#All],3,FALSE)</f>
        <v>Gel Booms</v>
      </c>
      <c r="G155" t="str">
        <f>VLOOKUP(Fstart[[#This Row],[ProductID]],product[#All],2,FALSE)</f>
        <v>Quad</v>
      </c>
      <c r="H155" t="str">
        <f>VLOOKUP(Fstart[[#This Row],[SalesRepID]],Sales[#All],3,FALSE)</f>
        <v>CA</v>
      </c>
    </row>
    <row r="156" spans="1:8" x14ac:dyDescent="0.25">
      <c r="A156" s="1">
        <v>44368</v>
      </c>
      <c r="B156">
        <v>2</v>
      </c>
      <c r="C156">
        <v>2</v>
      </c>
      <c r="D156">
        <v>3</v>
      </c>
      <c r="E156">
        <f>VLOOKUP(Fstart[[#This Row],[ProductID]],product[#All],5,FALSE)*Fstart[[#This Row],[Units]]</f>
        <v>89.85</v>
      </c>
      <c r="F156" t="str">
        <f>VLOOKUP(Fstart[[#This Row],[ProductID]],product[#All],3,FALSE)</f>
        <v>Gel Booms</v>
      </c>
      <c r="G156" t="str">
        <f>VLOOKUP(Fstart[[#This Row],[ProductID]],product[#All],2,FALSE)</f>
        <v>Carlota</v>
      </c>
      <c r="H156" t="str">
        <f>VLOOKUP(Fstart[[#This Row],[SalesRepID]],Sales[#All],3,FALSE)</f>
        <v>CA</v>
      </c>
    </row>
    <row r="157" spans="1:8" x14ac:dyDescent="0.25">
      <c r="A157" s="1">
        <v>45272</v>
      </c>
      <c r="B157">
        <v>1</v>
      </c>
      <c r="C157">
        <v>4</v>
      </c>
      <c r="D157">
        <v>94</v>
      </c>
      <c r="E157">
        <f>VLOOKUP(Fstart[[#This Row],[ProductID]],product[#All],5,FALSE)*Fstart[[#This Row],[Units]]</f>
        <v>4131.3</v>
      </c>
      <c r="F157" t="str">
        <f>VLOOKUP(Fstart[[#This Row],[ProductID]],product[#All],3,FALSE)</f>
        <v>Gel Booms</v>
      </c>
      <c r="G157" t="str">
        <f>VLOOKUP(Fstart[[#This Row],[ProductID]],product[#All],2,FALSE)</f>
        <v>Quad</v>
      </c>
      <c r="H157" t="str">
        <f>VLOOKUP(Fstart[[#This Row],[SalesRepID]],Sales[#All],3,FALSE)</f>
        <v>WA</v>
      </c>
    </row>
    <row r="158" spans="1:8" x14ac:dyDescent="0.25">
      <c r="A158" s="1">
        <v>44880</v>
      </c>
      <c r="B158">
        <v>2</v>
      </c>
      <c r="C158">
        <v>1</v>
      </c>
      <c r="D158">
        <v>1</v>
      </c>
      <c r="E158">
        <f>VLOOKUP(Fstart[[#This Row],[ProductID]],product[#All],5,FALSE)*Fstart[[#This Row],[Units]]</f>
        <v>29.95</v>
      </c>
      <c r="F158" t="str">
        <f>VLOOKUP(Fstart[[#This Row],[ProductID]],product[#All],3,FALSE)</f>
        <v>Gel Booms</v>
      </c>
      <c r="G158" t="str">
        <f>VLOOKUP(Fstart[[#This Row],[ProductID]],product[#All],2,FALSE)</f>
        <v>Carlota</v>
      </c>
      <c r="H158" t="str">
        <f>VLOOKUP(Fstart[[#This Row],[SalesRepID]],Sales[#All],3,FALSE)</f>
        <v>CA</v>
      </c>
    </row>
    <row r="159" spans="1:8" x14ac:dyDescent="0.25">
      <c r="A159" s="1">
        <v>45132</v>
      </c>
      <c r="B159">
        <v>3</v>
      </c>
      <c r="C159">
        <v>2</v>
      </c>
      <c r="D159">
        <v>144</v>
      </c>
      <c r="E159">
        <f>VLOOKUP(Fstart[[#This Row],[ProductID]],product[#All],5,FALSE)*Fstart[[#This Row],[Units]]</f>
        <v>3736.7999999999997</v>
      </c>
      <c r="F159" t="str">
        <f>VLOOKUP(Fstart[[#This Row],[ProductID]],product[#All],3,FALSE)</f>
        <v>Colorado Booms</v>
      </c>
      <c r="G159" t="str">
        <f>VLOOKUP(Fstart[[#This Row],[ProductID]],product[#All],2,FALSE)</f>
        <v>Aspen</v>
      </c>
      <c r="H159" t="str">
        <f>VLOOKUP(Fstart[[#This Row],[SalesRepID]],Sales[#All],3,FALSE)</f>
        <v>CA</v>
      </c>
    </row>
    <row r="160" spans="1:8" x14ac:dyDescent="0.25">
      <c r="A160" s="1">
        <v>45211</v>
      </c>
      <c r="B160">
        <v>2</v>
      </c>
      <c r="C160">
        <v>1</v>
      </c>
      <c r="D160">
        <v>3</v>
      </c>
      <c r="E160">
        <f>VLOOKUP(Fstart[[#This Row],[ProductID]],product[#All],5,FALSE)*Fstart[[#This Row],[Units]]</f>
        <v>89.85</v>
      </c>
      <c r="F160" t="str">
        <f>VLOOKUP(Fstart[[#This Row],[ProductID]],product[#All],3,FALSE)</f>
        <v>Gel Booms</v>
      </c>
      <c r="G160" t="str">
        <f>VLOOKUP(Fstart[[#This Row],[ProductID]],product[#All],2,FALSE)</f>
        <v>Carlota</v>
      </c>
      <c r="H160" t="str">
        <f>VLOOKUP(Fstart[[#This Row],[SalesRepID]],Sales[#All],3,FALSE)</f>
        <v>CA</v>
      </c>
    </row>
    <row r="161" spans="1:8" x14ac:dyDescent="0.25">
      <c r="A161" s="1">
        <v>45248</v>
      </c>
      <c r="B161">
        <v>2</v>
      </c>
      <c r="C161">
        <v>4</v>
      </c>
      <c r="D161">
        <v>183</v>
      </c>
      <c r="E161">
        <f>VLOOKUP(Fstart[[#This Row],[ProductID]],product[#All],5,FALSE)*Fstart[[#This Row],[Units]]</f>
        <v>5480.8499999999995</v>
      </c>
      <c r="F161" t="str">
        <f>VLOOKUP(Fstart[[#This Row],[ProductID]],product[#All],3,FALSE)</f>
        <v>Gel Booms</v>
      </c>
      <c r="G161" t="str">
        <f>VLOOKUP(Fstart[[#This Row],[ProductID]],product[#All],2,FALSE)</f>
        <v>Carlota</v>
      </c>
      <c r="H161" t="str">
        <f>VLOOKUP(Fstart[[#This Row],[SalesRepID]],Sales[#All],3,FALSE)</f>
        <v>WA</v>
      </c>
    </row>
    <row r="162" spans="1:8" x14ac:dyDescent="0.25">
      <c r="A162" s="1">
        <v>44542</v>
      </c>
      <c r="B162">
        <v>4</v>
      </c>
      <c r="C162">
        <v>2</v>
      </c>
      <c r="D162">
        <v>6</v>
      </c>
      <c r="E162">
        <f>VLOOKUP(Fstart[[#This Row],[ProductID]],product[#All],5,FALSE)*Fstart[[#This Row],[Units]]</f>
        <v>143.69999999999999</v>
      </c>
      <c r="F162" t="str">
        <f>VLOOKUP(Fstart[[#This Row],[ProductID]],product[#All],3,FALSE)</f>
        <v>Colorado Booms</v>
      </c>
      <c r="G162" t="str">
        <f>VLOOKUP(Fstart[[#This Row],[ProductID]],product[#All],2,FALSE)</f>
        <v>Yanaki</v>
      </c>
      <c r="H162" t="str">
        <f>VLOOKUP(Fstart[[#This Row],[SalesRepID]],Sales[#All],3,FALSE)</f>
        <v>CA</v>
      </c>
    </row>
    <row r="163" spans="1:8" x14ac:dyDescent="0.25">
      <c r="A163" s="1">
        <v>44893</v>
      </c>
      <c r="B163">
        <v>4</v>
      </c>
      <c r="C163">
        <v>1</v>
      </c>
      <c r="D163">
        <v>5</v>
      </c>
      <c r="E163">
        <f>VLOOKUP(Fstart[[#This Row],[ProductID]],product[#All],5,FALSE)*Fstart[[#This Row],[Units]]</f>
        <v>119.75</v>
      </c>
      <c r="F163" t="str">
        <f>VLOOKUP(Fstart[[#This Row],[ProductID]],product[#All],3,FALSE)</f>
        <v>Colorado Booms</v>
      </c>
      <c r="G163" t="str">
        <f>VLOOKUP(Fstart[[#This Row],[ProductID]],product[#All],2,FALSE)</f>
        <v>Yanaki</v>
      </c>
      <c r="H163" t="str">
        <f>VLOOKUP(Fstart[[#This Row],[SalesRepID]],Sales[#All],3,FALSE)</f>
        <v>CA</v>
      </c>
    </row>
    <row r="164" spans="1:8" x14ac:dyDescent="0.25">
      <c r="A164" s="1">
        <v>45062</v>
      </c>
      <c r="B164">
        <v>2</v>
      </c>
      <c r="C164">
        <v>1</v>
      </c>
      <c r="D164">
        <v>3</v>
      </c>
      <c r="E164">
        <f>VLOOKUP(Fstart[[#This Row],[ProductID]],product[#All],5,FALSE)*Fstart[[#This Row],[Units]]</f>
        <v>89.85</v>
      </c>
      <c r="F164" t="str">
        <f>VLOOKUP(Fstart[[#This Row],[ProductID]],product[#All],3,FALSE)</f>
        <v>Gel Booms</v>
      </c>
      <c r="G164" t="str">
        <f>VLOOKUP(Fstart[[#This Row],[ProductID]],product[#All],2,FALSE)</f>
        <v>Carlota</v>
      </c>
      <c r="H164" t="str">
        <f>VLOOKUP(Fstart[[#This Row],[SalesRepID]],Sales[#All],3,FALSE)</f>
        <v>CA</v>
      </c>
    </row>
    <row r="165" spans="1:8" x14ac:dyDescent="0.25">
      <c r="A165" s="1">
        <v>44888</v>
      </c>
      <c r="B165">
        <v>1</v>
      </c>
      <c r="C165">
        <v>1</v>
      </c>
      <c r="D165">
        <v>58</v>
      </c>
      <c r="E165">
        <f>VLOOKUP(Fstart[[#This Row],[ProductID]],product[#All],5,FALSE)*Fstart[[#This Row],[Units]]</f>
        <v>2549.1000000000004</v>
      </c>
      <c r="F165" t="str">
        <f>VLOOKUP(Fstart[[#This Row],[ProductID]],product[#All],3,FALSE)</f>
        <v>Gel Booms</v>
      </c>
      <c r="G165" t="str">
        <f>VLOOKUP(Fstart[[#This Row],[ProductID]],product[#All],2,FALSE)</f>
        <v>Quad</v>
      </c>
      <c r="H165" t="str">
        <f>VLOOKUP(Fstart[[#This Row],[SalesRepID]],Sales[#All],3,FALSE)</f>
        <v>CA</v>
      </c>
    </row>
    <row r="166" spans="1:8" x14ac:dyDescent="0.25">
      <c r="A166" s="1">
        <v>44754</v>
      </c>
      <c r="B166">
        <v>1</v>
      </c>
      <c r="C166">
        <v>4</v>
      </c>
      <c r="D166">
        <v>97</v>
      </c>
      <c r="E166">
        <f>VLOOKUP(Fstart[[#This Row],[ProductID]],product[#All],5,FALSE)*Fstart[[#This Row],[Units]]</f>
        <v>4263.1500000000005</v>
      </c>
      <c r="F166" t="str">
        <f>VLOOKUP(Fstart[[#This Row],[ProductID]],product[#All],3,FALSE)</f>
        <v>Gel Booms</v>
      </c>
      <c r="G166" t="str">
        <f>VLOOKUP(Fstart[[#This Row],[ProductID]],product[#All],2,FALSE)</f>
        <v>Quad</v>
      </c>
      <c r="H166" t="str">
        <f>VLOOKUP(Fstart[[#This Row],[SalesRepID]],Sales[#All],3,FALSE)</f>
        <v>WA</v>
      </c>
    </row>
    <row r="167" spans="1:8" x14ac:dyDescent="0.25">
      <c r="A167" s="1">
        <v>44918</v>
      </c>
      <c r="B167">
        <v>2</v>
      </c>
      <c r="C167">
        <v>2</v>
      </c>
      <c r="D167">
        <v>105</v>
      </c>
      <c r="E167">
        <f>VLOOKUP(Fstart[[#This Row],[ProductID]],product[#All],5,FALSE)*Fstart[[#This Row],[Units]]</f>
        <v>3144.75</v>
      </c>
      <c r="F167" t="str">
        <f>VLOOKUP(Fstart[[#This Row],[ProductID]],product[#All],3,FALSE)</f>
        <v>Gel Booms</v>
      </c>
      <c r="G167" t="str">
        <f>VLOOKUP(Fstart[[#This Row],[ProductID]],product[#All],2,FALSE)</f>
        <v>Carlota</v>
      </c>
      <c r="H167" t="str">
        <f>VLOOKUP(Fstart[[#This Row],[SalesRepID]],Sales[#All],3,FALSE)</f>
        <v>CA</v>
      </c>
    </row>
    <row r="168" spans="1:8" x14ac:dyDescent="0.25">
      <c r="A168" s="1">
        <v>45089</v>
      </c>
      <c r="B168">
        <v>3</v>
      </c>
      <c r="C168">
        <v>4</v>
      </c>
      <c r="D168">
        <v>5</v>
      </c>
      <c r="E168">
        <f>VLOOKUP(Fstart[[#This Row],[ProductID]],product[#All],5,FALSE)*Fstart[[#This Row],[Units]]</f>
        <v>129.75</v>
      </c>
      <c r="F168" t="str">
        <f>VLOOKUP(Fstart[[#This Row],[ProductID]],product[#All],3,FALSE)</f>
        <v>Colorado Booms</v>
      </c>
      <c r="G168" t="str">
        <f>VLOOKUP(Fstart[[#This Row],[ProductID]],product[#All],2,FALSE)</f>
        <v>Aspen</v>
      </c>
      <c r="H168" t="str">
        <f>VLOOKUP(Fstart[[#This Row],[SalesRepID]],Sales[#All],3,FALSE)</f>
        <v>WA</v>
      </c>
    </row>
    <row r="169" spans="1:8" x14ac:dyDescent="0.25">
      <c r="A169" s="1">
        <v>44478</v>
      </c>
      <c r="B169">
        <v>2</v>
      </c>
      <c r="C169">
        <v>4</v>
      </c>
      <c r="D169">
        <v>57</v>
      </c>
      <c r="E169">
        <f>VLOOKUP(Fstart[[#This Row],[ProductID]],product[#All],5,FALSE)*Fstart[[#This Row],[Units]]</f>
        <v>1707.1499999999999</v>
      </c>
      <c r="F169" t="str">
        <f>VLOOKUP(Fstart[[#This Row],[ProductID]],product[#All],3,FALSE)</f>
        <v>Gel Booms</v>
      </c>
      <c r="G169" t="str">
        <f>VLOOKUP(Fstart[[#This Row],[ProductID]],product[#All],2,FALSE)</f>
        <v>Carlota</v>
      </c>
      <c r="H169" t="str">
        <f>VLOOKUP(Fstart[[#This Row],[SalesRepID]],Sales[#All],3,FALSE)</f>
        <v>WA</v>
      </c>
    </row>
    <row r="170" spans="1:8" x14ac:dyDescent="0.25">
      <c r="A170" s="1">
        <v>45241</v>
      </c>
      <c r="B170">
        <v>1</v>
      </c>
      <c r="C170">
        <v>2</v>
      </c>
      <c r="D170">
        <v>120</v>
      </c>
      <c r="E170">
        <f>VLOOKUP(Fstart[[#This Row],[ProductID]],product[#All],5,FALSE)*Fstart[[#This Row],[Units]]</f>
        <v>5274</v>
      </c>
      <c r="F170" t="str">
        <f>VLOOKUP(Fstart[[#This Row],[ProductID]],product[#All],3,FALSE)</f>
        <v>Gel Booms</v>
      </c>
      <c r="G170" t="str">
        <f>VLOOKUP(Fstart[[#This Row],[ProductID]],product[#All],2,FALSE)</f>
        <v>Quad</v>
      </c>
      <c r="H170" t="str">
        <f>VLOOKUP(Fstart[[#This Row],[SalesRepID]],Sales[#All],3,FALSE)</f>
        <v>CA</v>
      </c>
    </row>
    <row r="171" spans="1:8" x14ac:dyDescent="0.25">
      <c r="A171" s="1">
        <v>44207</v>
      </c>
      <c r="B171">
        <v>2</v>
      </c>
      <c r="C171">
        <v>1</v>
      </c>
      <c r="D171">
        <v>5</v>
      </c>
      <c r="E171">
        <f>VLOOKUP(Fstart[[#This Row],[ProductID]],product[#All],5,FALSE)*Fstart[[#This Row],[Units]]</f>
        <v>149.75</v>
      </c>
      <c r="F171" t="str">
        <f>VLOOKUP(Fstart[[#This Row],[ProductID]],product[#All],3,FALSE)</f>
        <v>Gel Booms</v>
      </c>
      <c r="G171" t="str">
        <f>VLOOKUP(Fstart[[#This Row],[ProductID]],product[#All],2,FALSE)</f>
        <v>Carlota</v>
      </c>
      <c r="H171" t="str">
        <f>VLOOKUP(Fstart[[#This Row],[SalesRepID]],Sales[#All],3,FALSE)</f>
        <v>CA</v>
      </c>
    </row>
    <row r="172" spans="1:8" x14ac:dyDescent="0.25">
      <c r="A172" s="1">
        <v>45181</v>
      </c>
      <c r="B172">
        <v>2</v>
      </c>
      <c r="C172">
        <v>2</v>
      </c>
      <c r="D172">
        <v>3</v>
      </c>
      <c r="E172">
        <f>VLOOKUP(Fstart[[#This Row],[ProductID]],product[#All],5,FALSE)*Fstart[[#This Row],[Units]]</f>
        <v>89.85</v>
      </c>
      <c r="F172" t="str">
        <f>VLOOKUP(Fstart[[#This Row],[ProductID]],product[#All],3,FALSE)</f>
        <v>Gel Booms</v>
      </c>
      <c r="G172" t="str">
        <f>VLOOKUP(Fstart[[#This Row],[ProductID]],product[#All],2,FALSE)</f>
        <v>Carlota</v>
      </c>
      <c r="H172" t="str">
        <f>VLOOKUP(Fstart[[#This Row],[SalesRepID]],Sales[#All],3,FALSE)</f>
        <v>CA</v>
      </c>
    </row>
    <row r="173" spans="1:8" x14ac:dyDescent="0.25">
      <c r="A173" s="1">
        <v>44729</v>
      </c>
      <c r="B173">
        <v>1</v>
      </c>
      <c r="C173">
        <v>4</v>
      </c>
      <c r="D173">
        <v>107</v>
      </c>
      <c r="E173">
        <f>VLOOKUP(Fstart[[#This Row],[ProductID]],product[#All],5,FALSE)*Fstart[[#This Row],[Units]]</f>
        <v>4702.6500000000005</v>
      </c>
      <c r="F173" t="str">
        <f>VLOOKUP(Fstart[[#This Row],[ProductID]],product[#All],3,FALSE)</f>
        <v>Gel Booms</v>
      </c>
      <c r="G173" t="str">
        <f>VLOOKUP(Fstart[[#This Row],[ProductID]],product[#All],2,FALSE)</f>
        <v>Quad</v>
      </c>
      <c r="H173" t="str">
        <f>VLOOKUP(Fstart[[#This Row],[SalesRepID]],Sales[#All],3,FALSE)</f>
        <v>WA</v>
      </c>
    </row>
    <row r="174" spans="1:8" x14ac:dyDescent="0.25">
      <c r="A174" s="1">
        <v>45032</v>
      </c>
      <c r="B174">
        <v>2</v>
      </c>
      <c r="C174">
        <v>2</v>
      </c>
      <c r="D174">
        <v>1</v>
      </c>
      <c r="E174">
        <f>VLOOKUP(Fstart[[#This Row],[ProductID]],product[#All],5,FALSE)*Fstart[[#This Row],[Units]]</f>
        <v>29.95</v>
      </c>
      <c r="F174" t="str">
        <f>VLOOKUP(Fstart[[#This Row],[ProductID]],product[#All],3,FALSE)</f>
        <v>Gel Booms</v>
      </c>
      <c r="G174" t="str">
        <f>VLOOKUP(Fstart[[#This Row],[ProductID]],product[#All],2,FALSE)</f>
        <v>Carlota</v>
      </c>
      <c r="H174" t="str">
        <f>VLOOKUP(Fstart[[#This Row],[SalesRepID]],Sales[#All],3,FALSE)</f>
        <v>CA</v>
      </c>
    </row>
    <row r="175" spans="1:8" x14ac:dyDescent="0.25">
      <c r="A175" s="1">
        <v>45240</v>
      </c>
      <c r="B175">
        <v>2</v>
      </c>
      <c r="C175">
        <v>4</v>
      </c>
      <c r="D175">
        <v>106</v>
      </c>
      <c r="E175">
        <f>VLOOKUP(Fstart[[#This Row],[ProductID]],product[#All],5,FALSE)*Fstart[[#This Row],[Units]]</f>
        <v>3174.7</v>
      </c>
      <c r="F175" t="str">
        <f>VLOOKUP(Fstart[[#This Row],[ProductID]],product[#All],3,FALSE)</f>
        <v>Gel Booms</v>
      </c>
      <c r="G175" t="str">
        <f>VLOOKUP(Fstart[[#This Row],[ProductID]],product[#All],2,FALSE)</f>
        <v>Carlota</v>
      </c>
      <c r="H175" t="str">
        <f>VLOOKUP(Fstart[[#This Row],[SalesRepID]],Sales[#All],3,FALSE)</f>
        <v>WA</v>
      </c>
    </row>
    <row r="176" spans="1:8" x14ac:dyDescent="0.25">
      <c r="A176" s="1">
        <v>44237</v>
      </c>
      <c r="B176">
        <v>2</v>
      </c>
      <c r="C176">
        <v>4</v>
      </c>
      <c r="D176">
        <v>1</v>
      </c>
      <c r="E176">
        <f>VLOOKUP(Fstart[[#This Row],[ProductID]],product[#All],5,FALSE)*Fstart[[#This Row],[Units]]</f>
        <v>29.95</v>
      </c>
      <c r="F176" t="str">
        <f>VLOOKUP(Fstart[[#This Row],[ProductID]],product[#All],3,FALSE)</f>
        <v>Gel Booms</v>
      </c>
      <c r="G176" t="str">
        <f>VLOOKUP(Fstart[[#This Row],[ProductID]],product[#All],2,FALSE)</f>
        <v>Carlota</v>
      </c>
      <c r="H176" t="str">
        <f>VLOOKUP(Fstart[[#This Row],[SalesRepID]],Sales[#All],3,FALSE)</f>
        <v>WA</v>
      </c>
    </row>
    <row r="177" spans="1:8" x14ac:dyDescent="0.25">
      <c r="A177" s="1">
        <v>44598</v>
      </c>
      <c r="B177">
        <v>2</v>
      </c>
      <c r="C177">
        <v>2</v>
      </c>
      <c r="D177">
        <v>263</v>
      </c>
      <c r="E177">
        <f>VLOOKUP(Fstart[[#This Row],[ProductID]],product[#All],5,FALSE)*Fstart[[#This Row],[Units]]</f>
        <v>7876.8499999999995</v>
      </c>
      <c r="F177" t="str">
        <f>VLOOKUP(Fstart[[#This Row],[ProductID]],product[#All],3,FALSE)</f>
        <v>Gel Booms</v>
      </c>
      <c r="G177" t="str">
        <f>VLOOKUP(Fstart[[#This Row],[ProductID]],product[#All],2,FALSE)</f>
        <v>Carlota</v>
      </c>
      <c r="H177" t="str">
        <f>VLOOKUP(Fstart[[#This Row],[SalesRepID]],Sales[#All],3,FALSE)</f>
        <v>CA</v>
      </c>
    </row>
    <row r="178" spans="1:8" x14ac:dyDescent="0.25">
      <c r="A178" s="1">
        <v>45135</v>
      </c>
      <c r="B178">
        <v>2</v>
      </c>
      <c r="C178">
        <v>2</v>
      </c>
      <c r="D178">
        <v>4</v>
      </c>
      <c r="E178">
        <f>VLOOKUP(Fstart[[#This Row],[ProductID]],product[#All],5,FALSE)*Fstart[[#This Row],[Units]]</f>
        <v>119.8</v>
      </c>
      <c r="F178" t="str">
        <f>VLOOKUP(Fstart[[#This Row],[ProductID]],product[#All],3,FALSE)</f>
        <v>Gel Booms</v>
      </c>
      <c r="G178" t="str">
        <f>VLOOKUP(Fstart[[#This Row],[ProductID]],product[#All],2,FALSE)</f>
        <v>Carlota</v>
      </c>
      <c r="H178" t="str">
        <f>VLOOKUP(Fstart[[#This Row],[SalesRepID]],Sales[#All],3,FALSE)</f>
        <v>CA</v>
      </c>
    </row>
    <row r="179" spans="1:8" x14ac:dyDescent="0.25">
      <c r="A179" s="1">
        <v>44517</v>
      </c>
      <c r="B179">
        <v>2</v>
      </c>
      <c r="C179">
        <v>2</v>
      </c>
      <c r="D179">
        <v>82</v>
      </c>
      <c r="E179">
        <f>VLOOKUP(Fstart[[#This Row],[ProductID]],product[#All],5,FALSE)*Fstart[[#This Row],[Units]]</f>
        <v>2455.9</v>
      </c>
      <c r="F179" t="str">
        <f>VLOOKUP(Fstart[[#This Row],[ProductID]],product[#All],3,FALSE)</f>
        <v>Gel Booms</v>
      </c>
      <c r="G179" t="str">
        <f>VLOOKUP(Fstart[[#This Row],[ProductID]],product[#All],2,FALSE)</f>
        <v>Carlota</v>
      </c>
      <c r="H179" t="str">
        <f>VLOOKUP(Fstart[[#This Row],[SalesRepID]],Sales[#All],3,FALSE)</f>
        <v>CA</v>
      </c>
    </row>
    <row r="180" spans="1:8" x14ac:dyDescent="0.25">
      <c r="A180" s="1">
        <v>44915</v>
      </c>
      <c r="B180">
        <v>2</v>
      </c>
      <c r="C180">
        <v>3</v>
      </c>
      <c r="D180">
        <v>3</v>
      </c>
      <c r="E180">
        <f>VLOOKUP(Fstart[[#This Row],[ProductID]],product[#All],5,FALSE)*Fstart[[#This Row],[Units]]</f>
        <v>89.85</v>
      </c>
      <c r="F180" t="str">
        <f>VLOOKUP(Fstart[[#This Row],[ProductID]],product[#All],3,FALSE)</f>
        <v>Gel Booms</v>
      </c>
      <c r="G180" t="str">
        <f>VLOOKUP(Fstart[[#This Row],[ProductID]],product[#All],2,FALSE)</f>
        <v>Carlota</v>
      </c>
      <c r="H180" t="str">
        <f>VLOOKUP(Fstart[[#This Row],[SalesRepID]],Sales[#All],3,FALSE)</f>
        <v>WA</v>
      </c>
    </row>
    <row r="181" spans="1:8" x14ac:dyDescent="0.25">
      <c r="A181" s="1">
        <v>44542</v>
      </c>
      <c r="B181">
        <v>2</v>
      </c>
      <c r="C181">
        <v>2</v>
      </c>
      <c r="D181">
        <v>127</v>
      </c>
      <c r="E181">
        <f>VLOOKUP(Fstart[[#This Row],[ProductID]],product[#All],5,FALSE)*Fstart[[#This Row],[Units]]</f>
        <v>3803.65</v>
      </c>
      <c r="F181" t="str">
        <f>VLOOKUP(Fstart[[#This Row],[ProductID]],product[#All],3,FALSE)</f>
        <v>Gel Booms</v>
      </c>
      <c r="G181" t="str">
        <f>VLOOKUP(Fstart[[#This Row],[ProductID]],product[#All],2,FALSE)</f>
        <v>Carlota</v>
      </c>
      <c r="H181" t="str">
        <f>VLOOKUP(Fstart[[#This Row],[SalesRepID]],Sales[#All],3,FALSE)</f>
        <v>CA</v>
      </c>
    </row>
    <row r="182" spans="1:8" x14ac:dyDescent="0.25">
      <c r="A182" s="1">
        <v>44878</v>
      </c>
      <c r="B182">
        <v>4</v>
      </c>
      <c r="C182">
        <v>3</v>
      </c>
      <c r="D182">
        <v>46</v>
      </c>
      <c r="E182">
        <f>VLOOKUP(Fstart[[#This Row],[ProductID]],product[#All],5,FALSE)*Fstart[[#This Row],[Units]]</f>
        <v>1101.7</v>
      </c>
      <c r="F182" t="str">
        <f>VLOOKUP(Fstart[[#This Row],[ProductID]],product[#All],3,FALSE)</f>
        <v>Colorado Booms</v>
      </c>
      <c r="G182" t="str">
        <f>VLOOKUP(Fstart[[#This Row],[ProductID]],product[#All],2,FALSE)</f>
        <v>Yanaki</v>
      </c>
      <c r="H182" t="str">
        <f>VLOOKUP(Fstart[[#This Row],[SalesRepID]],Sales[#All],3,FALSE)</f>
        <v>WA</v>
      </c>
    </row>
    <row r="183" spans="1:8" x14ac:dyDescent="0.25">
      <c r="A183" s="1">
        <v>44692</v>
      </c>
      <c r="B183">
        <v>2</v>
      </c>
      <c r="C183">
        <v>3</v>
      </c>
      <c r="D183">
        <v>105</v>
      </c>
      <c r="E183">
        <f>VLOOKUP(Fstart[[#This Row],[ProductID]],product[#All],5,FALSE)*Fstart[[#This Row],[Units]]</f>
        <v>3144.75</v>
      </c>
      <c r="F183" t="str">
        <f>VLOOKUP(Fstart[[#This Row],[ProductID]],product[#All],3,FALSE)</f>
        <v>Gel Booms</v>
      </c>
      <c r="G183" t="str">
        <f>VLOOKUP(Fstart[[#This Row],[ProductID]],product[#All],2,FALSE)</f>
        <v>Carlota</v>
      </c>
      <c r="H183" t="str">
        <f>VLOOKUP(Fstart[[#This Row],[SalesRepID]],Sales[#All],3,FALSE)</f>
        <v>WA</v>
      </c>
    </row>
    <row r="184" spans="1:8" x14ac:dyDescent="0.25">
      <c r="A184" s="1">
        <v>44505</v>
      </c>
      <c r="B184">
        <v>1</v>
      </c>
      <c r="C184">
        <v>2</v>
      </c>
      <c r="D184">
        <v>8</v>
      </c>
      <c r="E184">
        <f>VLOOKUP(Fstart[[#This Row],[ProductID]],product[#All],5,FALSE)*Fstart[[#This Row],[Units]]</f>
        <v>351.6</v>
      </c>
      <c r="F184" t="str">
        <f>VLOOKUP(Fstart[[#This Row],[ProductID]],product[#All],3,FALSE)</f>
        <v>Gel Booms</v>
      </c>
      <c r="G184" t="str">
        <f>VLOOKUP(Fstart[[#This Row],[ProductID]],product[#All],2,FALSE)</f>
        <v>Quad</v>
      </c>
      <c r="H184" t="str">
        <f>VLOOKUP(Fstart[[#This Row],[SalesRepID]],Sales[#All],3,FALSE)</f>
        <v>CA</v>
      </c>
    </row>
    <row r="185" spans="1:8" x14ac:dyDescent="0.25">
      <c r="A185" s="1">
        <v>44542</v>
      </c>
      <c r="B185">
        <v>1</v>
      </c>
      <c r="C185">
        <v>4</v>
      </c>
      <c r="D185">
        <v>168</v>
      </c>
      <c r="E185">
        <f>VLOOKUP(Fstart[[#This Row],[ProductID]],product[#All],5,FALSE)*Fstart[[#This Row],[Units]]</f>
        <v>7383.6</v>
      </c>
      <c r="F185" t="str">
        <f>VLOOKUP(Fstart[[#This Row],[ProductID]],product[#All],3,FALSE)</f>
        <v>Gel Booms</v>
      </c>
      <c r="G185" t="str">
        <f>VLOOKUP(Fstart[[#This Row],[ProductID]],product[#All],2,FALSE)</f>
        <v>Quad</v>
      </c>
      <c r="H185" t="str">
        <f>VLOOKUP(Fstart[[#This Row],[SalesRepID]],Sales[#All],3,FALSE)</f>
        <v>WA</v>
      </c>
    </row>
    <row r="186" spans="1:8" x14ac:dyDescent="0.25">
      <c r="A186" s="1">
        <v>44541</v>
      </c>
      <c r="B186">
        <v>2</v>
      </c>
      <c r="C186">
        <v>2</v>
      </c>
      <c r="D186">
        <v>3</v>
      </c>
      <c r="E186">
        <f>VLOOKUP(Fstart[[#This Row],[ProductID]],product[#All],5,FALSE)*Fstart[[#This Row],[Units]]</f>
        <v>89.85</v>
      </c>
      <c r="F186" t="str">
        <f>VLOOKUP(Fstart[[#This Row],[ProductID]],product[#All],3,FALSE)</f>
        <v>Gel Booms</v>
      </c>
      <c r="G186" t="str">
        <f>VLOOKUP(Fstart[[#This Row],[ProductID]],product[#All],2,FALSE)</f>
        <v>Carlota</v>
      </c>
      <c r="H186" t="str">
        <f>VLOOKUP(Fstart[[#This Row],[SalesRepID]],Sales[#All],3,FALSE)</f>
        <v>CA</v>
      </c>
    </row>
    <row r="187" spans="1:8" x14ac:dyDescent="0.25">
      <c r="A187" s="1">
        <v>45152</v>
      </c>
      <c r="B187">
        <v>2</v>
      </c>
      <c r="C187">
        <v>2</v>
      </c>
      <c r="D187">
        <v>92</v>
      </c>
      <c r="E187">
        <f>VLOOKUP(Fstart[[#This Row],[ProductID]],product[#All],5,FALSE)*Fstart[[#This Row],[Units]]</f>
        <v>2755.4</v>
      </c>
      <c r="F187" t="str">
        <f>VLOOKUP(Fstart[[#This Row],[ProductID]],product[#All],3,FALSE)</f>
        <v>Gel Booms</v>
      </c>
      <c r="G187" t="str">
        <f>VLOOKUP(Fstart[[#This Row],[ProductID]],product[#All],2,FALSE)</f>
        <v>Carlota</v>
      </c>
      <c r="H187" t="str">
        <f>VLOOKUP(Fstart[[#This Row],[SalesRepID]],Sales[#All],3,FALSE)</f>
        <v>CA</v>
      </c>
    </row>
    <row r="188" spans="1:8" x14ac:dyDescent="0.25">
      <c r="A188" s="1">
        <v>45082</v>
      </c>
      <c r="B188">
        <v>4</v>
      </c>
      <c r="C188">
        <v>4</v>
      </c>
      <c r="D188">
        <v>4</v>
      </c>
      <c r="E188">
        <f>VLOOKUP(Fstart[[#This Row],[ProductID]],product[#All],5,FALSE)*Fstart[[#This Row],[Units]]</f>
        <v>95.8</v>
      </c>
      <c r="F188" t="str">
        <f>VLOOKUP(Fstart[[#This Row],[ProductID]],product[#All],3,FALSE)</f>
        <v>Colorado Booms</v>
      </c>
      <c r="G188" t="str">
        <f>VLOOKUP(Fstart[[#This Row],[ProductID]],product[#All],2,FALSE)</f>
        <v>Yanaki</v>
      </c>
      <c r="H188" t="str">
        <f>VLOOKUP(Fstart[[#This Row],[SalesRepID]],Sales[#All],3,FALSE)</f>
        <v>WA</v>
      </c>
    </row>
    <row r="189" spans="1:8" x14ac:dyDescent="0.25">
      <c r="A189" s="1">
        <v>44544</v>
      </c>
      <c r="B189">
        <v>2</v>
      </c>
      <c r="C189">
        <v>2</v>
      </c>
      <c r="D189">
        <v>90</v>
      </c>
      <c r="E189">
        <f>VLOOKUP(Fstart[[#This Row],[ProductID]],product[#All],5,FALSE)*Fstart[[#This Row],[Units]]</f>
        <v>2695.5</v>
      </c>
      <c r="F189" t="str">
        <f>VLOOKUP(Fstart[[#This Row],[ProductID]],product[#All],3,FALSE)</f>
        <v>Gel Booms</v>
      </c>
      <c r="G189" t="str">
        <f>VLOOKUP(Fstart[[#This Row],[ProductID]],product[#All],2,FALSE)</f>
        <v>Carlota</v>
      </c>
      <c r="H189" t="str">
        <f>VLOOKUP(Fstart[[#This Row],[SalesRepID]],Sales[#All],3,FALSE)</f>
        <v>CA</v>
      </c>
    </row>
    <row r="190" spans="1:8" x14ac:dyDescent="0.25">
      <c r="A190" s="1">
        <v>44625</v>
      </c>
      <c r="B190">
        <v>2</v>
      </c>
      <c r="C190">
        <v>4</v>
      </c>
      <c r="D190">
        <v>233</v>
      </c>
      <c r="E190">
        <f>VLOOKUP(Fstart[[#This Row],[ProductID]],product[#All],5,FALSE)*Fstart[[#This Row],[Units]]</f>
        <v>6978.3499999999995</v>
      </c>
      <c r="F190" t="str">
        <f>VLOOKUP(Fstart[[#This Row],[ProductID]],product[#All],3,FALSE)</f>
        <v>Gel Booms</v>
      </c>
      <c r="G190" t="str">
        <f>VLOOKUP(Fstart[[#This Row],[ProductID]],product[#All],2,FALSE)</f>
        <v>Carlota</v>
      </c>
      <c r="H190" t="str">
        <f>VLOOKUP(Fstart[[#This Row],[SalesRepID]],Sales[#All],3,FALSE)</f>
        <v>WA</v>
      </c>
    </row>
    <row r="191" spans="1:8" x14ac:dyDescent="0.25">
      <c r="A191" s="1">
        <v>44567</v>
      </c>
      <c r="B191">
        <v>2</v>
      </c>
      <c r="C191">
        <v>4</v>
      </c>
      <c r="D191">
        <v>253</v>
      </c>
      <c r="E191">
        <f>VLOOKUP(Fstart[[#This Row],[ProductID]],product[#All],5,FALSE)*Fstart[[#This Row],[Units]]</f>
        <v>7577.3499999999995</v>
      </c>
      <c r="F191" t="str">
        <f>VLOOKUP(Fstart[[#This Row],[ProductID]],product[#All],3,FALSE)</f>
        <v>Gel Booms</v>
      </c>
      <c r="G191" t="str">
        <f>VLOOKUP(Fstart[[#This Row],[ProductID]],product[#All],2,FALSE)</f>
        <v>Carlota</v>
      </c>
      <c r="H191" t="str">
        <f>VLOOKUP(Fstart[[#This Row],[SalesRepID]],Sales[#All],3,FALSE)</f>
        <v>WA</v>
      </c>
    </row>
    <row r="192" spans="1:8" x14ac:dyDescent="0.25">
      <c r="A192" s="1">
        <v>44490</v>
      </c>
      <c r="B192">
        <v>2</v>
      </c>
      <c r="C192">
        <v>3</v>
      </c>
      <c r="D192">
        <v>101</v>
      </c>
      <c r="E192">
        <f>VLOOKUP(Fstart[[#This Row],[ProductID]],product[#All],5,FALSE)*Fstart[[#This Row],[Units]]</f>
        <v>3024.95</v>
      </c>
      <c r="F192" t="str">
        <f>VLOOKUP(Fstart[[#This Row],[ProductID]],product[#All],3,FALSE)</f>
        <v>Gel Booms</v>
      </c>
      <c r="G192" t="str">
        <f>VLOOKUP(Fstart[[#This Row],[ProductID]],product[#All],2,FALSE)</f>
        <v>Carlota</v>
      </c>
      <c r="H192" t="str">
        <f>VLOOKUP(Fstart[[#This Row],[SalesRepID]],Sales[#All],3,FALSE)</f>
        <v>WA</v>
      </c>
    </row>
    <row r="193" spans="1:8" x14ac:dyDescent="0.25">
      <c r="A193" s="1">
        <v>45282</v>
      </c>
      <c r="B193">
        <v>2</v>
      </c>
      <c r="C193">
        <v>2</v>
      </c>
      <c r="D193">
        <v>247</v>
      </c>
      <c r="E193">
        <f>VLOOKUP(Fstart[[#This Row],[ProductID]],product[#All],5,FALSE)*Fstart[[#This Row],[Units]]</f>
        <v>7397.65</v>
      </c>
      <c r="F193" t="str">
        <f>VLOOKUP(Fstart[[#This Row],[ProductID]],product[#All],3,FALSE)</f>
        <v>Gel Booms</v>
      </c>
      <c r="G193" t="str">
        <f>VLOOKUP(Fstart[[#This Row],[ProductID]],product[#All],2,FALSE)</f>
        <v>Carlota</v>
      </c>
      <c r="H193" t="str">
        <f>VLOOKUP(Fstart[[#This Row],[SalesRepID]],Sales[#All],3,FALSE)</f>
        <v>CA</v>
      </c>
    </row>
    <row r="194" spans="1:8" x14ac:dyDescent="0.25">
      <c r="A194" s="1">
        <v>45247</v>
      </c>
      <c r="B194">
        <v>2</v>
      </c>
      <c r="C194">
        <v>3</v>
      </c>
      <c r="D194">
        <v>75</v>
      </c>
      <c r="E194">
        <f>VLOOKUP(Fstart[[#This Row],[ProductID]],product[#All],5,FALSE)*Fstart[[#This Row],[Units]]</f>
        <v>2246.25</v>
      </c>
      <c r="F194" t="str">
        <f>VLOOKUP(Fstart[[#This Row],[ProductID]],product[#All],3,FALSE)</f>
        <v>Gel Booms</v>
      </c>
      <c r="G194" t="str">
        <f>VLOOKUP(Fstart[[#This Row],[ProductID]],product[#All],2,FALSE)</f>
        <v>Carlota</v>
      </c>
      <c r="H194" t="str">
        <f>VLOOKUP(Fstart[[#This Row],[SalesRepID]],Sales[#All],3,FALSE)</f>
        <v>WA</v>
      </c>
    </row>
    <row r="195" spans="1:8" x14ac:dyDescent="0.25">
      <c r="A195" s="1">
        <v>44669</v>
      </c>
      <c r="B195">
        <v>2</v>
      </c>
      <c r="C195">
        <v>4</v>
      </c>
      <c r="D195">
        <v>111</v>
      </c>
      <c r="E195">
        <f>VLOOKUP(Fstart[[#This Row],[ProductID]],product[#All],5,FALSE)*Fstart[[#This Row],[Units]]</f>
        <v>3324.45</v>
      </c>
      <c r="F195" t="str">
        <f>VLOOKUP(Fstart[[#This Row],[ProductID]],product[#All],3,FALSE)</f>
        <v>Gel Booms</v>
      </c>
      <c r="G195" t="str">
        <f>VLOOKUP(Fstart[[#This Row],[ProductID]],product[#All],2,FALSE)</f>
        <v>Carlota</v>
      </c>
      <c r="H195" t="str">
        <f>VLOOKUP(Fstart[[#This Row],[SalesRepID]],Sales[#All],3,FALSE)</f>
        <v>WA</v>
      </c>
    </row>
    <row r="196" spans="1:8" x14ac:dyDescent="0.25">
      <c r="A196" s="1">
        <v>44439</v>
      </c>
      <c r="B196">
        <v>3</v>
      </c>
      <c r="C196">
        <v>4</v>
      </c>
      <c r="D196">
        <v>93</v>
      </c>
      <c r="E196">
        <f>VLOOKUP(Fstart[[#This Row],[ProductID]],product[#All],5,FALSE)*Fstart[[#This Row],[Units]]</f>
        <v>2413.35</v>
      </c>
      <c r="F196" t="str">
        <f>VLOOKUP(Fstart[[#This Row],[ProductID]],product[#All],3,FALSE)</f>
        <v>Colorado Booms</v>
      </c>
      <c r="G196" t="str">
        <f>VLOOKUP(Fstart[[#This Row],[ProductID]],product[#All],2,FALSE)</f>
        <v>Aspen</v>
      </c>
      <c r="H196" t="str">
        <f>VLOOKUP(Fstart[[#This Row],[SalesRepID]],Sales[#All],3,FALSE)</f>
        <v>WA</v>
      </c>
    </row>
    <row r="197" spans="1:8" x14ac:dyDescent="0.25">
      <c r="A197" s="1">
        <v>44262</v>
      </c>
      <c r="B197">
        <v>2</v>
      </c>
      <c r="C197">
        <v>2</v>
      </c>
      <c r="D197">
        <v>3</v>
      </c>
      <c r="E197">
        <f>VLOOKUP(Fstart[[#This Row],[ProductID]],product[#All],5,FALSE)*Fstart[[#This Row],[Units]]</f>
        <v>89.85</v>
      </c>
      <c r="F197" t="str">
        <f>VLOOKUP(Fstart[[#This Row],[ProductID]],product[#All],3,FALSE)</f>
        <v>Gel Booms</v>
      </c>
      <c r="G197" t="str">
        <f>VLOOKUP(Fstart[[#This Row],[ProductID]],product[#All],2,FALSE)</f>
        <v>Carlota</v>
      </c>
      <c r="H197" t="str">
        <f>VLOOKUP(Fstart[[#This Row],[SalesRepID]],Sales[#All],3,FALSE)</f>
        <v>CA</v>
      </c>
    </row>
    <row r="198" spans="1:8" x14ac:dyDescent="0.25">
      <c r="A198" s="1">
        <v>45225</v>
      </c>
      <c r="B198">
        <v>2</v>
      </c>
      <c r="C198">
        <v>4</v>
      </c>
      <c r="D198">
        <v>137</v>
      </c>
      <c r="E198">
        <f>VLOOKUP(Fstart[[#This Row],[ProductID]],product[#All],5,FALSE)*Fstart[[#This Row],[Units]]</f>
        <v>4103.1499999999996</v>
      </c>
      <c r="F198" t="str">
        <f>VLOOKUP(Fstart[[#This Row],[ProductID]],product[#All],3,FALSE)</f>
        <v>Gel Booms</v>
      </c>
      <c r="G198" t="str">
        <f>VLOOKUP(Fstart[[#This Row],[ProductID]],product[#All],2,FALSE)</f>
        <v>Carlota</v>
      </c>
      <c r="H198" t="str">
        <f>VLOOKUP(Fstart[[#This Row],[SalesRepID]],Sales[#All],3,FALSE)</f>
        <v>WA</v>
      </c>
    </row>
    <row r="199" spans="1:8" x14ac:dyDescent="0.25">
      <c r="A199" s="1">
        <v>44505</v>
      </c>
      <c r="B199">
        <v>1</v>
      </c>
      <c r="C199">
        <v>2</v>
      </c>
      <c r="D199">
        <v>3</v>
      </c>
      <c r="E199">
        <f>VLOOKUP(Fstart[[#This Row],[ProductID]],product[#All],5,FALSE)*Fstart[[#This Row],[Units]]</f>
        <v>131.85000000000002</v>
      </c>
      <c r="F199" t="str">
        <f>VLOOKUP(Fstart[[#This Row],[ProductID]],product[#All],3,FALSE)</f>
        <v>Gel Booms</v>
      </c>
      <c r="G199" t="str">
        <f>VLOOKUP(Fstart[[#This Row],[ProductID]],product[#All],2,FALSE)</f>
        <v>Quad</v>
      </c>
      <c r="H199" t="str">
        <f>VLOOKUP(Fstart[[#This Row],[SalesRepID]],Sales[#All],3,FALSE)</f>
        <v>CA</v>
      </c>
    </row>
    <row r="200" spans="1:8" x14ac:dyDescent="0.25">
      <c r="A200" s="1">
        <v>45163</v>
      </c>
      <c r="B200">
        <v>3</v>
      </c>
      <c r="C200">
        <v>2</v>
      </c>
      <c r="D200">
        <v>3</v>
      </c>
      <c r="E200">
        <f>VLOOKUP(Fstart[[#This Row],[ProductID]],product[#All],5,FALSE)*Fstart[[#This Row],[Units]]</f>
        <v>77.849999999999994</v>
      </c>
      <c r="F200" t="str">
        <f>VLOOKUP(Fstart[[#This Row],[ProductID]],product[#All],3,FALSE)</f>
        <v>Colorado Booms</v>
      </c>
      <c r="G200" t="str">
        <f>VLOOKUP(Fstart[[#This Row],[ProductID]],product[#All],2,FALSE)</f>
        <v>Aspen</v>
      </c>
      <c r="H200" t="str">
        <f>VLOOKUP(Fstart[[#This Row],[SalesRepID]],Sales[#All],3,FALSE)</f>
        <v>CA</v>
      </c>
    </row>
    <row r="201" spans="1:8" x14ac:dyDescent="0.25">
      <c r="A201" s="1">
        <v>44876</v>
      </c>
      <c r="B201">
        <v>1</v>
      </c>
      <c r="C201">
        <v>2</v>
      </c>
      <c r="D201">
        <v>280</v>
      </c>
      <c r="E201">
        <f>VLOOKUP(Fstart[[#This Row],[ProductID]],product[#All],5,FALSE)*Fstart[[#This Row],[Units]]</f>
        <v>12306</v>
      </c>
      <c r="F201" t="str">
        <f>VLOOKUP(Fstart[[#This Row],[ProductID]],product[#All],3,FALSE)</f>
        <v>Gel Booms</v>
      </c>
      <c r="G201" t="str">
        <f>VLOOKUP(Fstart[[#This Row],[ProductID]],product[#All],2,FALSE)</f>
        <v>Quad</v>
      </c>
      <c r="H201" t="str">
        <f>VLOOKUP(Fstart[[#This Row],[SalesRepID]],Sales[#All],3,FALSE)</f>
        <v>CA</v>
      </c>
    </row>
    <row r="202" spans="1:8" x14ac:dyDescent="0.25">
      <c r="A202" s="1">
        <v>44238</v>
      </c>
      <c r="B202">
        <v>2</v>
      </c>
      <c r="C202">
        <v>3</v>
      </c>
      <c r="D202">
        <v>70</v>
      </c>
      <c r="E202">
        <f>VLOOKUP(Fstart[[#This Row],[ProductID]],product[#All],5,FALSE)*Fstart[[#This Row],[Units]]</f>
        <v>2096.5</v>
      </c>
      <c r="F202" t="str">
        <f>VLOOKUP(Fstart[[#This Row],[ProductID]],product[#All],3,FALSE)</f>
        <v>Gel Booms</v>
      </c>
      <c r="G202" t="str">
        <f>VLOOKUP(Fstart[[#This Row],[ProductID]],product[#All],2,FALSE)</f>
        <v>Carlota</v>
      </c>
      <c r="H202" t="str">
        <f>VLOOKUP(Fstart[[#This Row],[SalesRepID]],Sales[#All],3,FALSE)</f>
        <v>WA</v>
      </c>
    </row>
    <row r="203" spans="1:8" x14ac:dyDescent="0.25">
      <c r="A203" s="1">
        <v>44632</v>
      </c>
      <c r="B203">
        <v>2</v>
      </c>
      <c r="C203">
        <v>2</v>
      </c>
      <c r="D203">
        <v>3</v>
      </c>
      <c r="E203">
        <f>VLOOKUP(Fstart[[#This Row],[ProductID]],product[#All],5,FALSE)*Fstart[[#This Row],[Units]]</f>
        <v>89.85</v>
      </c>
      <c r="F203" t="str">
        <f>VLOOKUP(Fstart[[#This Row],[ProductID]],product[#All],3,FALSE)</f>
        <v>Gel Booms</v>
      </c>
      <c r="G203" t="str">
        <f>VLOOKUP(Fstart[[#This Row],[ProductID]],product[#All],2,FALSE)</f>
        <v>Carlota</v>
      </c>
      <c r="H203" t="str">
        <f>VLOOKUP(Fstart[[#This Row],[SalesRepID]],Sales[#All],3,FALSE)</f>
        <v>CA</v>
      </c>
    </row>
    <row r="204" spans="1:8" x14ac:dyDescent="0.25">
      <c r="A204" s="1">
        <v>44969</v>
      </c>
      <c r="B204">
        <v>2</v>
      </c>
      <c r="C204">
        <v>2</v>
      </c>
      <c r="D204">
        <v>74</v>
      </c>
      <c r="E204">
        <f>VLOOKUP(Fstart[[#This Row],[ProductID]],product[#All],5,FALSE)*Fstart[[#This Row],[Units]]</f>
        <v>2216.2999999999997</v>
      </c>
      <c r="F204" t="str">
        <f>VLOOKUP(Fstart[[#This Row],[ProductID]],product[#All],3,FALSE)</f>
        <v>Gel Booms</v>
      </c>
      <c r="G204" t="str">
        <f>VLOOKUP(Fstart[[#This Row],[ProductID]],product[#All],2,FALSE)</f>
        <v>Carlota</v>
      </c>
      <c r="H204" t="str">
        <f>VLOOKUP(Fstart[[#This Row],[SalesRepID]],Sales[#All],3,FALSE)</f>
        <v>CA</v>
      </c>
    </row>
    <row r="205" spans="1:8" x14ac:dyDescent="0.25">
      <c r="A205" s="1">
        <v>44631</v>
      </c>
      <c r="B205">
        <v>2</v>
      </c>
      <c r="C205">
        <v>2</v>
      </c>
      <c r="D205">
        <v>1</v>
      </c>
      <c r="E205">
        <f>VLOOKUP(Fstart[[#This Row],[ProductID]],product[#All],5,FALSE)*Fstart[[#This Row],[Units]]</f>
        <v>29.95</v>
      </c>
      <c r="F205" t="str">
        <f>VLOOKUP(Fstart[[#This Row],[ProductID]],product[#All],3,FALSE)</f>
        <v>Gel Booms</v>
      </c>
      <c r="G205" t="str">
        <f>VLOOKUP(Fstart[[#This Row],[ProductID]],product[#All],2,FALSE)</f>
        <v>Carlota</v>
      </c>
      <c r="H205" t="str">
        <f>VLOOKUP(Fstart[[#This Row],[SalesRepID]],Sales[#All],3,FALSE)</f>
        <v>CA</v>
      </c>
    </row>
    <row r="206" spans="1:8" x14ac:dyDescent="0.25">
      <c r="A206" s="1">
        <v>45272</v>
      </c>
      <c r="B206">
        <v>2</v>
      </c>
      <c r="C206">
        <v>2</v>
      </c>
      <c r="D206">
        <v>291</v>
      </c>
      <c r="E206">
        <f>VLOOKUP(Fstart[[#This Row],[ProductID]],product[#All],5,FALSE)*Fstart[[#This Row],[Units]]</f>
        <v>8715.4499999999989</v>
      </c>
      <c r="F206" t="str">
        <f>VLOOKUP(Fstart[[#This Row],[ProductID]],product[#All],3,FALSE)</f>
        <v>Gel Booms</v>
      </c>
      <c r="G206" t="str">
        <f>VLOOKUP(Fstart[[#This Row],[ProductID]],product[#All],2,FALSE)</f>
        <v>Carlota</v>
      </c>
      <c r="H206" t="str">
        <f>VLOOKUP(Fstart[[#This Row],[SalesRepID]],Sales[#All],3,FALSE)</f>
        <v>CA</v>
      </c>
    </row>
    <row r="207" spans="1:8" x14ac:dyDescent="0.25">
      <c r="A207" s="1">
        <v>44412</v>
      </c>
      <c r="B207">
        <v>2</v>
      </c>
      <c r="C207">
        <v>4</v>
      </c>
      <c r="D207">
        <v>5</v>
      </c>
      <c r="E207">
        <f>VLOOKUP(Fstart[[#This Row],[ProductID]],product[#All],5,FALSE)*Fstart[[#This Row],[Units]]</f>
        <v>149.75</v>
      </c>
      <c r="F207" t="str">
        <f>VLOOKUP(Fstart[[#This Row],[ProductID]],product[#All],3,FALSE)</f>
        <v>Gel Booms</v>
      </c>
      <c r="G207" t="str">
        <f>VLOOKUP(Fstart[[#This Row],[ProductID]],product[#All],2,FALSE)</f>
        <v>Carlota</v>
      </c>
      <c r="H207" t="str">
        <f>VLOOKUP(Fstart[[#This Row],[SalesRepID]],Sales[#All],3,FALSE)</f>
        <v>WA</v>
      </c>
    </row>
    <row r="208" spans="1:8" x14ac:dyDescent="0.25">
      <c r="A208" s="1">
        <v>44992</v>
      </c>
      <c r="B208">
        <v>2</v>
      </c>
      <c r="C208">
        <v>2</v>
      </c>
      <c r="D208">
        <v>5</v>
      </c>
      <c r="E208">
        <f>VLOOKUP(Fstart[[#This Row],[ProductID]],product[#All],5,FALSE)*Fstart[[#This Row],[Units]]</f>
        <v>149.75</v>
      </c>
      <c r="F208" t="str">
        <f>VLOOKUP(Fstart[[#This Row],[ProductID]],product[#All],3,FALSE)</f>
        <v>Gel Booms</v>
      </c>
      <c r="G208" t="str">
        <f>VLOOKUP(Fstart[[#This Row],[ProductID]],product[#All],2,FALSE)</f>
        <v>Carlota</v>
      </c>
      <c r="H208" t="str">
        <f>VLOOKUP(Fstart[[#This Row],[SalesRepID]],Sales[#All],3,FALSE)</f>
        <v>CA</v>
      </c>
    </row>
    <row r="209" spans="1:8" x14ac:dyDescent="0.25">
      <c r="A209" s="1">
        <v>44997</v>
      </c>
      <c r="B209">
        <v>3</v>
      </c>
      <c r="C209">
        <v>4</v>
      </c>
      <c r="D209">
        <v>234</v>
      </c>
      <c r="E209">
        <f>VLOOKUP(Fstart[[#This Row],[ProductID]],product[#All],5,FALSE)*Fstart[[#This Row],[Units]]</f>
        <v>6072.3</v>
      </c>
      <c r="F209" t="str">
        <f>VLOOKUP(Fstart[[#This Row],[ProductID]],product[#All],3,FALSE)</f>
        <v>Colorado Booms</v>
      </c>
      <c r="G209" t="str">
        <f>VLOOKUP(Fstart[[#This Row],[ProductID]],product[#All],2,FALSE)</f>
        <v>Aspen</v>
      </c>
      <c r="H209" t="str">
        <f>VLOOKUP(Fstart[[#This Row],[SalesRepID]],Sales[#All],3,FALSE)</f>
        <v>WA</v>
      </c>
    </row>
    <row r="210" spans="1:8" x14ac:dyDescent="0.25">
      <c r="A210" s="1">
        <v>44720</v>
      </c>
      <c r="B210">
        <v>4</v>
      </c>
      <c r="C210">
        <v>4</v>
      </c>
      <c r="D210">
        <v>88</v>
      </c>
      <c r="E210">
        <f>VLOOKUP(Fstart[[#This Row],[ProductID]],product[#All],5,FALSE)*Fstart[[#This Row],[Units]]</f>
        <v>2107.6</v>
      </c>
      <c r="F210" t="str">
        <f>VLOOKUP(Fstart[[#This Row],[ProductID]],product[#All],3,FALSE)</f>
        <v>Colorado Booms</v>
      </c>
      <c r="G210" t="str">
        <f>VLOOKUP(Fstart[[#This Row],[ProductID]],product[#All],2,FALSE)</f>
        <v>Yanaki</v>
      </c>
      <c r="H210" t="str">
        <f>VLOOKUP(Fstart[[#This Row],[SalesRepID]],Sales[#All],3,FALSE)</f>
        <v>WA</v>
      </c>
    </row>
    <row r="211" spans="1:8" x14ac:dyDescent="0.25">
      <c r="A211" s="1">
        <v>44938</v>
      </c>
      <c r="B211">
        <v>2</v>
      </c>
      <c r="C211">
        <v>4</v>
      </c>
      <c r="D211">
        <v>83</v>
      </c>
      <c r="E211">
        <f>VLOOKUP(Fstart[[#This Row],[ProductID]],product[#All],5,FALSE)*Fstart[[#This Row],[Units]]</f>
        <v>2485.85</v>
      </c>
      <c r="F211" t="str">
        <f>VLOOKUP(Fstart[[#This Row],[ProductID]],product[#All],3,FALSE)</f>
        <v>Gel Booms</v>
      </c>
      <c r="G211" t="str">
        <f>VLOOKUP(Fstart[[#This Row],[ProductID]],product[#All],2,FALSE)</f>
        <v>Carlota</v>
      </c>
      <c r="H211" t="str">
        <f>VLOOKUP(Fstart[[#This Row],[SalesRepID]],Sales[#All],3,FALSE)</f>
        <v>WA</v>
      </c>
    </row>
    <row r="212" spans="1:8" x14ac:dyDescent="0.25">
      <c r="A212" s="1">
        <v>45056</v>
      </c>
      <c r="B212">
        <v>2</v>
      </c>
      <c r="C212">
        <v>4</v>
      </c>
      <c r="D212">
        <v>3</v>
      </c>
      <c r="E212">
        <f>VLOOKUP(Fstart[[#This Row],[ProductID]],product[#All],5,FALSE)*Fstart[[#This Row],[Units]]</f>
        <v>89.85</v>
      </c>
      <c r="F212" t="str">
        <f>VLOOKUP(Fstart[[#This Row],[ProductID]],product[#All],3,FALSE)</f>
        <v>Gel Booms</v>
      </c>
      <c r="G212" t="str">
        <f>VLOOKUP(Fstart[[#This Row],[ProductID]],product[#All],2,FALSE)</f>
        <v>Carlota</v>
      </c>
      <c r="H212" t="str">
        <f>VLOOKUP(Fstart[[#This Row],[SalesRepID]],Sales[#All],3,FALSE)</f>
        <v>WA</v>
      </c>
    </row>
    <row r="213" spans="1:8" x14ac:dyDescent="0.25">
      <c r="A213" s="1">
        <v>44355</v>
      </c>
      <c r="B213">
        <v>2</v>
      </c>
      <c r="C213">
        <v>4</v>
      </c>
      <c r="D213">
        <v>94</v>
      </c>
      <c r="E213">
        <f>VLOOKUP(Fstart[[#This Row],[ProductID]],product[#All],5,FALSE)*Fstart[[#This Row],[Units]]</f>
        <v>2815.2999999999997</v>
      </c>
      <c r="F213" t="str">
        <f>VLOOKUP(Fstart[[#This Row],[ProductID]],product[#All],3,FALSE)</f>
        <v>Gel Booms</v>
      </c>
      <c r="G213" t="str">
        <f>VLOOKUP(Fstart[[#This Row],[ProductID]],product[#All],2,FALSE)</f>
        <v>Carlota</v>
      </c>
      <c r="H213" t="str">
        <f>VLOOKUP(Fstart[[#This Row],[SalesRepID]],Sales[#All],3,FALSE)</f>
        <v>WA</v>
      </c>
    </row>
    <row r="214" spans="1:8" x14ac:dyDescent="0.25">
      <c r="A214" s="1">
        <v>45210</v>
      </c>
      <c r="B214">
        <v>2</v>
      </c>
      <c r="C214">
        <v>2</v>
      </c>
      <c r="D214">
        <v>83</v>
      </c>
      <c r="E214">
        <f>VLOOKUP(Fstart[[#This Row],[ProductID]],product[#All],5,FALSE)*Fstart[[#This Row],[Units]]</f>
        <v>2485.85</v>
      </c>
      <c r="F214" t="str">
        <f>VLOOKUP(Fstart[[#This Row],[ProductID]],product[#All],3,FALSE)</f>
        <v>Gel Booms</v>
      </c>
      <c r="G214" t="str">
        <f>VLOOKUP(Fstart[[#This Row],[ProductID]],product[#All],2,FALSE)</f>
        <v>Carlota</v>
      </c>
      <c r="H214" t="str">
        <f>VLOOKUP(Fstart[[#This Row],[SalesRepID]],Sales[#All],3,FALSE)</f>
        <v>CA</v>
      </c>
    </row>
    <row r="215" spans="1:8" x14ac:dyDescent="0.25">
      <c r="A215" s="1">
        <v>44476</v>
      </c>
      <c r="B215">
        <v>2</v>
      </c>
      <c r="C215">
        <v>1</v>
      </c>
      <c r="D215">
        <v>78</v>
      </c>
      <c r="E215">
        <f>VLOOKUP(Fstart[[#This Row],[ProductID]],product[#All],5,FALSE)*Fstart[[#This Row],[Units]]</f>
        <v>2336.1</v>
      </c>
      <c r="F215" t="str">
        <f>VLOOKUP(Fstart[[#This Row],[ProductID]],product[#All],3,FALSE)</f>
        <v>Gel Booms</v>
      </c>
      <c r="G215" t="str">
        <f>VLOOKUP(Fstart[[#This Row],[ProductID]],product[#All],2,FALSE)</f>
        <v>Carlota</v>
      </c>
      <c r="H215" t="str">
        <f>VLOOKUP(Fstart[[#This Row],[SalesRepID]],Sales[#All],3,FALSE)</f>
        <v>CA</v>
      </c>
    </row>
    <row r="216" spans="1:8" x14ac:dyDescent="0.25">
      <c r="A216" s="1">
        <v>44506</v>
      </c>
      <c r="B216">
        <v>2</v>
      </c>
      <c r="C216">
        <v>4</v>
      </c>
      <c r="D216">
        <v>91</v>
      </c>
      <c r="E216">
        <f>VLOOKUP(Fstart[[#This Row],[ProductID]],product[#All],5,FALSE)*Fstart[[#This Row],[Units]]</f>
        <v>2725.45</v>
      </c>
      <c r="F216" t="str">
        <f>VLOOKUP(Fstart[[#This Row],[ProductID]],product[#All],3,FALSE)</f>
        <v>Gel Booms</v>
      </c>
      <c r="G216" t="str">
        <f>VLOOKUP(Fstart[[#This Row],[ProductID]],product[#All],2,FALSE)</f>
        <v>Carlota</v>
      </c>
      <c r="H216" t="str">
        <f>VLOOKUP(Fstart[[#This Row],[SalesRepID]],Sales[#All],3,FALSE)</f>
        <v>WA</v>
      </c>
    </row>
    <row r="217" spans="1:8" x14ac:dyDescent="0.25">
      <c r="A217" s="1">
        <v>44754</v>
      </c>
      <c r="B217">
        <v>2</v>
      </c>
      <c r="C217">
        <v>2</v>
      </c>
      <c r="D217">
        <v>25</v>
      </c>
      <c r="E217">
        <f>VLOOKUP(Fstart[[#This Row],[ProductID]],product[#All],5,FALSE)*Fstart[[#This Row],[Units]]</f>
        <v>748.75</v>
      </c>
      <c r="F217" t="str">
        <f>VLOOKUP(Fstart[[#This Row],[ProductID]],product[#All],3,FALSE)</f>
        <v>Gel Booms</v>
      </c>
      <c r="G217" t="str">
        <f>VLOOKUP(Fstart[[#This Row],[ProductID]],product[#All],2,FALSE)</f>
        <v>Carlota</v>
      </c>
      <c r="H217" t="str">
        <f>VLOOKUP(Fstart[[#This Row],[SalesRepID]],Sales[#All],3,FALSE)</f>
        <v>CA</v>
      </c>
    </row>
    <row r="218" spans="1:8" x14ac:dyDescent="0.25">
      <c r="A218" s="1">
        <v>44603</v>
      </c>
      <c r="B218">
        <v>4</v>
      </c>
      <c r="C218">
        <v>4</v>
      </c>
      <c r="D218">
        <v>5</v>
      </c>
      <c r="E218">
        <f>VLOOKUP(Fstart[[#This Row],[ProductID]],product[#All],5,FALSE)*Fstart[[#This Row],[Units]]</f>
        <v>119.75</v>
      </c>
      <c r="F218" t="str">
        <f>VLOOKUP(Fstart[[#This Row],[ProductID]],product[#All],3,FALSE)</f>
        <v>Colorado Booms</v>
      </c>
      <c r="G218" t="str">
        <f>VLOOKUP(Fstart[[#This Row],[ProductID]],product[#All],2,FALSE)</f>
        <v>Yanaki</v>
      </c>
      <c r="H218" t="str">
        <f>VLOOKUP(Fstart[[#This Row],[SalesRepID]],Sales[#All],3,FALSE)</f>
        <v>WA</v>
      </c>
    </row>
    <row r="219" spans="1:8" x14ac:dyDescent="0.25">
      <c r="A219" s="1">
        <v>44534</v>
      </c>
      <c r="B219">
        <v>2</v>
      </c>
      <c r="C219">
        <v>4</v>
      </c>
      <c r="D219">
        <v>70</v>
      </c>
      <c r="E219">
        <f>VLOOKUP(Fstart[[#This Row],[ProductID]],product[#All],5,FALSE)*Fstart[[#This Row],[Units]]</f>
        <v>2096.5</v>
      </c>
      <c r="F219" t="str">
        <f>VLOOKUP(Fstart[[#This Row],[ProductID]],product[#All],3,FALSE)</f>
        <v>Gel Booms</v>
      </c>
      <c r="G219" t="str">
        <f>VLOOKUP(Fstart[[#This Row],[ProductID]],product[#All],2,FALSE)</f>
        <v>Carlota</v>
      </c>
      <c r="H219" t="str">
        <f>VLOOKUP(Fstart[[#This Row],[SalesRepID]],Sales[#All],3,FALSE)</f>
        <v>WA</v>
      </c>
    </row>
    <row r="220" spans="1:8" x14ac:dyDescent="0.25">
      <c r="A220" s="1">
        <v>44355</v>
      </c>
      <c r="B220">
        <v>2</v>
      </c>
      <c r="C220">
        <v>3</v>
      </c>
      <c r="D220">
        <v>2</v>
      </c>
      <c r="E220">
        <f>VLOOKUP(Fstart[[#This Row],[ProductID]],product[#All],5,FALSE)*Fstart[[#This Row],[Units]]</f>
        <v>59.9</v>
      </c>
      <c r="F220" t="str">
        <f>VLOOKUP(Fstart[[#This Row],[ProductID]],product[#All],3,FALSE)</f>
        <v>Gel Booms</v>
      </c>
      <c r="G220" t="str">
        <f>VLOOKUP(Fstart[[#This Row],[ProductID]],product[#All],2,FALSE)</f>
        <v>Carlota</v>
      </c>
      <c r="H220" t="str">
        <f>VLOOKUP(Fstart[[#This Row],[SalesRepID]],Sales[#All],3,FALSE)</f>
        <v>WA</v>
      </c>
    </row>
    <row r="221" spans="1:8" x14ac:dyDescent="0.25">
      <c r="A221" s="1">
        <v>44566</v>
      </c>
      <c r="B221">
        <v>2</v>
      </c>
      <c r="C221">
        <v>4</v>
      </c>
      <c r="D221">
        <v>53</v>
      </c>
      <c r="E221">
        <f>VLOOKUP(Fstart[[#This Row],[ProductID]],product[#All],5,FALSE)*Fstart[[#This Row],[Units]]</f>
        <v>1587.35</v>
      </c>
      <c r="F221" t="str">
        <f>VLOOKUP(Fstart[[#This Row],[ProductID]],product[#All],3,FALSE)</f>
        <v>Gel Booms</v>
      </c>
      <c r="G221" t="str">
        <f>VLOOKUP(Fstart[[#This Row],[ProductID]],product[#All],2,FALSE)</f>
        <v>Carlota</v>
      </c>
      <c r="H221" t="str">
        <f>VLOOKUP(Fstart[[#This Row],[SalesRepID]],Sales[#All],3,FALSE)</f>
        <v>WA</v>
      </c>
    </row>
    <row r="222" spans="1:8" x14ac:dyDescent="0.25">
      <c r="A222" s="1">
        <v>44662</v>
      </c>
      <c r="B222">
        <v>2</v>
      </c>
      <c r="C222">
        <v>4</v>
      </c>
      <c r="D222">
        <v>4</v>
      </c>
      <c r="E222">
        <f>VLOOKUP(Fstart[[#This Row],[ProductID]],product[#All],5,FALSE)*Fstart[[#This Row],[Units]]</f>
        <v>119.8</v>
      </c>
      <c r="F222" t="str">
        <f>VLOOKUP(Fstart[[#This Row],[ProductID]],product[#All],3,FALSE)</f>
        <v>Gel Booms</v>
      </c>
      <c r="G222" t="str">
        <f>VLOOKUP(Fstart[[#This Row],[ProductID]],product[#All],2,FALSE)</f>
        <v>Carlota</v>
      </c>
      <c r="H222" t="str">
        <f>VLOOKUP(Fstart[[#This Row],[SalesRepID]],Sales[#All],3,FALSE)</f>
        <v>WA</v>
      </c>
    </row>
    <row r="223" spans="1:8" x14ac:dyDescent="0.25">
      <c r="A223" s="1">
        <v>44353</v>
      </c>
      <c r="B223">
        <v>3</v>
      </c>
      <c r="C223">
        <v>4</v>
      </c>
      <c r="D223">
        <v>3</v>
      </c>
      <c r="E223">
        <f>VLOOKUP(Fstart[[#This Row],[ProductID]],product[#All],5,FALSE)*Fstart[[#This Row],[Units]]</f>
        <v>77.849999999999994</v>
      </c>
      <c r="F223" t="str">
        <f>VLOOKUP(Fstart[[#This Row],[ProductID]],product[#All],3,FALSE)</f>
        <v>Colorado Booms</v>
      </c>
      <c r="G223" t="str">
        <f>VLOOKUP(Fstart[[#This Row],[ProductID]],product[#All],2,FALSE)</f>
        <v>Aspen</v>
      </c>
      <c r="H223" t="str">
        <f>VLOOKUP(Fstart[[#This Row],[SalesRepID]],Sales[#All],3,FALSE)</f>
        <v>WA</v>
      </c>
    </row>
    <row r="224" spans="1:8" x14ac:dyDescent="0.25">
      <c r="A224" s="1">
        <v>44298</v>
      </c>
      <c r="B224">
        <v>2</v>
      </c>
      <c r="C224">
        <v>2</v>
      </c>
      <c r="D224">
        <v>61</v>
      </c>
      <c r="E224">
        <f>VLOOKUP(Fstart[[#This Row],[ProductID]],product[#All],5,FALSE)*Fstart[[#This Row],[Units]]</f>
        <v>1826.95</v>
      </c>
      <c r="F224" t="str">
        <f>VLOOKUP(Fstart[[#This Row],[ProductID]],product[#All],3,FALSE)</f>
        <v>Gel Booms</v>
      </c>
      <c r="G224" t="str">
        <f>VLOOKUP(Fstart[[#This Row],[ProductID]],product[#All],2,FALSE)</f>
        <v>Carlota</v>
      </c>
      <c r="H224" t="str">
        <f>VLOOKUP(Fstart[[#This Row],[SalesRepID]],Sales[#All],3,FALSE)</f>
        <v>CA</v>
      </c>
    </row>
    <row r="225" spans="1:8" x14ac:dyDescent="0.25">
      <c r="A225" s="1">
        <v>44320</v>
      </c>
      <c r="B225">
        <v>2</v>
      </c>
      <c r="C225">
        <v>2</v>
      </c>
      <c r="D225">
        <v>189</v>
      </c>
      <c r="E225">
        <f>VLOOKUP(Fstart[[#This Row],[ProductID]],product[#All],5,FALSE)*Fstart[[#This Row],[Units]]</f>
        <v>5660.55</v>
      </c>
      <c r="F225" t="str">
        <f>VLOOKUP(Fstart[[#This Row],[ProductID]],product[#All],3,FALSE)</f>
        <v>Gel Booms</v>
      </c>
      <c r="G225" t="str">
        <f>VLOOKUP(Fstart[[#This Row],[ProductID]],product[#All],2,FALSE)</f>
        <v>Carlota</v>
      </c>
      <c r="H225" t="str">
        <f>VLOOKUP(Fstart[[#This Row],[SalesRepID]],Sales[#All],3,FALSE)</f>
        <v>CA</v>
      </c>
    </row>
    <row r="226" spans="1:8" x14ac:dyDescent="0.25">
      <c r="A226" s="1">
        <v>45024</v>
      </c>
      <c r="B226">
        <v>2</v>
      </c>
      <c r="C226">
        <v>4</v>
      </c>
      <c r="D226">
        <v>97</v>
      </c>
      <c r="E226">
        <f>VLOOKUP(Fstart[[#This Row],[ProductID]],product[#All],5,FALSE)*Fstart[[#This Row],[Units]]</f>
        <v>2905.15</v>
      </c>
      <c r="F226" t="str">
        <f>VLOOKUP(Fstart[[#This Row],[ProductID]],product[#All],3,FALSE)</f>
        <v>Gel Booms</v>
      </c>
      <c r="G226" t="str">
        <f>VLOOKUP(Fstart[[#This Row],[ProductID]],product[#All],2,FALSE)</f>
        <v>Carlota</v>
      </c>
      <c r="H226" t="str">
        <f>VLOOKUP(Fstart[[#This Row],[SalesRepID]],Sales[#All],3,FALSE)</f>
        <v>WA</v>
      </c>
    </row>
    <row r="227" spans="1:8" x14ac:dyDescent="0.25">
      <c r="A227" s="1">
        <v>44631</v>
      </c>
      <c r="B227">
        <v>4</v>
      </c>
      <c r="C227">
        <v>2</v>
      </c>
      <c r="D227">
        <v>127</v>
      </c>
      <c r="E227">
        <f>VLOOKUP(Fstart[[#This Row],[ProductID]],product[#All],5,FALSE)*Fstart[[#This Row],[Units]]</f>
        <v>3041.65</v>
      </c>
      <c r="F227" t="str">
        <f>VLOOKUP(Fstart[[#This Row],[ProductID]],product[#All],3,FALSE)</f>
        <v>Colorado Booms</v>
      </c>
      <c r="G227" t="str">
        <f>VLOOKUP(Fstart[[#This Row],[ProductID]],product[#All],2,FALSE)</f>
        <v>Yanaki</v>
      </c>
      <c r="H227" t="str">
        <f>VLOOKUP(Fstart[[#This Row],[SalesRepID]],Sales[#All],3,FALSE)</f>
        <v>CA</v>
      </c>
    </row>
    <row r="228" spans="1:8" x14ac:dyDescent="0.25">
      <c r="A228" s="1">
        <v>44753</v>
      </c>
      <c r="B228">
        <v>3</v>
      </c>
      <c r="C228">
        <v>2</v>
      </c>
      <c r="D228">
        <v>252</v>
      </c>
      <c r="E228">
        <f>VLOOKUP(Fstart[[#This Row],[ProductID]],product[#All],5,FALSE)*Fstart[[#This Row],[Units]]</f>
        <v>6539.4</v>
      </c>
      <c r="F228" t="str">
        <f>VLOOKUP(Fstart[[#This Row],[ProductID]],product[#All],3,FALSE)</f>
        <v>Colorado Booms</v>
      </c>
      <c r="G228" t="str">
        <f>VLOOKUP(Fstart[[#This Row],[ProductID]],product[#All],2,FALSE)</f>
        <v>Aspen</v>
      </c>
      <c r="H228" t="str">
        <f>VLOOKUP(Fstart[[#This Row],[SalesRepID]],Sales[#All],3,FALSE)</f>
        <v>CA</v>
      </c>
    </row>
    <row r="229" spans="1:8" x14ac:dyDescent="0.25">
      <c r="A229" s="1">
        <v>44815</v>
      </c>
      <c r="B229">
        <v>3</v>
      </c>
      <c r="C229">
        <v>4</v>
      </c>
      <c r="D229">
        <v>1</v>
      </c>
      <c r="E229">
        <f>VLOOKUP(Fstart[[#This Row],[ProductID]],product[#All],5,FALSE)*Fstart[[#This Row],[Units]]</f>
        <v>25.95</v>
      </c>
      <c r="F229" t="str">
        <f>VLOOKUP(Fstart[[#This Row],[ProductID]],product[#All],3,FALSE)</f>
        <v>Colorado Booms</v>
      </c>
      <c r="G229" t="str">
        <f>VLOOKUP(Fstart[[#This Row],[ProductID]],product[#All],2,FALSE)</f>
        <v>Aspen</v>
      </c>
      <c r="H229" t="str">
        <f>VLOOKUP(Fstart[[#This Row],[SalesRepID]],Sales[#All],3,FALSE)</f>
        <v>WA</v>
      </c>
    </row>
    <row r="230" spans="1:8" x14ac:dyDescent="0.25">
      <c r="A230" s="1">
        <v>44629</v>
      </c>
      <c r="B230">
        <v>2</v>
      </c>
      <c r="C230">
        <v>2</v>
      </c>
      <c r="D230">
        <v>3</v>
      </c>
      <c r="E230">
        <f>VLOOKUP(Fstart[[#This Row],[ProductID]],product[#All],5,FALSE)*Fstart[[#This Row],[Units]]</f>
        <v>89.85</v>
      </c>
      <c r="F230" t="str">
        <f>VLOOKUP(Fstart[[#This Row],[ProductID]],product[#All],3,FALSE)</f>
        <v>Gel Booms</v>
      </c>
      <c r="G230" t="str">
        <f>VLOOKUP(Fstart[[#This Row],[ProductID]],product[#All],2,FALSE)</f>
        <v>Carlota</v>
      </c>
      <c r="H230" t="str">
        <f>VLOOKUP(Fstart[[#This Row],[SalesRepID]],Sales[#All],3,FALSE)</f>
        <v>CA</v>
      </c>
    </row>
    <row r="231" spans="1:8" x14ac:dyDescent="0.25">
      <c r="A231" s="1">
        <v>45269</v>
      </c>
      <c r="B231">
        <v>2</v>
      </c>
      <c r="C231">
        <v>2</v>
      </c>
      <c r="D231">
        <v>93</v>
      </c>
      <c r="E231">
        <f>VLOOKUP(Fstart[[#This Row],[ProductID]],product[#All],5,FALSE)*Fstart[[#This Row],[Units]]</f>
        <v>2785.35</v>
      </c>
      <c r="F231" t="str">
        <f>VLOOKUP(Fstart[[#This Row],[ProductID]],product[#All],3,FALSE)</f>
        <v>Gel Booms</v>
      </c>
      <c r="G231" t="str">
        <f>VLOOKUP(Fstart[[#This Row],[ProductID]],product[#All],2,FALSE)</f>
        <v>Carlota</v>
      </c>
      <c r="H231" t="str">
        <f>VLOOKUP(Fstart[[#This Row],[SalesRepID]],Sales[#All],3,FALSE)</f>
        <v>CA</v>
      </c>
    </row>
    <row r="232" spans="1:8" x14ac:dyDescent="0.25">
      <c r="A232" s="1">
        <v>44719</v>
      </c>
      <c r="B232">
        <v>1</v>
      </c>
      <c r="C232">
        <v>2</v>
      </c>
      <c r="D232">
        <v>58</v>
      </c>
      <c r="E232">
        <f>VLOOKUP(Fstart[[#This Row],[ProductID]],product[#All],5,FALSE)*Fstart[[#This Row],[Units]]</f>
        <v>2549.1000000000004</v>
      </c>
      <c r="F232" t="str">
        <f>VLOOKUP(Fstart[[#This Row],[ProductID]],product[#All],3,FALSE)</f>
        <v>Gel Booms</v>
      </c>
      <c r="G232" t="str">
        <f>VLOOKUP(Fstart[[#This Row],[ProductID]],product[#All],2,FALSE)</f>
        <v>Quad</v>
      </c>
      <c r="H232" t="str">
        <f>VLOOKUP(Fstart[[#This Row],[SalesRepID]],Sales[#All],3,FALSE)</f>
        <v>CA</v>
      </c>
    </row>
    <row r="233" spans="1:8" x14ac:dyDescent="0.25">
      <c r="A233" s="1">
        <v>44510</v>
      </c>
      <c r="B233">
        <v>2</v>
      </c>
      <c r="C233">
        <v>1</v>
      </c>
      <c r="D233">
        <v>50</v>
      </c>
      <c r="E233">
        <f>VLOOKUP(Fstart[[#This Row],[ProductID]],product[#All],5,FALSE)*Fstart[[#This Row],[Units]]</f>
        <v>1497.5</v>
      </c>
      <c r="F233" t="str">
        <f>VLOOKUP(Fstart[[#This Row],[ProductID]],product[#All],3,FALSE)</f>
        <v>Gel Booms</v>
      </c>
      <c r="G233" t="str">
        <f>VLOOKUP(Fstart[[#This Row],[ProductID]],product[#All],2,FALSE)</f>
        <v>Carlota</v>
      </c>
      <c r="H233" t="str">
        <f>VLOOKUP(Fstart[[#This Row],[SalesRepID]],Sales[#All],3,FALSE)</f>
        <v>CA</v>
      </c>
    </row>
    <row r="234" spans="1:8" x14ac:dyDescent="0.25">
      <c r="A234" s="1">
        <v>45271</v>
      </c>
      <c r="B234">
        <v>2</v>
      </c>
      <c r="C234">
        <v>2</v>
      </c>
      <c r="D234">
        <v>126</v>
      </c>
      <c r="E234">
        <f>VLOOKUP(Fstart[[#This Row],[ProductID]],product[#All],5,FALSE)*Fstart[[#This Row],[Units]]</f>
        <v>3773.7</v>
      </c>
      <c r="F234" t="str">
        <f>VLOOKUP(Fstart[[#This Row],[ProductID]],product[#All],3,FALSE)</f>
        <v>Gel Booms</v>
      </c>
      <c r="G234" t="str">
        <f>VLOOKUP(Fstart[[#This Row],[ProductID]],product[#All],2,FALSE)</f>
        <v>Carlota</v>
      </c>
      <c r="H234" t="str">
        <f>VLOOKUP(Fstart[[#This Row],[SalesRepID]],Sales[#All],3,FALSE)</f>
        <v>CA</v>
      </c>
    </row>
    <row r="235" spans="1:8" x14ac:dyDescent="0.25">
      <c r="A235" s="1">
        <v>45207</v>
      </c>
      <c r="B235">
        <v>2</v>
      </c>
      <c r="C235">
        <v>3</v>
      </c>
      <c r="D235">
        <v>1</v>
      </c>
      <c r="E235">
        <f>VLOOKUP(Fstart[[#This Row],[ProductID]],product[#All],5,FALSE)*Fstart[[#This Row],[Units]]</f>
        <v>29.95</v>
      </c>
      <c r="F235" t="str">
        <f>VLOOKUP(Fstart[[#This Row],[ProductID]],product[#All],3,FALSE)</f>
        <v>Gel Booms</v>
      </c>
      <c r="G235" t="str">
        <f>VLOOKUP(Fstart[[#This Row],[ProductID]],product[#All],2,FALSE)</f>
        <v>Carlota</v>
      </c>
      <c r="H235" t="str">
        <f>VLOOKUP(Fstart[[#This Row],[SalesRepID]],Sales[#All],3,FALSE)</f>
        <v>WA</v>
      </c>
    </row>
    <row r="236" spans="1:8" x14ac:dyDescent="0.25">
      <c r="A236" s="1">
        <v>44597</v>
      </c>
      <c r="B236">
        <v>3</v>
      </c>
      <c r="C236">
        <v>1</v>
      </c>
      <c r="D236">
        <v>2</v>
      </c>
      <c r="E236">
        <f>VLOOKUP(Fstart[[#This Row],[ProductID]],product[#All],5,FALSE)*Fstart[[#This Row],[Units]]</f>
        <v>51.9</v>
      </c>
      <c r="F236" t="str">
        <f>VLOOKUP(Fstart[[#This Row],[ProductID]],product[#All],3,FALSE)</f>
        <v>Colorado Booms</v>
      </c>
      <c r="G236" t="str">
        <f>VLOOKUP(Fstart[[#This Row],[ProductID]],product[#All],2,FALSE)</f>
        <v>Aspen</v>
      </c>
      <c r="H236" t="str">
        <f>VLOOKUP(Fstart[[#This Row],[SalesRepID]],Sales[#All],3,FALSE)</f>
        <v>CA</v>
      </c>
    </row>
    <row r="237" spans="1:8" x14ac:dyDescent="0.25">
      <c r="A237" s="1">
        <v>44381</v>
      </c>
      <c r="B237">
        <v>2</v>
      </c>
      <c r="C237">
        <v>3</v>
      </c>
      <c r="D237">
        <v>90</v>
      </c>
      <c r="E237">
        <f>VLOOKUP(Fstart[[#This Row],[ProductID]],product[#All],5,FALSE)*Fstart[[#This Row],[Units]]</f>
        <v>2695.5</v>
      </c>
      <c r="F237" t="str">
        <f>VLOOKUP(Fstart[[#This Row],[ProductID]],product[#All],3,FALSE)</f>
        <v>Gel Booms</v>
      </c>
      <c r="G237" t="str">
        <f>VLOOKUP(Fstart[[#This Row],[ProductID]],product[#All],2,FALSE)</f>
        <v>Carlota</v>
      </c>
      <c r="H237" t="str">
        <f>VLOOKUP(Fstart[[#This Row],[SalesRepID]],Sales[#All],3,FALSE)</f>
        <v>WA</v>
      </c>
    </row>
    <row r="238" spans="1:8" x14ac:dyDescent="0.25">
      <c r="A238" s="1">
        <v>44994</v>
      </c>
      <c r="B238">
        <v>2</v>
      </c>
      <c r="C238">
        <v>4</v>
      </c>
      <c r="D238">
        <v>5</v>
      </c>
      <c r="E238">
        <f>VLOOKUP(Fstart[[#This Row],[ProductID]],product[#All],5,FALSE)*Fstart[[#This Row],[Units]]</f>
        <v>149.75</v>
      </c>
      <c r="F238" t="str">
        <f>VLOOKUP(Fstart[[#This Row],[ProductID]],product[#All],3,FALSE)</f>
        <v>Gel Booms</v>
      </c>
      <c r="G238" t="str">
        <f>VLOOKUP(Fstart[[#This Row],[ProductID]],product[#All],2,FALSE)</f>
        <v>Carlota</v>
      </c>
      <c r="H238" t="str">
        <f>VLOOKUP(Fstart[[#This Row],[SalesRepID]],Sales[#All],3,FALSE)</f>
        <v>WA</v>
      </c>
    </row>
    <row r="239" spans="1:8" x14ac:dyDescent="0.25">
      <c r="A239" s="1">
        <v>44663</v>
      </c>
      <c r="B239">
        <v>2</v>
      </c>
      <c r="C239">
        <v>2</v>
      </c>
      <c r="D239">
        <v>88</v>
      </c>
      <c r="E239">
        <f>VLOOKUP(Fstart[[#This Row],[ProductID]],product[#All],5,FALSE)*Fstart[[#This Row],[Units]]</f>
        <v>2635.6</v>
      </c>
      <c r="F239" t="str">
        <f>VLOOKUP(Fstart[[#This Row],[ProductID]],product[#All],3,FALSE)</f>
        <v>Gel Booms</v>
      </c>
      <c r="G239" t="str">
        <f>VLOOKUP(Fstart[[#This Row],[ProductID]],product[#All],2,FALSE)</f>
        <v>Carlota</v>
      </c>
      <c r="H239" t="str">
        <f>VLOOKUP(Fstart[[#This Row],[SalesRepID]],Sales[#All],3,FALSE)</f>
        <v>CA</v>
      </c>
    </row>
    <row r="240" spans="1:8" x14ac:dyDescent="0.25">
      <c r="A240" s="1">
        <v>44872</v>
      </c>
      <c r="B240">
        <v>3</v>
      </c>
      <c r="C240">
        <v>2</v>
      </c>
      <c r="D240">
        <v>5</v>
      </c>
      <c r="E240">
        <f>VLOOKUP(Fstart[[#This Row],[ProductID]],product[#All],5,FALSE)*Fstart[[#This Row],[Units]]</f>
        <v>129.75</v>
      </c>
      <c r="F240" t="str">
        <f>VLOOKUP(Fstart[[#This Row],[ProductID]],product[#All],3,FALSE)</f>
        <v>Colorado Booms</v>
      </c>
      <c r="G240" t="str">
        <f>VLOOKUP(Fstart[[#This Row],[ProductID]],product[#All],2,FALSE)</f>
        <v>Aspen</v>
      </c>
      <c r="H240" t="str">
        <f>VLOOKUP(Fstart[[#This Row],[SalesRepID]],Sales[#All],3,FALSE)</f>
        <v>CA</v>
      </c>
    </row>
    <row r="241" spans="1:8" x14ac:dyDescent="0.25">
      <c r="A241" s="1">
        <v>44690</v>
      </c>
      <c r="B241">
        <v>2</v>
      </c>
      <c r="C241">
        <v>2</v>
      </c>
      <c r="D241">
        <v>192</v>
      </c>
      <c r="E241">
        <f>VLOOKUP(Fstart[[#This Row],[ProductID]],product[#All],5,FALSE)*Fstart[[#This Row],[Units]]</f>
        <v>5750.4</v>
      </c>
      <c r="F241" t="str">
        <f>VLOOKUP(Fstart[[#This Row],[ProductID]],product[#All],3,FALSE)</f>
        <v>Gel Booms</v>
      </c>
      <c r="G241" t="str">
        <f>VLOOKUP(Fstart[[#This Row],[ProductID]],product[#All],2,FALSE)</f>
        <v>Carlota</v>
      </c>
      <c r="H241" t="str">
        <f>VLOOKUP(Fstart[[#This Row],[SalesRepID]],Sales[#All],3,FALSE)</f>
        <v>CA</v>
      </c>
    </row>
    <row r="242" spans="1:8" x14ac:dyDescent="0.25">
      <c r="A242" s="1">
        <v>44597</v>
      </c>
      <c r="B242">
        <v>3</v>
      </c>
      <c r="C242">
        <v>4</v>
      </c>
      <c r="D242">
        <v>105</v>
      </c>
      <c r="E242">
        <f>VLOOKUP(Fstart[[#This Row],[ProductID]],product[#All],5,FALSE)*Fstart[[#This Row],[Units]]</f>
        <v>2724.75</v>
      </c>
      <c r="F242" t="str">
        <f>VLOOKUP(Fstart[[#This Row],[ProductID]],product[#All],3,FALSE)</f>
        <v>Colorado Booms</v>
      </c>
      <c r="G242" t="str">
        <f>VLOOKUP(Fstart[[#This Row],[ProductID]],product[#All],2,FALSE)</f>
        <v>Aspen</v>
      </c>
      <c r="H242" t="str">
        <f>VLOOKUP(Fstart[[#This Row],[SalesRepID]],Sales[#All],3,FALSE)</f>
        <v>WA</v>
      </c>
    </row>
    <row r="243" spans="1:8" x14ac:dyDescent="0.25">
      <c r="A243" s="1">
        <v>44205</v>
      </c>
      <c r="B243">
        <v>2</v>
      </c>
      <c r="C243">
        <v>1</v>
      </c>
      <c r="D243">
        <v>49</v>
      </c>
      <c r="E243">
        <f>VLOOKUP(Fstart[[#This Row],[ProductID]],product[#All],5,FALSE)*Fstart[[#This Row],[Units]]</f>
        <v>1467.55</v>
      </c>
      <c r="F243" t="str">
        <f>VLOOKUP(Fstart[[#This Row],[ProductID]],product[#All],3,FALSE)</f>
        <v>Gel Booms</v>
      </c>
      <c r="G243" t="str">
        <f>VLOOKUP(Fstart[[#This Row],[ProductID]],product[#All],2,FALSE)</f>
        <v>Carlota</v>
      </c>
      <c r="H243" t="str">
        <f>VLOOKUP(Fstart[[#This Row],[SalesRepID]],Sales[#All],3,FALSE)</f>
        <v>CA</v>
      </c>
    </row>
    <row r="244" spans="1:8" x14ac:dyDescent="0.25">
      <c r="A244" s="1">
        <v>44746</v>
      </c>
      <c r="B244">
        <v>2</v>
      </c>
      <c r="C244">
        <v>3</v>
      </c>
      <c r="D244">
        <v>69</v>
      </c>
      <c r="E244">
        <f>VLOOKUP(Fstart[[#This Row],[ProductID]],product[#All],5,FALSE)*Fstart[[#This Row],[Units]]</f>
        <v>2066.5499999999997</v>
      </c>
      <c r="F244" t="str">
        <f>VLOOKUP(Fstart[[#This Row],[ProductID]],product[#All],3,FALSE)</f>
        <v>Gel Booms</v>
      </c>
      <c r="G244" t="str">
        <f>VLOOKUP(Fstart[[#This Row],[ProductID]],product[#All],2,FALSE)</f>
        <v>Carlota</v>
      </c>
      <c r="H244" t="str">
        <f>VLOOKUP(Fstart[[#This Row],[SalesRepID]],Sales[#All],3,FALSE)</f>
        <v>WA</v>
      </c>
    </row>
    <row r="245" spans="1:8" x14ac:dyDescent="0.25">
      <c r="A245" s="1">
        <v>44626</v>
      </c>
      <c r="B245">
        <v>2</v>
      </c>
      <c r="C245">
        <v>2</v>
      </c>
      <c r="D245">
        <v>6</v>
      </c>
      <c r="E245">
        <f>VLOOKUP(Fstart[[#This Row],[ProductID]],product[#All],5,FALSE)*Fstart[[#This Row],[Units]]</f>
        <v>179.7</v>
      </c>
      <c r="F245" t="str">
        <f>VLOOKUP(Fstart[[#This Row],[ProductID]],product[#All],3,FALSE)</f>
        <v>Gel Booms</v>
      </c>
      <c r="G245" t="str">
        <f>VLOOKUP(Fstart[[#This Row],[ProductID]],product[#All],2,FALSE)</f>
        <v>Carlota</v>
      </c>
      <c r="H245" t="str">
        <f>VLOOKUP(Fstart[[#This Row],[SalesRepID]],Sales[#All],3,FALSE)</f>
        <v>CA</v>
      </c>
    </row>
    <row r="246" spans="1:8" x14ac:dyDescent="0.25">
      <c r="A246" s="1">
        <v>44662</v>
      </c>
      <c r="B246">
        <v>2</v>
      </c>
      <c r="C246">
        <v>4</v>
      </c>
      <c r="D246">
        <v>94</v>
      </c>
      <c r="E246">
        <f>VLOOKUP(Fstart[[#This Row],[ProductID]],product[#All],5,FALSE)*Fstart[[#This Row],[Units]]</f>
        <v>2815.2999999999997</v>
      </c>
      <c r="F246" t="str">
        <f>VLOOKUP(Fstart[[#This Row],[ProductID]],product[#All],3,FALSE)</f>
        <v>Gel Booms</v>
      </c>
      <c r="G246" t="str">
        <f>VLOOKUP(Fstart[[#This Row],[ProductID]],product[#All],2,FALSE)</f>
        <v>Carlota</v>
      </c>
      <c r="H246" t="str">
        <f>VLOOKUP(Fstart[[#This Row],[SalesRepID]],Sales[#All],3,FALSE)</f>
        <v>WA</v>
      </c>
    </row>
    <row r="247" spans="1:8" x14ac:dyDescent="0.25">
      <c r="A247" s="1">
        <v>45202</v>
      </c>
      <c r="B247">
        <v>2</v>
      </c>
      <c r="C247">
        <v>4</v>
      </c>
      <c r="D247">
        <v>105</v>
      </c>
      <c r="E247">
        <f>VLOOKUP(Fstart[[#This Row],[ProductID]],product[#All],5,FALSE)*Fstart[[#This Row],[Units]]</f>
        <v>3144.75</v>
      </c>
      <c r="F247" t="str">
        <f>VLOOKUP(Fstart[[#This Row],[ProductID]],product[#All],3,FALSE)</f>
        <v>Gel Booms</v>
      </c>
      <c r="G247" t="str">
        <f>VLOOKUP(Fstart[[#This Row],[ProductID]],product[#All],2,FALSE)</f>
        <v>Carlota</v>
      </c>
      <c r="H247" t="str">
        <f>VLOOKUP(Fstart[[#This Row],[SalesRepID]],Sales[#All],3,FALSE)</f>
        <v>WA</v>
      </c>
    </row>
    <row r="248" spans="1:8" x14ac:dyDescent="0.25">
      <c r="A248" s="1">
        <v>45088</v>
      </c>
      <c r="B248">
        <v>2</v>
      </c>
      <c r="C248">
        <v>3</v>
      </c>
      <c r="D248">
        <v>91</v>
      </c>
      <c r="E248">
        <f>VLOOKUP(Fstart[[#This Row],[ProductID]],product[#All],5,FALSE)*Fstart[[#This Row],[Units]]</f>
        <v>2725.45</v>
      </c>
      <c r="F248" t="str">
        <f>VLOOKUP(Fstart[[#This Row],[ProductID]],product[#All],3,FALSE)</f>
        <v>Gel Booms</v>
      </c>
      <c r="G248" t="str">
        <f>VLOOKUP(Fstart[[#This Row],[ProductID]],product[#All],2,FALSE)</f>
        <v>Carlota</v>
      </c>
      <c r="H248" t="str">
        <f>VLOOKUP(Fstart[[#This Row],[SalesRepID]],Sales[#All],3,FALSE)</f>
        <v>WA</v>
      </c>
    </row>
    <row r="249" spans="1:8" x14ac:dyDescent="0.25">
      <c r="A249" s="1">
        <v>44754</v>
      </c>
      <c r="B249">
        <v>2</v>
      </c>
      <c r="C249">
        <v>2</v>
      </c>
      <c r="D249">
        <v>51</v>
      </c>
      <c r="E249">
        <f>VLOOKUP(Fstart[[#This Row],[ProductID]],product[#All],5,FALSE)*Fstart[[#This Row],[Units]]</f>
        <v>1527.45</v>
      </c>
      <c r="F249" t="str">
        <f>VLOOKUP(Fstart[[#This Row],[ProductID]],product[#All],3,FALSE)</f>
        <v>Gel Booms</v>
      </c>
      <c r="G249" t="str">
        <f>VLOOKUP(Fstart[[#This Row],[ProductID]],product[#All],2,FALSE)</f>
        <v>Carlota</v>
      </c>
      <c r="H249" t="str">
        <f>VLOOKUP(Fstart[[#This Row],[SalesRepID]],Sales[#All],3,FALSE)</f>
        <v>CA</v>
      </c>
    </row>
    <row r="250" spans="1:8" x14ac:dyDescent="0.25">
      <c r="A250" s="1">
        <v>44239</v>
      </c>
      <c r="B250">
        <v>2</v>
      </c>
      <c r="C250">
        <v>2</v>
      </c>
      <c r="D250">
        <v>4</v>
      </c>
      <c r="E250">
        <f>VLOOKUP(Fstart[[#This Row],[ProductID]],product[#All],5,FALSE)*Fstart[[#This Row],[Units]]</f>
        <v>119.8</v>
      </c>
      <c r="F250" t="str">
        <f>VLOOKUP(Fstart[[#This Row],[ProductID]],product[#All],3,FALSE)</f>
        <v>Gel Booms</v>
      </c>
      <c r="G250" t="str">
        <f>VLOOKUP(Fstart[[#This Row],[ProductID]],product[#All],2,FALSE)</f>
        <v>Carlota</v>
      </c>
      <c r="H250" t="str">
        <f>VLOOKUP(Fstart[[#This Row],[SalesRepID]],Sales[#All],3,FALSE)</f>
        <v>CA</v>
      </c>
    </row>
    <row r="251" spans="1:8" x14ac:dyDescent="0.25">
      <c r="A251" s="1">
        <v>44877</v>
      </c>
      <c r="B251">
        <v>3</v>
      </c>
      <c r="C251">
        <v>1</v>
      </c>
      <c r="D251">
        <v>82</v>
      </c>
      <c r="E251">
        <f>VLOOKUP(Fstart[[#This Row],[ProductID]],product[#All],5,FALSE)*Fstart[[#This Row],[Units]]</f>
        <v>2127.9</v>
      </c>
      <c r="F251" t="str">
        <f>VLOOKUP(Fstart[[#This Row],[ProductID]],product[#All],3,FALSE)</f>
        <v>Colorado Booms</v>
      </c>
      <c r="G251" t="str">
        <f>VLOOKUP(Fstart[[#This Row],[ProductID]],product[#All],2,FALSE)</f>
        <v>Aspen</v>
      </c>
      <c r="H251" t="str">
        <f>VLOOKUP(Fstart[[#This Row],[SalesRepID]],Sales[#All],3,FALSE)</f>
        <v>CA</v>
      </c>
    </row>
    <row r="252" spans="1:8" x14ac:dyDescent="0.25">
      <c r="A252" s="1">
        <v>45087</v>
      </c>
      <c r="B252">
        <v>2</v>
      </c>
      <c r="C252">
        <v>4</v>
      </c>
      <c r="D252">
        <v>84</v>
      </c>
      <c r="E252">
        <f>VLOOKUP(Fstart[[#This Row],[ProductID]],product[#All],5,FALSE)*Fstart[[#This Row],[Units]]</f>
        <v>2515.7999999999997</v>
      </c>
      <c r="F252" t="str">
        <f>VLOOKUP(Fstart[[#This Row],[ProductID]],product[#All],3,FALSE)</f>
        <v>Gel Booms</v>
      </c>
      <c r="G252" t="str">
        <f>VLOOKUP(Fstart[[#This Row],[ProductID]],product[#All],2,FALSE)</f>
        <v>Carlota</v>
      </c>
      <c r="H252" t="str">
        <f>VLOOKUP(Fstart[[#This Row],[SalesRepID]],Sales[#All],3,FALSE)</f>
        <v>WA</v>
      </c>
    </row>
    <row r="253" spans="1:8" x14ac:dyDescent="0.25">
      <c r="A253" s="1">
        <v>44935</v>
      </c>
      <c r="B253">
        <v>2</v>
      </c>
      <c r="C253">
        <v>4</v>
      </c>
      <c r="D253">
        <v>5</v>
      </c>
      <c r="E253">
        <f>VLOOKUP(Fstart[[#This Row],[ProductID]],product[#All],5,FALSE)*Fstart[[#This Row],[Units]]</f>
        <v>149.75</v>
      </c>
      <c r="F253" t="str">
        <f>VLOOKUP(Fstart[[#This Row],[ProductID]],product[#All],3,FALSE)</f>
        <v>Gel Booms</v>
      </c>
      <c r="G253" t="str">
        <f>VLOOKUP(Fstart[[#This Row],[ProductID]],product[#All],2,FALSE)</f>
        <v>Carlota</v>
      </c>
      <c r="H253" t="str">
        <f>VLOOKUP(Fstart[[#This Row],[SalesRepID]],Sales[#All],3,FALSE)</f>
        <v>WA</v>
      </c>
    </row>
    <row r="254" spans="1:8" x14ac:dyDescent="0.25">
      <c r="A254" s="1">
        <v>45087</v>
      </c>
      <c r="B254">
        <v>1</v>
      </c>
      <c r="C254">
        <v>2</v>
      </c>
      <c r="D254">
        <v>209</v>
      </c>
      <c r="E254">
        <f>VLOOKUP(Fstart[[#This Row],[ProductID]],product[#All],5,FALSE)*Fstart[[#This Row],[Units]]</f>
        <v>9185.5500000000011</v>
      </c>
      <c r="F254" t="str">
        <f>VLOOKUP(Fstart[[#This Row],[ProductID]],product[#All],3,FALSE)</f>
        <v>Gel Booms</v>
      </c>
      <c r="G254" t="str">
        <f>VLOOKUP(Fstart[[#This Row],[ProductID]],product[#All],2,FALSE)</f>
        <v>Quad</v>
      </c>
      <c r="H254" t="str">
        <f>VLOOKUP(Fstart[[#This Row],[SalesRepID]],Sales[#All],3,FALSE)</f>
        <v>CA</v>
      </c>
    </row>
    <row r="255" spans="1:8" x14ac:dyDescent="0.25">
      <c r="A255" s="1">
        <v>45055</v>
      </c>
      <c r="B255">
        <v>2</v>
      </c>
      <c r="C255">
        <v>4</v>
      </c>
      <c r="D255">
        <v>51</v>
      </c>
      <c r="E255">
        <f>VLOOKUP(Fstart[[#This Row],[ProductID]],product[#All],5,FALSE)*Fstart[[#This Row],[Units]]</f>
        <v>1527.45</v>
      </c>
      <c r="F255" t="str">
        <f>VLOOKUP(Fstart[[#This Row],[ProductID]],product[#All],3,FALSE)</f>
        <v>Gel Booms</v>
      </c>
      <c r="G255" t="str">
        <f>VLOOKUP(Fstart[[#This Row],[ProductID]],product[#All],2,FALSE)</f>
        <v>Carlota</v>
      </c>
      <c r="H255" t="str">
        <f>VLOOKUP(Fstart[[#This Row],[SalesRepID]],Sales[#All],3,FALSE)</f>
        <v>WA</v>
      </c>
    </row>
    <row r="256" spans="1:8" x14ac:dyDescent="0.25">
      <c r="A256" s="1">
        <v>44295</v>
      </c>
      <c r="B256">
        <v>2</v>
      </c>
      <c r="C256">
        <v>2</v>
      </c>
      <c r="D256">
        <v>203</v>
      </c>
      <c r="E256">
        <f>VLOOKUP(Fstart[[#This Row],[ProductID]],product[#All],5,FALSE)*Fstart[[#This Row],[Units]]</f>
        <v>6079.8499999999995</v>
      </c>
      <c r="F256" t="str">
        <f>VLOOKUP(Fstart[[#This Row],[ProductID]],product[#All],3,FALSE)</f>
        <v>Gel Booms</v>
      </c>
      <c r="G256" t="str">
        <f>VLOOKUP(Fstart[[#This Row],[ProductID]],product[#All],2,FALSE)</f>
        <v>Carlota</v>
      </c>
      <c r="H256" t="str">
        <f>VLOOKUP(Fstart[[#This Row],[SalesRepID]],Sales[#All],3,FALSE)</f>
        <v>CA</v>
      </c>
    </row>
    <row r="257" spans="1:8" x14ac:dyDescent="0.25">
      <c r="A257" s="1">
        <v>44451</v>
      </c>
      <c r="B257">
        <v>1</v>
      </c>
      <c r="C257">
        <v>4</v>
      </c>
      <c r="D257">
        <v>69</v>
      </c>
      <c r="E257">
        <f>VLOOKUP(Fstart[[#This Row],[ProductID]],product[#All],5,FALSE)*Fstart[[#This Row],[Units]]</f>
        <v>3032.55</v>
      </c>
      <c r="F257" t="str">
        <f>VLOOKUP(Fstart[[#This Row],[ProductID]],product[#All],3,FALSE)</f>
        <v>Gel Booms</v>
      </c>
      <c r="G257" t="str">
        <f>VLOOKUP(Fstart[[#This Row],[ProductID]],product[#All],2,FALSE)</f>
        <v>Quad</v>
      </c>
      <c r="H257" t="str">
        <f>VLOOKUP(Fstart[[#This Row],[SalesRepID]],Sales[#All],3,FALSE)</f>
        <v>WA</v>
      </c>
    </row>
    <row r="258" spans="1:8" x14ac:dyDescent="0.25">
      <c r="A258" s="1">
        <v>44479</v>
      </c>
      <c r="B258">
        <v>3</v>
      </c>
      <c r="C258">
        <v>4</v>
      </c>
      <c r="D258">
        <v>5</v>
      </c>
      <c r="E258">
        <f>VLOOKUP(Fstart[[#This Row],[ProductID]],product[#All],5,FALSE)*Fstart[[#This Row],[Units]]</f>
        <v>129.75</v>
      </c>
      <c r="F258" t="str">
        <f>VLOOKUP(Fstart[[#This Row],[ProductID]],product[#All],3,FALSE)</f>
        <v>Colorado Booms</v>
      </c>
      <c r="G258" t="str">
        <f>VLOOKUP(Fstart[[#This Row],[ProductID]],product[#All],2,FALSE)</f>
        <v>Aspen</v>
      </c>
      <c r="H258" t="str">
        <f>VLOOKUP(Fstart[[#This Row],[SalesRepID]],Sales[#All],3,FALSE)</f>
        <v>WA</v>
      </c>
    </row>
    <row r="259" spans="1:8" x14ac:dyDescent="0.25">
      <c r="A259" s="1">
        <v>45058</v>
      </c>
      <c r="B259">
        <v>2</v>
      </c>
      <c r="C259">
        <v>2</v>
      </c>
      <c r="D259">
        <v>5</v>
      </c>
      <c r="E259">
        <f>VLOOKUP(Fstart[[#This Row],[ProductID]],product[#All],5,FALSE)*Fstart[[#This Row],[Units]]</f>
        <v>149.75</v>
      </c>
      <c r="F259" t="str">
        <f>VLOOKUP(Fstart[[#This Row],[ProductID]],product[#All],3,FALSE)</f>
        <v>Gel Booms</v>
      </c>
      <c r="G259" t="str">
        <f>VLOOKUP(Fstart[[#This Row],[ProductID]],product[#All],2,FALSE)</f>
        <v>Carlota</v>
      </c>
      <c r="H259" t="str">
        <f>VLOOKUP(Fstart[[#This Row],[SalesRepID]],Sales[#All],3,FALSE)</f>
        <v>CA</v>
      </c>
    </row>
    <row r="260" spans="1:8" x14ac:dyDescent="0.25">
      <c r="A260" s="1">
        <v>44840</v>
      </c>
      <c r="B260">
        <v>2</v>
      </c>
      <c r="C260">
        <v>2</v>
      </c>
      <c r="D260">
        <v>1</v>
      </c>
      <c r="E260">
        <f>VLOOKUP(Fstart[[#This Row],[ProductID]],product[#All],5,FALSE)*Fstart[[#This Row],[Units]]</f>
        <v>29.95</v>
      </c>
      <c r="F260" t="str">
        <f>VLOOKUP(Fstart[[#This Row],[ProductID]],product[#All],3,FALSE)</f>
        <v>Gel Booms</v>
      </c>
      <c r="G260" t="str">
        <f>VLOOKUP(Fstart[[#This Row],[ProductID]],product[#All],2,FALSE)</f>
        <v>Carlota</v>
      </c>
      <c r="H260" t="str">
        <f>VLOOKUP(Fstart[[#This Row],[SalesRepID]],Sales[#All],3,FALSE)</f>
        <v>CA</v>
      </c>
    </row>
    <row r="261" spans="1:8" x14ac:dyDescent="0.25">
      <c r="A261" s="1">
        <v>44387</v>
      </c>
      <c r="B261">
        <v>2</v>
      </c>
      <c r="C261">
        <v>4</v>
      </c>
      <c r="D261">
        <v>86</v>
      </c>
      <c r="E261">
        <f>VLOOKUP(Fstart[[#This Row],[ProductID]],product[#All],5,FALSE)*Fstart[[#This Row],[Units]]</f>
        <v>2575.6999999999998</v>
      </c>
      <c r="F261" t="str">
        <f>VLOOKUP(Fstart[[#This Row],[ProductID]],product[#All],3,FALSE)</f>
        <v>Gel Booms</v>
      </c>
      <c r="G261" t="str">
        <f>VLOOKUP(Fstart[[#This Row],[ProductID]],product[#All],2,FALSE)</f>
        <v>Carlota</v>
      </c>
      <c r="H261" t="str">
        <f>VLOOKUP(Fstart[[#This Row],[SalesRepID]],Sales[#All],3,FALSE)</f>
        <v>WA</v>
      </c>
    </row>
    <row r="262" spans="1:8" x14ac:dyDescent="0.25">
      <c r="A262" s="1">
        <v>44723</v>
      </c>
      <c r="B262">
        <v>1</v>
      </c>
      <c r="C262">
        <v>2</v>
      </c>
      <c r="D262">
        <v>6</v>
      </c>
      <c r="E262">
        <f>VLOOKUP(Fstart[[#This Row],[ProductID]],product[#All],5,FALSE)*Fstart[[#This Row],[Units]]</f>
        <v>263.70000000000005</v>
      </c>
      <c r="F262" t="str">
        <f>VLOOKUP(Fstart[[#This Row],[ProductID]],product[#All],3,FALSE)</f>
        <v>Gel Booms</v>
      </c>
      <c r="G262" t="str">
        <f>VLOOKUP(Fstart[[#This Row],[ProductID]],product[#All],2,FALSE)</f>
        <v>Quad</v>
      </c>
      <c r="H262" t="str">
        <f>VLOOKUP(Fstart[[#This Row],[SalesRepID]],Sales[#All],3,FALSE)</f>
        <v>CA</v>
      </c>
    </row>
    <row r="263" spans="1:8" x14ac:dyDescent="0.25">
      <c r="A263" s="1">
        <v>44962</v>
      </c>
      <c r="B263">
        <v>2</v>
      </c>
      <c r="C263">
        <v>4</v>
      </c>
      <c r="D263">
        <v>128</v>
      </c>
      <c r="E263">
        <f>VLOOKUP(Fstart[[#This Row],[ProductID]],product[#All],5,FALSE)*Fstart[[#This Row],[Units]]</f>
        <v>3833.6</v>
      </c>
      <c r="F263" t="str">
        <f>VLOOKUP(Fstart[[#This Row],[ProductID]],product[#All],3,FALSE)</f>
        <v>Gel Booms</v>
      </c>
      <c r="G263" t="str">
        <f>VLOOKUP(Fstart[[#This Row],[ProductID]],product[#All],2,FALSE)</f>
        <v>Carlota</v>
      </c>
      <c r="H263" t="str">
        <f>VLOOKUP(Fstart[[#This Row],[SalesRepID]],Sales[#All],3,FALSE)</f>
        <v>WA</v>
      </c>
    </row>
    <row r="264" spans="1:8" x14ac:dyDescent="0.25">
      <c r="A264" s="1">
        <v>44351</v>
      </c>
      <c r="B264">
        <v>1</v>
      </c>
      <c r="C264">
        <v>2</v>
      </c>
      <c r="D264">
        <v>5</v>
      </c>
      <c r="E264">
        <f>VLOOKUP(Fstart[[#This Row],[ProductID]],product[#All],5,FALSE)*Fstart[[#This Row],[Units]]</f>
        <v>219.75</v>
      </c>
      <c r="F264" t="str">
        <f>VLOOKUP(Fstart[[#This Row],[ProductID]],product[#All],3,FALSE)</f>
        <v>Gel Booms</v>
      </c>
      <c r="G264" t="str">
        <f>VLOOKUP(Fstart[[#This Row],[ProductID]],product[#All],2,FALSE)</f>
        <v>Quad</v>
      </c>
      <c r="H264" t="str">
        <f>VLOOKUP(Fstart[[#This Row],[SalesRepID]],Sales[#All],3,FALSE)</f>
        <v>CA</v>
      </c>
    </row>
    <row r="265" spans="1:8" x14ac:dyDescent="0.25">
      <c r="A265" s="1">
        <v>44784</v>
      </c>
      <c r="B265">
        <v>2</v>
      </c>
      <c r="C265">
        <v>4</v>
      </c>
      <c r="D265">
        <v>97</v>
      </c>
      <c r="E265">
        <f>VLOOKUP(Fstart[[#This Row],[ProductID]],product[#All],5,FALSE)*Fstart[[#This Row],[Units]]</f>
        <v>2905.15</v>
      </c>
      <c r="F265" t="str">
        <f>VLOOKUP(Fstart[[#This Row],[ProductID]],product[#All],3,FALSE)</f>
        <v>Gel Booms</v>
      </c>
      <c r="G265" t="str">
        <f>VLOOKUP(Fstart[[#This Row],[ProductID]],product[#All],2,FALSE)</f>
        <v>Carlota</v>
      </c>
      <c r="H265" t="str">
        <f>VLOOKUP(Fstart[[#This Row],[SalesRepID]],Sales[#All],3,FALSE)</f>
        <v>WA</v>
      </c>
    </row>
    <row r="266" spans="1:8" x14ac:dyDescent="0.25">
      <c r="A266" s="1">
        <v>45026</v>
      </c>
      <c r="B266">
        <v>2</v>
      </c>
      <c r="C266">
        <v>4</v>
      </c>
      <c r="D266">
        <v>57</v>
      </c>
      <c r="E266">
        <f>VLOOKUP(Fstart[[#This Row],[ProductID]],product[#All],5,FALSE)*Fstart[[#This Row],[Units]]</f>
        <v>1707.1499999999999</v>
      </c>
      <c r="F266" t="str">
        <f>VLOOKUP(Fstart[[#This Row],[ProductID]],product[#All],3,FALSE)</f>
        <v>Gel Booms</v>
      </c>
      <c r="G266" t="str">
        <f>VLOOKUP(Fstart[[#This Row],[ProductID]],product[#All],2,FALSE)</f>
        <v>Carlota</v>
      </c>
      <c r="H266" t="str">
        <f>VLOOKUP(Fstart[[#This Row],[SalesRepID]],Sales[#All],3,FALSE)</f>
        <v>WA</v>
      </c>
    </row>
    <row r="267" spans="1:8" x14ac:dyDescent="0.25">
      <c r="A267" s="1">
        <v>45024</v>
      </c>
      <c r="B267">
        <v>2</v>
      </c>
      <c r="C267">
        <v>2</v>
      </c>
      <c r="D267">
        <v>82</v>
      </c>
      <c r="E267">
        <f>VLOOKUP(Fstart[[#This Row],[ProductID]],product[#All],5,FALSE)*Fstart[[#This Row],[Units]]</f>
        <v>2455.9</v>
      </c>
      <c r="F267" t="str">
        <f>VLOOKUP(Fstart[[#This Row],[ProductID]],product[#All],3,FALSE)</f>
        <v>Gel Booms</v>
      </c>
      <c r="G267" t="str">
        <f>VLOOKUP(Fstart[[#This Row],[ProductID]],product[#All],2,FALSE)</f>
        <v>Carlota</v>
      </c>
      <c r="H267" t="str">
        <f>VLOOKUP(Fstart[[#This Row],[SalesRepID]],Sales[#All],3,FALSE)</f>
        <v>CA</v>
      </c>
    </row>
    <row r="268" spans="1:8" x14ac:dyDescent="0.25">
      <c r="A268" s="1">
        <v>44535</v>
      </c>
      <c r="B268">
        <v>2</v>
      </c>
      <c r="C268">
        <v>4</v>
      </c>
      <c r="D268">
        <v>5</v>
      </c>
      <c r="E268">
        <f>VLOOKUP(Fstart[[#This Row],[ProductID]],product[#All],5,FALSE)*Fstart[[#This Row],[Units]]</f>
        <v>149.75</v>
      </c>
      <c r="F268" t="str">
        <f>VLOOKUP(Fstart[[#This Row],[ProductID]],product[#All],3,FALSE)</f>
        <v>Gel Booms</v>
      </c>
      <c r="G268" t="str">
        <f>VLOOKUP(Fstart[[#This Row],[ProductID]],product[#All],2,FALSE)</f>
        <v>Carlota</v>
      </c>
      <c r="H268" t="str">
        <f>VLOOKUP(Fstart[[#This Row],[SalesRepID]],Sales[#All],3,FALSE)</f>
        <v>WA</v>
      </c>
    </row>
    <row r="269" spans="1:8" x14ac:dyDescent="0.25">
      <c r="A269" s="1">
        <v>44264</v>
      </c>
      <c r="B269">
        <v>3</v>
      </c>
      <c r="C269">
        <v>2</v>
      </c>
      <c r="D269">
        <v>58</v>
      </c>
      <c r="E269">
        <f>VLOOKUP(Fstart[[#This Row],[ProductID]],product[#All],5,FALSE)*Fstart[[#This Row],[Units]]</f>
        <v>1505.1</v>
      </c>
      <c r="F269" t="str">
        <f>VLOOKUP(Fstart[[#This Row],[ProductID]],product[#All],3,FALSE)</f>
        <v>Colorado Booms</v>
      </c>
      <c r="G269" t="str">
        <f>VLOOKUP(Fstart[[#This Row],[ProductID]],product[#All],2,FALSE)</f>
        <v>Aspen</v>
      </c>
      <c r="H269" t="str">
        <f>VLOOKUP(Fstart[[#This Row],[SalesRepID]],Sales[#All],3,FALSE)</f>
        <v>CA</v>
      </c>
    </row>
    <row r="270" spans="1:8" x14ac:dyDescent="0.25">
      <c r="A270" s="1">
        <v>44321</v>
      </c>
      <c r="B270">
        <v>3</v>
      </c>
      <c r="C270">
        <v>2</v>
      </c>
      <c r="D270">
        <v>4</v>
      </c>
      <c r="E270">
        <f>VLOOKUP(Fstart[[#This Row],[ProductID]],product[#All],5,FALSE)*Fstart[[#This Row],[Units]]</f>
        <v>103.8</v>
      </c>
      <c r="F270" t="str">
        <f>VLOOKUP(Fstart[[#This Row],[ProductID]],product[#All],3,FALSE)</f>
        <v>Colorado Booms</v>
      </c>
      <c r="G270" t="str">
        <f>VLOOKUP(Fstart[[#This Row],[ProductID]],product[#All],2,FALSE)</f>
        <v>Aspen</v>
      </c>
      <c r="H270" t="str">
        <f>VLOOKUP(Fstart[[#This Row],[SalesRepID]],Sales[#All],3,FALSE)</f>
        <v>CA</v>
      </c>
    </row>
    <row r="271" spans="1:8" x14ac:dyDescent="0.25">
      <c r="A271" s="1">
        <v>44716</v>
      </c>
      <c r="B271">
        <v>2</v>
      </c>
      <c r="C271">
        <v>2</v>
      </c>
      <c r="D271">
        <v>49</v>
      </c>
      <c r="E271">
        <f>VLOOKUP(Fstart[[#This Row],[ProductID]],product[#All],5,FALSE)*Fstart[[#This Row],[Units]]</f>
        <v>1467.55</v>
      </c>
      <c r="F271" t="str">
        <f>VLOOKUP(Fstart[[#This Row],[ProductID]],product[#All],3,FALSE)</f>
        <v>Gel Booms</v>
      </c>
      <c r="G271" t="str">
        <f>VLOOKUP(Fstart[[#This Row],[ProductID]],product[#All],2,FALSE)</f>
        <v>Carlota</v>
      </c>
      <c r="H271" t="str">
        <f>VLOOKUP(Fstart[[#This Row],[SalesRepID]],Sales[#All],3,FALSE)</f>
        <v>CA</v>
      </c>
    </row>
    <row r="272" spans="1:8" x14ac:dyDescent="0.25">
      <c r="A272" s="1">
        <v>44929</v>
      </c>
      <c r="B272">
        <v>2</v>
      </c>
      <c r="C272">
        <v>4</v>
      </c>
      <c r="D272">
        <v>242</v>
      </c>
      <c r="E272">
        <f>VLOOKUP(Fstart[[#This Row],[ProductID]],product[#All],5,FALSE)*Fstart[[#This Row],[Units]]</f>
        <v>7247.9</v>
      </c>
      <c r="F272" t="str">
        <f>VLOOKUP(Fstart[[#This Row],[ProductID]],product[#All],3,FALSE)</f>
        <v>Gel Booms</v>
      </c>
      <c r="G272" t="str">
        <f>VLOOKUP(Fstart[[#This Row],[ProductID]],product[#All],2,FALSE)</f>
        <v>Carlota</v>
      </c>
      <c r="H272" t="str">
        <f>VLOOKUP(Fstart[[#This Row],[SalesRepID]],Sales[#All],3,FALSE)</f>
        <v>WA</v>
      </c>
    </row>
    <row r="273" spans="1:8" x14ac:dyDescent="0.25">
      <c r="A273" s="1">
        <v>44693</v>
      </c>
      <c r="B273">
        <v>2</v>
      </c>
      <c r="C273">
        <v>4</v>
      </c>
      <c r="D273">
        <v>169</v>
      </c>
      <c r="E273">
        <f>VLOOKUP(Fstart[[#This Row],[ProductID]],product[#All],5,FALSE)*Fstart[[#This Row],[Units]]</f>
        <v>5061.55</v>
      </c>
      <c r="F273" t="str">
        <f>VLOOKUP(Fstart[[#This Row],[ProductID]],product[#All],3,FALSE)</f>
        <v>Gel Booms</v>
      </c>
      <c r="G273" t="str">
        <f>VLOOKUP(Fstart[[#This Row],[ProductID]],product[#All],2,FALSE)</f>
        <v>Carlota</v>
      </c>
      <c r="H273" t="str">
        <f>VLOOKUP(Fstart[[#This Row],[SalesRepID]],Sales[#All],3,FALSE)</f>
        <v>WA</v>
      </c>
    </row>
    <row r="274" spans="1:8" x14ac:dyDescent="0.25">
      <c r="A274" s="1">
        <v>44449</v>
      </c>
      <c r="B274">
        <v>2</v>
      </c>
      <c r="C274">
        <v>2</v>
      </c>
      <c r="D274">
        <v>5</v>
      </c>
      <c r="E274">
        <f>VLOOKUP(Fstart[[#This Row],[ProductID]],product[#All],5,FALSE)*Fstart[[#This Row],[Units]]</f>
        <v>149.75</v>
      </c>
      <c r="F274" t="str">
        <f>VLOOKUP(Fstart[[#This Row],[ProductID]],product[#All],3,FALSE)</f>
        <v>Gel Booms</v>
      </c>
      <c r="G274" t="str">
        <f>VLOOKUP(Fstart[[#This Row],[ProductID]],product[#All],2,FALSE)</f>
        <v>Carlota</v>
      </c>
      <c r="H274" t="str">
        <f>VLOOKUP(Fstart[[#This Row],[SalesRepID]],Sales[#All],3,FALSE)</f>
        <v>CA</v>
      </c>
    </row>
    <row r="275" spans="1:8" x14ac:dyDescent="0.25">
      <c r="A275" s="1">
        <v>44866</v>
      </c>
      <c r="B275">
        <v>2</v>
      </c>
      <c r="C275">
        <v>4</v>
      </c>
      <c r="D275">
        <v>113</v>
      </c>
      <c r="E275">
        <f>VLOOKUP(Fstart[[#This Row],[ProductID]],product[#All],5,FALSE)*Fstart[[#This Row],[Units]]</f>
        <v>3384.35</v>
      </c>
      <c r="F275" t="str">
        <f>VLOOKUP(Fstart[[#This Row],[ProductID]],product[#All],3,FALSE)</f>
        <v>Gel Booms</v>
      </c>
      <c r="G275" t="str">
        <f>VLOOKUP(Fstart[[#This Row],[ProductID]],product[#All],2,FALSE)</f>
        <v>Carlota</v>
      </c>
      <c r="H275" t="str">
        <f>VLOOKUP(Fstart[[#This Row],[SalesRepID]],Sales[#All],3,FALSE)</f>
        <v>WA</v>
      </c>
    </row>
    <row r="276" spans="1:8" x14ac:dyDescent="0.25">
      <c r="A276" s="1">
        <v>44692</v>
      </c>
      <c r="B276">
        <v>1</v>
      </c>
      <c r="C276">
        <v>2</v>
      </c>
      <c r="D276">
        <v>1</v>
      </c>
      <c r="E276">
        <f>VLOOKUP(Fstart[[#This Row],[ProductID]],product[#All],5,FALSE)*Fstart[[#This Row],[Units]]</f>
        <v>43.95</v>
      </c>
      <c r="F276" t="str">
        <f>VLOOKUP(Fstart[[#This Row],[ProductID]],product[#All],3,FALSE)</f>
        <v>Gel Booms</v>
      </c>
      <c r="G276" t="str">
        <f>VLOOKUP(Fstart[[#This Row],[ProductID]],product[#All],2,FALSE)</f>
        <v>Quad</v>
      </c>
      <c r="H276" t="str">
        <f>VLOOKUP(Fstart[[#This Row],[SalesRepID]],Sales[#All],3,FALSE)</f>
        <v>CA</v>
      </c>
    </row>
    <row r="277" spans="1:8" x14ac:dyDescent="0.25">
      <c r="A277" s="1">
        <v>45172</v>
      </c>
      <c r="B277">
        <v>1</v>
      </c>
      <c r="C277">
        <v>2</v>
      </c>
      <c r="D277">
        <v>69</v>
      </c>
      <c r="E277">
        <f>VLOOKUP(Fstart[[#This Row],[ProductID]],product[#All],5,FALSE)*Fstart[[#This Row],[Units]]</f>
        <v>3032.55</v>
      </c>
      <c r="F277" t="str">
        <f>VLOOKUP(Fstart[[#This Row],[ProductID]],product[#All],3,FALSE)</f>
        <v>Gel Booms</v>
      </c>
      <c r="G277" t="str">
        <f>VLOOKUP(Fstart[[#This Row],[ProductID]],product[#All],2,FALSE)</f>
        <v>Quad</v>
      </c>
      <c r="H277" t="str">
        <f>VLOOKUP(Fstart[[#This Row],[SalesRepID]],Sales[#All],3,FALSE)</f>
        <v>CA</v>
      </c>
    </row>
    <row r="278" spans="1:8" x14ac:dyDescent="0.25">
      <c r="A278" s="1">
        <v>44604</v>
      </c>
      <c r="B278">
        <v>3</v>
      </c>
      <c r="C278">
        <v>2</v>
      </c>
      <c r="D278">
        <v>198</v>
      </c>
      <c r="E278">
        <f>VLOOKUP(Fstart[[#This Row],[ProductID]],product[#All],5,FALSE)*Fstart[[#This Row],[Units]]</f>
        <v>5138.0999999999995</v>
      </c>
      <c r="F278" t="str">
        <f>VLOOKUP(Fstart[[#This Row],[ProductID]],product[#All],3,FALSE)</f>
        <v>Colorado Booms</v>
      </c>
      <c r="G278" t="str">
        <f>VLOOKUP(Fstart[[#This Row],[ProductID]],product[#All],2,FALSE)</f>
        <v>Aspen</v>
      </c>
      <c r="H278" t="str">
        <f>VLOOKUP(Fstart[[#This Row],[SalesRepID]],Sales[#All],3,FALSE)</f>
        <v>CA</v>
      </c>
    </row>
    <row r="279" spans="1:8" x14ac:dyDescent="0.25">
      <c r="A279" s="1">
        <v>45180</v>
      </c>
      <c r="B279">
        <v>1</v>
      </c>
      <c r="C279">
        <v>4</v>
      </c>
      <c r="D279">
        <v>286</v>
      </c>
      <c r="E279">
        <f>VLOOKUP(Fstart[[#This Row],[ProductID]],product[#All],5,FALSE)*Fstart[[#This Row],[Units]]</f>
        <v>12569.7</v>
      </c>
      <c r="F279" t="str">
        <f>VLOOKUP(Fstart[[#This Row],[ProductID]],product[#All],3,FALSE)</f>
        <v>Gel Booms</v>
      </c>
      <c r="G279" t="str">
        <f>VLOOKUP(Fstart[[#This Row],[ProductID]],product[#All],2,FALSE)</f>
        <v>Quad</v>
      </c>
      <c r="H279" t="str">
        <f>VLOOKUP(Fstart[[#This Row],[SalesRepID]],Sales[#All],3,FALSE)</f>
        <v>WA</v>
      </c>
    </row>
    <row r="280" spans="1:8" x14ac:dyDescent="0.25">
      <c r="A280" s="1">
        <v>45232</v>
      </c>
      <c r="B280">
        <v>3</v>
      </c>
      <c r="C280">
        <v>4</v>
      </c>
      <c r="D280">
        <v>225</v>
      </c>
      <c r="E280">
        <f>VLOOKUP(Fstart[[#This Row],[ProductID]],product[#All],5,FALSE)*Fstart[[#This Row],[Units]]</f>
        <v>5838.75</v>
      </c>
      <c r="F280" t="str">
        <f>VLOOKUP(Fstart[[#This Row],[ProductID]],product[#All],3,FALSE)</f>
        <v>Colorado Booms</v>
      </c>
      <c r="G280" t="str">
        <f>VLOOKUP(Fstart[[#This Row],[ProductID]],product[#All],2,FALSE)</f>
        <v>Aspen</v>
      </c>
      <c r="H280" t="str">
        <f>VLOOKUP(Fstart[[#This Row],[SalesRepID]],Sales[#All],3,FALSE)</f>
        <v>WA</v>
      </c>
    </row>
    <row r="281" spans="1:8" x14ac:dyDescent="0.25">
      <c r="A281" s="1">
        <v>44748</v>
      </c>
      <c r="B281">
        <v>3</v>
      </c>
      <c r="C281">
        <v>4</v>
      </c>
      <c r="D281">
        <v>249</v>
      </c>
      <c r="E281">
        <f>VLOOKUP(Fstart[[#This Row],[ProductID]],product[#All],5,FALSE)*Fstart[[#This Row],[Units]]</f>
        <v>6461.55</v>
      </c>
      <c r="F281" t="str">
        <f>VLOOKUP(Fstart[[#This Row],[ProductID]],product[#All],3,FALSE)</f>
        <v>Colorado Booms</v>
      </c>
      <c r="G281" t="str">
        <f>VLOOKUP(Fstart[[#This Row],[ProductID]],product[#All],2,FALSE)</f>
        <v>Aspen</v>
      </c>
      <c r="H281" t="str">
        <f>VLOOKUP(Fstart[[#This Row],[SalesRepID]],Sales[#All],3,FALSE)</f>
        <v>WA</v>
      </c>
    </row>
    <row r="282" spans="1:8" x14ac:dyDescent="0.25">
      <c r="A282" s="1">
        <v>44996</v>
      </c>
      <c r="B282">
        <v>1</v>
      </c>
      <c r="C282">
        <v>2</v>
      </c>
      <c r="D282">
        <v>74</v>
      </c>
      <c r="E282">
        <f>VLOOKUP(Fstart[[#This Row],[ProductID]],product[#All],5,FALSE)*Fstart[[#This Row],[Units]]</f>
        <v>3252.3</v>
      </c>
      <c r="F282" t="str">
        <f>VLOOKUP(Fstart[[#This Row],[ProductID]],product[#All],3,FALSE)</f>
        <v>Gel Booms</v>
      </c>
      <c r="G282" t="str">
        <f>VLOOKUP(Fstart[[#This Row],[ProductID]],product[#All],2,FALSE)</f>
        <v>Quad</v>
      </c>
      <c r="H282" t="str">
        <f>VLOOKUP(Fstart[[#This Row],[SalesRepID]],Sales[#All],3,FALSE)</f>
        <v>CA</v>
      </c>
    </row>
    <row r="283" spans="1:8" x14ac:dyDescent="0.25">
      <c r="A283" s="1">
        <v>45027</v>
      </c>
      <c r="B283">
        <v>2</v>
      </c>
      <c r="C283">
        <v>4</v>
      </c>
      <c r="D283">
        <v>141</v>
      </c>
      <c r="E283">
        <f>VLOOKUP(Fstart[[#This Row],[ProductID]],product[#All],5,FALSE)*Fstart[[#This Row],[Units]]</f>
        <v>4222.95</v>
      </c>
      <c r="F283" t="str">
        <f>VLOOKUP(Fstart[[#This Row],[ProductID]],product[#All],3,FALSE)</f>
        <v>Gel Booms</v>
      </c>
      <c r="G283" t="str">
        <f>VLOOKUP(Fstart[[#This Row],[ProductID]],product[#All],2,FALSE)</f>
        <v>Carlota</v>
      </c>
      <c r="H283" t="str">
        <f>VLOOKUP(Fstart[[#This Row],[SalesRepID]],Sales[#All],3,FALSE)</f>
        <v>WA</v>
      </c>
    </row>
    <row r="284" spans="1:8" x14ac:dyDescent="0.25">
      <c r="A284" s="1">
        <v>45210</v>
      </c>
      <c r="B284">
        <v>4</v>
      </c>
      <c r="C284">
        <v>3</v>
      </c>
      <c r="D284">
        <v>134</v>
      </c>
      <c r="E284">
        <f>VLOOKUP(Fstart[[#This Row],[ProductID]],product[#All],5,FALSE)*Fstart[[#This Row],[Units]]</f>
        <v>3209.2999999999997</v>
      </c>
      <c r="F284" t="str">
        <f>VLOOKUP(Fstart[[#This Row],[ProductID]],product[#All],3,FALSE)</f>
        <v>Colorado Booms</v>
      </c>
      <c r="G284" t="str">
        <f>VLOOKUP(Fstart[[#This Row],[ProductID]],product[#All],2,FALSE)</f>
        <v>Yanaki</v>
      </c>
      <c r="H284" t="str">
        <f>VLOOKUP(Fstart[[#This Row],[SalesRepID]],Sales[#All],3,FALSE)</f>
        <v>WA</v>
      </c>
    </row>
    <row r="285" spans="1:8" x14ac:dyDescent="0.25">
      <c r="A285" s="1">
        <v>44724</v>
      </c>
      <c r="B285">
        <v>2</v>
      </c>
      <c r="C285">
        <v>2</v>
      </c>
      <c r="D285">
        <v>161</v>
      </c>
      <c r="E285">
        <f>VLOOKUP(Fstart[[#This Row],[ProductID]],product[#All],5,FALSE)*Fstart[[#This Row],[Units]]</f>
        <v>4821.95</v>
      </c>
      <c r="F285" t="str">
        <f>VLOOKUP(Fstart[[#This Row],[ProductID]],product[#All],3,FALSE)</f>
        <v>Gel Booms</v>
      </c>
      <c r="G285" t="str">
        <f>VLOOKUP(Fstart[[#This Row],[ProductID]],product[#All],2,FALSE)</f>
        <v>Carlota</v>
      </c>
      <c r="H285" t="str">
        <f>VLOOKUP(Fstart[[#This Row],[SalesRepID]],Sales[#All],3,FALSE)</f>
        <v>CA</v>
      </c>
    </row>
    <row r="286" spans="1:8" x14ac:dyDescent="0.25">
      <c r="A286" s="1">
        <v>44748</v>
      </c>
      <c r="B286">
        <v>2</v>
      </c>
      <c r="C286">
        <v>4</v>
      </c>
      <c r="D286">
        <v>4</v>
      </c>
      <c r="E286">
        <f>VLOOKUP(Fstart[[#This Row],[ProductID]],product[#All],5,FALSE)*Fstart[[#This Row],[Units]]</f>
        <v>119.8</v>
      </c>
      <c r="F286" t="str">
        <f>VLOOKUP(Fstart[[#This Row],[ProductID]],product[#All],3,FALSE)</f>
        <v>Gel Booms</v>
      </c>
      <c r="G286" t="str">
        <f>VLOOKUP(Fstart[[#This Row],[ProductID]],product[#All],2,FALSE)</f>
        <v>Carlota</v>
      </c>
      <c r="H286" t="str">
        <f>VLOOKUP(Fstart[[#This Row],[SalesRepID]],Sales[#All],3,FALSE)</f>
        <v>WA</v>
      </c>
    </row>
    <row r="287" spans="1:8" x14ac:dyDescent="0.25">
      <c r="A287" s="1">
        <v>44359</v>
      </c>
      <c r="B287">
        <v>2</v>
      </c>
      <c r="C287">
        <v>4</v>
      </c>
      <c r="D287">
        <v>71</v>
      </c>
      <c r="E287">
        <f>VLOOKUP(Fstart[[#This Row],[ProductID]],product[#All],5,FALSE)*Fstart[[#This Row],[Units]]</f>
        <v>2126.4499999999998</v>
      </c>
      <c r="F287" t="str">
        <f>VLOOKUP(Fstart[[#This Row],[ProductID]],product[#All],3,FALSE)</f>
        <v>Gel Booms</v>
      </c>
      <c r="G287" t="str">
        <f>VLOOKUP(Fstart[[#This Row],[ProductID]],product[#All],2,FALSE)</f>
        <v>Carlota</v>
      </c>
      <c r="H287" t="str">
        <f>VLOOKUP(Fstart[[#This Row],[SalesRepID]],Sales[#All],3,FALSE)</f>
        <v>WA</v>
      </c>
    </row>
    <row r="288" spans="1:8" x14ac:dyDescent="0.25">
      <c r="A288" s="1">
        <v>44480</v>
      </c>
      <c r="B288">
        <v>1</v>
      </c>
      <c r="C288">
        <v>2</v>
      </c>
      <c r="D288">
        <v>3</v>
      </c>
      <c r="E288">
        <f>VLOOKUP(Fstart[[#This Row],[ProductID]],product[#All],5,FALSE)*Fstart[[#This Row],[Units]]</f>
        <v>131.85000000000002</v>
      </c>
      <c r="F288" t="str">
        <f>VLOOKUP(Fstart[[#This Row],[ProductID]],product[#All],3,FALSE)</f>
        <v>Gel Booms</v>
      </c>
      <c r="G288" t="str">
        <f>VLOOKUP(Fstart[[#This Row],[ProductID]],product[#All],2,FALSE)</f>
        <v>Quad</v>
      </c>
      <c r="H288" t="str">
        <f>VLOOKUP(Fstart[[#This Row],[SalesRepID]],Sales[#All],3,FALSE)</f>
        <v>CA</v>
      </c>
    </row>
    <row r="289" spans="1:8" x14ac:dyDescent="0.25">
      <c r="A289" s="1">
        <v>44387</v>
      </c>
      <c r="B289">
        <v>2</v>
      </c>
      <c r="C289">
        <v>4</v>
      </c>
      <c r="D289">
        <v>90</v>
      </c>
      <c r="E289">
        <f>VLOOKUP(Fstart[[#This Row],[ProductID]],product[#All],5,FALSE)*Fstart[[#This Row],[Units]]</f>
        <v>2695.5</v>
      </c>
      <c r="F289" t="str">
        <f>VLOOKUP(Fstart[[#This Row],[ProductID]],product[#All],3,FALSE)</f>
        <v>Gel Booms</v>
      </c>
      <c r="G289" t="str">
        <f>VLOOKUP(Fstart[[#This Row],[ProductID]],product[#All],2,FALSE)</f>
        <v>Carlota</v>
      </c>
      <c r="H289" t="str">
        <f>VLOOKUP(Fstart[[#This Row],[SalesRepID]],Sales[#All],3,FALSE)</f>
        <v>WA</v>
      </c>
    </row>
    <row r="290" spans="1:8" x14ac:dyDescent="0.25">
      <c r="A290" s="1">
        <v>44355</v>
      </c>
      <c r="B290">
        <v>2</v>
      </c>
      <c r="C290">
        <v>2</v>
      </c>
      <c r="D290">
        <v>93</v>
      </c>
      <c r="E290">
        <f>VLOOKUP(Fstart[[#This Row],[ProductID]],product[#All],5,FALSE)*Fstart[[#This Row],[Units]]</f>
        <v>2785.35</v>
      </c>
      <c r="F290" t="str">
        <f>VLOOKUP(Fstart[[#This Row],[ProductID]],product[#All],3,FALSE)</f>
        <v>Gel Booms</v>
      </c>
      <c r="G290" t="str">
        <f>VLOOKUP(Fstart[[#This Row],[ProductID]],product[#All],2,FALSE)</f>
        <v>Carlota</v>
      </c>
      <c r="H290" t="str">
        <f>VLOOKUP(Fstart[[#This Row],[SalesRepID]],Sales[#All],3,FALSE)</f>
        <v>CA</v>
      </c>
    </row>
    <row r="291" spans="1:8" x14ac:dyDescent="0.25">
      <c r="A291" s="1">
        <v>44876</v>
      </c>
      <c r="B291">
        <v>2</v>
      </c>
      <c r="C291">
        <v>1</v>
      </c>
      <c r="D291">
        <v>3</v>
      </c>
      <c r="E291">
        <f>VLOOKUP(Fstart[[#This Row],[ProductID]],product[#All],5,FALSE)*Fstart[[#This Row],[Units]]</f>
        <v>89.85</v>
      </c>
      <c r="F291" t="str">
        <f>VLOOKUP(Fstart[[#This Row],[ProductID]],product[#All],3,FALSE)</f>
        <v>Gel Booms</v>
      </c>
      <c r="G291" t="str">
        <f>VLOOKUP(Fstart[[#This Row],[ProductID]],product[#All],2,FALSE)</f>
        <v>Carlota</v>
      </c>
      <c r="H291" t="str">
        <f>VLOOKUP(Fstart[[#This Row],[SalesRepID]],Sales[#All],3,FALSE)</f>
        <v>CA</v>
      </c>
    </row>
    <row r="292" spans="1:8" x14ac:dyDescent="0.25">
      <c r="A292" s="1">
        <v>44968</v>
      </c>
      <c r="B292">
        <v>2</v>
      </c>
      <c r="C292">
        <v>1</v>
      </c>
      <c r="D292">
        <v>116</v>
      </c>
      <c r="E292">
        <f>VLOOKUP(Fstart[[#This Row],[ProductID]],product[#All],5,FALSE)*Fstart[[#This Row],[Units]]</f>
        <v>3474.2</v>
      </c>
      <c r="F292" t="str">
        <f>VLOOKUP(Fstart[[#This Row],[ProductID]],product[#All],3,FALSE)</f>
        <v>Gel Booms</v>
      </c>
      <c r="G292" t="str">
        <f>VLOOKUP(Fstart[[#This Row],[ProductID]],product[#All],2,FALSE)</f>
        <v>Carlota</v>
      </c>
      <c r="H292" t="str">
        <f>VLOOKUP(Fstart[[#This Row],[SalesRepID]],Sales[#All],3,FALSE)</f>
        <v>CA</v>
      </c>
    </row>
    <row r="293" spans="1:8" x14ac:dyDescent="0.25">
      <c r="A293" s="1">
        <v>44568</v>
      </c>
      <c r="B293">
        <v>2</v>
      </c>
      <c r="C293">
        <v>4</v>
      </c>
      <c r="D293">
        <v>66</v>
      </c>
      <c r="E293">
        <f>VLOOKUP(Fstart[[#This Row],[ProductID]],product[#All],5,FALSE)*Fstart[[#This Row],[Units]]</f>
        <v>1976.7</v>
      </c>
      <c r="F293" t="str">
        <f>VLOOKUP(Fstart[[#This Row],[ProductID]],product[#All],3,FALSE)</f>
        <v>Gel Booms</v>
      </c>
      <c r="G293" t="str">
        <f>VLOOKUP(Fstart[[#This Row],[ProductID]],product[#All],2,FALSE)</f>
        <v>Carlota</v>
      </c>
      <c r="H293" t="str">
        <f>VLOOKUP(Fstart[[#This Row],[SalesRepID]],Sales[#All],3,FALSE)</f>
        <v>WA</v>
      </c>
    </row>
    <row r="294" spans="1:8" x14ac:dyDescent="0.25">
      <c r="A294" s="1">
        <v>45142</v>
      </c>
      <c r="B294">
        <v>4</v>
      </c>
      <c r="C294">
        <v>3</v>
      </c>
      <c r="D294">
        <v>5</v>
      </c>
      <c r="E294">
        <f>VLOOKUP(Fstart[[#This Row],[ProductID]],product[#All],5,FALSE)*Fstart[[#This Row],[Units]]</f>
        <v>119.75</v>
      </c>
      <c r="F294" t="str">
        <f>VLOOKUP(Fstart[[#This Row],[ProductID]],product[#All],3,FALSE)</f>
        <v>Colorado Booms</v>
      </c>
      <c r="G294" t="str">
        <f>VLOOKUP(Fstart[[#This Row],[ProductID]],product[#All],2,FALSE)</f>
        <v>Yanaki</v>
      </c>
      <c r="H294" t="str">
        <f>VLOOKUP(Fstart[[#This Row],[SalesRepID]],Sales[#All],3,FALSE)</f>
        <v>WA</v>
      </c>
    </row>
    <row r="295" spans="1:8" x14ac:dyDescent="0.25">
      <c r="A295" s="1">
        <v>44571</v>
      </c>
      <c r="B295">
        <v>2</v>
      </c>
      <c r="C295">
        <v>4</v>
      </c>
      <c r="D295">
        <v>121</v>
      </c>
      <c r="E295">
        <f>VLOOKUP(Fstart[[#This Row],[ProductID]],product[#All],5,FALSE)*Fstart[[#This Row],[Units]]</f>
        <v>3623.95</v>
      </c>
      <c r="F295" t="str">
        <f>VLOOKUP(Fstart[[#This Row],[ProductID]],product[#All],3,FALSE)</f>
        <v>Gel Booms</v>
      </c>
      <c r="G295" t="str">
        <f>VLOOKUP(Fstart[[#This Row],[ProductID]],product[#All],2,FALSE)</f>
        <v>Carlota</v>
      </c>
      <c r="H295" t="str">
        <f>VLOOKUP(Fstart[[#This Row],[SalesRepID]],Sales[#All],3,FALSE)</f>
        <v>WA</v>
      </c>
    </row>
    <row r="296" spans="1:8" x14ac:dyDescent="0.25">
      <c r="A296" s="1">
        <v>45241</v>
      </c>
      <c r="B296">
        <v>2</v>
      </c>
      <c r="C296">
        <v>4</v>
      </c>
      <c r="D296">
        <v>126</v>
      </c>
      <c r="E296">
        <f>VLOOKUP(Fstart[[#This Row],[ProductID]],product[#All],5,FALSE)*Fstart[[#This Row],[Units]]</f>
        <v>3773.7</v>
      </c>
      <c r="F296" t="str">
        <f>VLOOKUP(Fstart[[#This Row],[ProductID]],product[#All],3,FALSE)</f>
        <v>Gel Booms</v>
      </c>
      <c r="G296" t="str">
        <f>VLOOKUP(Fstart[[#This Row],[ProductID]],product[#All],2,FALSE)</f>
        <v>Carlota</v>
      </c>
      <c r="H296" t="str">
        <f>VLOOKUP(Fstart[[#This Row],[SalesRepID]],Sales[#All],3,FALSE)</f>
        <v>WA</v>
      </c>
    </row>
    <row r="297" spans="1:8" x14ac:dyDescent="0.25">
      <c r="A297" s="1">
        <v>45020</v>
      </c>
      <c r="B297">
        <v>2</v>
      </c>
      <c r="C297">
        <v>2</v>
      </c>
      <c r="D297">
        <v>6</v>
      </c>
      <c r="E297">
        <f>VLOOKUP(Fstart[[#This Row],[ProductID]],product[#All],5,FALSE)*Fstart[[#This Row],[Units]]</f>
        <v>179.7</v>
      </c>
      <c r="F297" t="str">
        <f>VLOOKUP(Fstart[[#This Row],[ProductID]],product[#All],3,FALSE)</f>
        <v>Gel Booms</v>
      </c>
      <c r="G297" t="str">
        <f>VLOOKUP(Fstart[[#This Row],[ProductID]],product[#All],2,FALSE)</f>
        <v>Carlota</v>
      </c>
      <c r="H297" t="str">
        <f>VLOOKUP(Fstart[[#This Row],[SalesRepID]],Sales[#All],3,FALSE)</f>
        <v>CA</v>
      </c>
    </row>
    <row r="298" spans="1:8" x14ac:dyDescent="0.25">
      <c r="A298" s="1">
        <v>44450</v>
      </c>
      <c r="B298">
        <v>3</v>
      </c>
      <c r="C298">
        <v>4</v>
      </c>
      <c r="D298">
        <v>1</v>
      </c>
      <c r="E298">
        <f>VLOOKUP(Fstart[[#This Row],[ProductID]],product[#All],5,FALSE)*Fstart[[#This Row],[Units]]</f>
        <v>25.95</v>
      </c>
      <c r="F298" t="str">
        <f>VLOOKUP(Fstart[[#This Row],[ProductID]],product[#All],3,FALSE)</f>
        <v>Colorado Booms</v>
      </c>
      <c r="G298" t="str">
        <f>VLOOKUP(Fstart[[#This Row],[ProductID]],product[#All],2,FALSE)</f>
        <v>Aspen</v>
      </c>
      <c r="H298" t="str">
        <f>VLOOKUP(Fstart[[#This Row],[SalesRepID]],Sales[#All],3,FALSE)</f>
        <v>WA</v>
      </c>
    </row>
    <row r="299" spans="1:8" x14ac:dyDescent="0.25">
      <c r="A299" s="1">
        <v>44602</v>
      </c>
      <c r="B299">
        <v>2</v>
      </c>
      <c r="C299">
        <v>2</v>
      </c>
      <c r="D299">
        <v>4</v>
      </c>
      <c r="E299">
        <f>VLOOKUP(Fstart[[#This Row],[ProductID]],product[#All],5,FALSE)*Fstart[[#This Row],[Units]]</f>
        <v>119.8</v>
      </c>
      <c r="F299" t="str">
        <f>VLOOKUP(Fstart[[#This Row],[ProductID]],product[#All],3,FALSE)</f>
        <v>Gel Booms</v>
      </c>
      <c r="G299" t="str">
        <f>VLOOKUP(Fstart[[#This Row],[ProductID]],product[#All],2,FALSE)</f>
        <v>Carlota</v>
      </c>
      <c r="H299" t="str">
        <f>VLOOKUP(Fstart[[#This Row],[SalesRepID]],Sales[#All],3,FALSE)</f>
        <v>CA</v>
      </c>
    </row>
    <row r="300" spans="1:8" x14ac:dyDescent="0.25">
      <c r="A300" s="1">
        <v>44508</v>
      </c>
      <c r="B300">
        <v>2</v>
      </c>
      <c r="C300">
        <v>2</v>
      </c>
      <c r="D300">
        <v>82</v>
      </c>
      <c r="E300">
        <f>VLOOKUP(Fstart[[#This Row],[ProductID]],product[#All],5,FALSE)*Fstart[[#This Row],[Units]]</f>
        <v>2455.9</v>
      </c>
      <c r="F300" t="str">
        <f>VLOOKUP(Fstart[[#This Row],[ProductID]],product[#All],3,FALSE)</f>
        <v>Gel Booms</v>
      </c>
      <c r="G300" t="str">
        <f>VLOOKUP(Fstart[[#This Row],[ProductID]],product[#All],2,FALSE)</f>
        <v>Carlota</v>
      </c>
      <c r="H300" t="str">
        <f>VLOOKUP(Fstart[[#This Row],[SalesRepID]],Sales[#All],3,FALSE)</f>
        <v>CA</v>
      </c>
    </row>
    <row r="301" spans="1:8" x14ac:dyDescent="0.25">
      <c r="A301" s="1">
        <v>44570</v>
      </c>
      <c r="B301">
        <v>2</v>
      </c>
      <c r="C301">
        <v>1</v>
      </c>
      <c r="D301">
        <v>3</v>
      </c>
      <c r="E301">
        <f>VLOOKUP(Fstart[[#This Row],[ProductID]],product[#All],5,FALSE)*Fstart[[#This Row],[Units]]</f>
        <v>89.85</v>
      </c>
      <c r="F301" t="str">
        <f>VLOOKUP(Fstart[[#This Row],[ProductID]],product[#All],3,FALSE)</f>
        <v>Gel Booms</v>
      </c>
      <c r="G301" t="str">
        <f>VLOOKUP(Fstart[[#This Row],[ProductID]],product[#All],2,FALSE)</f>
        <v>Carlota</v>
      </c>
      <c r="H301" t="str">
        <f>VLOOKUP(Fstart[[#This Row],[SalesRepID]],Sales[#All],3,FALSE)</f>
        <v>CA</v>
      </c>
    </row>
    <row r="302" spans="1:8" x14ac:dyDescent="0.25">
      <c r="A302" s="1">
        <v>44933</v>
      </c>
      <c r="B302">
        <v>4</v>
      </c>
      <c r="C302">
        <v>4</v>
      </c>
      <c r="D302">
        <v>80</v>
      </c>
      <c r="E302">
        <f>VLOOKUP(Fstart[[#This Row],[ProductID]],product[#All],5,FALSE)*Fstart[[#This Row],[Units]]</f>
        <v>1916</v>
      </c>
      <c r="F302" t="str">
        <f>VLOOKUP(Fstart[[#This Row],[ProductID]],product[#All],3,FALSE)</f>
        <v>Colorado Booms</v>
      </c>
      <c r="G302" t="str">
        <f>VLOOKUP(Fstart[[#This Row],[ProductID]],product[#All],2,FALSE)</f>
        <v>Yanaki</v>
      </c>
      <c r="H302" t="str">
        <f>VLOOKUP(Fstart[[#This Row],[SalesRepID]],Sales[#All],3,FALSE)</f>
        <v>WA</v>
      </c>
    </row>
    <row r="303" spans="1:8" x14ac:dyDescent="0.25">
      <c r="A303" s="1">
        <v>44720</v>
      </c>
      <c r="B303">
        <v>2</v>
      </c>
      <c r="C303">
        <v>2</v>
      </c>
      <c r="D303">
        <v>176</v>
      </c>
      <c r="E303">
        <f>VLOOKUP(Fstart[[#This Row],[ProductID]],product[#All],5,FALSE)*Fstart[[#This Row],[Units]]</f>
        <v>5271.2</v>
      </c>
      <c r="F303" t="str">
        <f>VLOOKUP(Fstart[[#This Row],[ProductID]],product[#All],3,FALSE)</f>
        <v>Gel Booms</v>
      </c>
      <c r="G303" t="str">
        <f>VLOOKUP(Fstart[[#This Row],[ProductID]],product[#All],2,FALSE)</f>
        <v>Carlota</v>
      </c>
      <c r="H303" t="str">
        <f>VLOOKUP(Fstart[[#This Row],[SalesRepID]],Sales[#All],3,FALSE)</f>
        <v>CA</v>
      </c>
    </row>
    <row r="304" spans="1:8" x14ac:dyDescent="0.25">
      <c r="A304" s="1">
        <v>45204</v>
      </c>
      <c r="B304">
        <v>4</v>
      </c>
      <c r="C304">
        <v>3</v>
      </c>
      <c r="D304">
        <v>110</v>
      </c>
      <c r="E304">
        <f>VLOOKUP(Fstart[[#This Row],[ProductID]],product[#All],5,FALSE)*Fstart[[#This Row],[Units]]</f>
        <v>2634.5</v>
      </c>
      <c r="F304" t="str">
        <f>VLOOKUP(Fstart[[#This Row],[ProductID]],product[#All],3,FALSE)</f>
        <v>Colorado Booms</v>
      </c>
      <c r="G304" t="str">
        <f>VLOOKUP(Fstart[[#This Row],[ProductID]],product[#All],2,FALSE)</f>
        <v>Yanaki</v>
      </c>
      <c r="H304" t="str">
        <f>VLOOKUP(Fstart[[#This Row],[SalesRepID]],Sales[#All],3,FALSE)</f>
        <v>WA</v>
      </c>
    </row>
    <row r="305" spans="1:8" x14ac:dyDescent="0.25">
      <c r="A305" s="1">
        <v>45114</v>
      </c>
      <c r="B305">
        <v>2</v>
      </c>
      <c r="C305">
        <v>2</v>
      </c>
      <c r="D305">
        <v>88</v>
      </c>
      <c r="E305">
        <f>VLOOKUP(Fstart[[#This Row],[ProductID]],product[#All],5,FALSE)*Fstart[[#This Row],[Units]]</f>
        <v>2635.6</v>
      </c>
      <c r="F305" t="str">
        <f>VLOOKUP(Fstart[[#This Row],[ProductID]],product[#All],3,FALSE)</f>
        <v>Gel Booms</v>
      </c>
      <c r="G305" t="str">
        <f>VLOOKUP(Fstart[[#This Row],[ProductID]],product[#All],2,FALSE)</f>
        <v>Carlota</v>
      </c>
      <c r="H305" t="str">
        <f>VLOOKUP(Fstart[[#This Row],[SalesRepID]],Sales[#All],3,FALSE)</f>
        <v>CA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E9E3-514E-4B14-9627-25D95750070A}">
  <dimension ref="A3:AJ21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0.5703125" bestFit="1" customWidth="1"/>
    <col min="4" max="5" width="11.28515625" bestFit="1" customWidth="1"/>
  </cols>
  <sheetData>
    <row r="3" spans="1:4" x14ac:dyDescent="0.25">
      <c r="A3" s="3" t="s">
        <v>34</v>
      </c>
      <c r="B3" s="3" t="s">
        <v>35</v>
      </c>
    </row>
    <row r="4" spans="1:4" x14ac:dyDescent="0.25">
      <c r="A4" s="3" t="s">
        <v>29</v>
      </c>
      <c r="B4" t="s">
        <v>12</v>
      </c>
      <c r="C4" t="s">
        <v>9</v>
      </c>
      <c r="D4" t="s">
        <v>30</v>
      </c>
    </row>
    <row r="5" spans="1:4" x14ac:dyDescent="0.25">
      <c r="A5" s="4" t="s">
        <v>17</v>
      </c>
      <c r="B5" s="2">
        <v>28</v>
      </c>
      <c r="C5" s="2">
        <v>137</v>
      </c>
      <c r="D5" s="2">
        <v>165</v>
      </c>
    </row>
    <row r="6" spans="1:4" x14ac:dyDescent="0.25">
      <c r="A6" s="4" t="s">
        <v>20</v>
      </c>
      <c r="B6" s="2">
        <v>42</v>
      </c>
      <c r="C6" s="2">
        <v>97</v>
      </c>
      <c r="D6" s="2">
        <v>139</v>
      </c>
    </row>
    <row r="7" spans="1:4" x14ac:dyDescent="0.25">
      <c r="A7" s="4" t="s">
        <v>30</v>
      </c>
      <c r="B7" s="2">
        <v>70</v>
      </c>
      <c r="C7" s="2">
        <v>234</v>
      </c>
      <c r="D7" s="2">
        <v>304</v>
      </c>
    </row>
    <row r="18" spans="36:36" x14ac:dyDescent="0.25">
      <c r="AJ18" t="s">
        <v>25</v>
      </c>
    </row>
    <row r="19" spans="36:36" x14ac:dyDescent="0.25">
      <c r="AJ19" t="s">
        <v>26</v>
      </c>
    </row>
    <row r="20" spans="36:36" x14ac:dyDescent="0.25">
      <c r="AJ20" t="s">
        <v>27</v>
      </c>
    </row>
    <row r="21" spans="36:36" x14ac:dyDescent="0.25">
      <c r="AJ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26D1-020E-4AA7-80A3-97A1CE701A39}">
  <dimension ref="A3:AJ21"/>
  <sheetViews>
    <sheetView tabSelected="1" workbookViewId="0">
      <selection activeCell="F10" sqref="F10"/>
    </sheetView>
  </sheetViews>
  <sheetFormatPr defaultRowHeight="15" x14ac:dyDescent="0.25"/>
  <cols>
    <col min="1" max="1" width="19.28515625" bestFit="1" customWidth="1"/>
    <col min="2" max="2" width="17.5703125" bestFit="1" customWidth="1"/>
    <col min="3" max="4" width="12.28515625" bestFit="1" customWidth="1"/>
    <col min="5" max="5" width="15.28515625" bestFit="1" customWidth="1"/>
    <col min="6" max="6" width="17.5703125" bestFit="1" customWidth="1"/>
    <col min="7" max="7" width="12.28515625" bestFit="1" customWidth="1"/>
    <col min="8" max="8" width="20.28515625" bestFit="1" customWidth="1"/>
    <col min="9" max="9" width="22.5703125" bestFit="1" customWidth="1"/>
    <col min="10" max="10" width="17.42578125" bestFit="1" customWidth="1"/>
  </cols>
  <sheetData>
    <row r="3" spans="1:3" x14ac:dyDescent="0.25">
      <c r="A3" s="3" t="s">
        <v>29</v>
      </c>
      <c r="B3" t="s">
        <v>36</v>
      </c>
      <c r="C3" t="s">
        <v>37</v>
      </c>
    </row>
    <row r="4" spans="1:3" x14ac:dyDescent="0.25">
      <c r="A4" s="4" t="s">
        <v>31</v>
      </c>
      <c r="B4" s="2">
        <v>165038.75</v>
      </c>
      <c r="C4" s="2">
        <v>5265</v>
      </c>
    </row>
    <row r="5" spans="1:3" x14ac:dyDescent="0.25">
      <c r="A5" s="5" t="s">
        <v>12</v>
      </c>
      <c r="B5" s="2">
        <v>16778.5</v>
      </c>
      <c r="C5" s="2">
        <v>670</v>
      </c>
    </row>
    <row r="6" spans="1:3" x14ac:dyDescent="0.25">
      <c r="A6" s="6" t="s">
        <v>11</v>
      </c>
      <c r="B6" s="2">
        <v>9497.7000000000007</v>
      </c>
      <c r="C6" s="2">
        <v>366</v>
      </c>
    </row>
    <row r="7" spans="1:3" x14ac:dyDescent="0.25">
      <c r="A7" s="6" t="s">
        <v>13</v>
      </c>
      <c r="B7" s="2">
        <v>7280.7999999999993</v>
      </c>
      <c r="C7" s="2">
        <v>304</v>
      </c>
    </row>
    <row r="8" spans="1:3" x14ac:dyDescent="0.25">
      <c r="A8" s="5" t="s">
        <v>9</v>
      </c>
      <c r="B8" s="2">
        <v>148260.25</v>
      </c>
      <c r="C8" s="2">
        <v>4595</v>
      </c>
    </row>
    <row r="9" spans="1:3" x14ac:dyDescent="0.25">
      <c r="A9" s="6" t="s">
        <v>10</v>
      </c>
      <c r="B9" s="2">
        <v>114858.25000000001</v>
      </c>
      <c r="C9" s="2">
        <v>3835</v>
      </c>
    </row>
    <row r="10" spans="1:3" x14ac:dyDescent="0.25">
      <c r="A10" s="6" t="s">
        <v>8</v>
      </c>
      <c r="B10" s="2">
        <v>33402</v>
      </c>
      <c r="C10" s="2">
        <v>760</v>
      </c>
    </row>
    <row r="11" spans="1:3" x14ac:dyDescent="0.25">
      <c r="A11" s="4" t="s">
        <v>32</v>
      </c>
      <c r="B11" s="2">
        <v>290253.54999999993</v>
      </c>
      <c r="C11" s="2">
        <v>9329</v>
      </c>
    </row>
    <row r="12" spans="1:3" x14ac:dyDescent="0.25">
      <c r="A12" s="4" t="s">
        <v>33</v>
      </c>
      <c r="B12" s="2">
        <v>290479.95</v>
      </c>
      <c r="C12" s="2">
        <v>9441</v>
      </c>
    </row>
    <row r="13" spans="1:3" x14ac:dyDescent="0.25">
      <c r="A13" s="4" t="s">
        <v>30</v>
      </c>
      <c r="B13" s="2">
        <v>745772.25</v>
      </c>
      <c r="C13" s="2">
        <v>24035</v>
      </c>
    </row>
    <row r="18" spans="36:36" x14ac:dyDescent="0.25">
      <c r="AJ18" t="s">
        <v>25</v>
      </c>
    </row>
    <row r="19" spans="36:36" x14ac:dyDescent="0.25">
      <c r="AJ19" t="s">
        <v>26</v>
      </c>
    </row>
    <row r="20" spans="36:36" x14ac:dyDescent="0.25">
      <c r="AJ20" t="s">
        <v>27</v>
      </c>
    </row>
    <row r="21" spans="36:36" x14ac:dyDescent="0.25">
      <c r="AJ2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1765C-8E11-4118-B88D-085296EB3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Sheet2 (2)</vt:lpstr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gkcl</dc:creator>
  <cp:lastModifiedBy>gkcl</cp:lastModifiedBy>
  <dcterms:created xsi:type="dcterms:W3CDTF">2021-09-06T05:46:52Z</dcterms:created>
  <dcterms:modified xsi:type="dcterms:W3CDTF">2021-09-13T18:52:14Z</dcterms:modified>
</cp:coreProperties>
</file>