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/>
  </bookViews>
  <sheets>
    <sheet name="Assignment1" sheetId="1" r:id="rId1"/>
    <sheet name="Summary" sheetId="2" r:id="rId2"/>
    <sheet name="Page_run" sheetId="3" r:id="rId3"/>
    <sheet name="Page_result" sheetId="5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F36" i="5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F35"/>
  <c r="AF3"/>
  <c r="AE3"/>
  <c r="H3"/>
  <c r="I3" s="1"/>
  <c r="J3" s="1"/>
  <c r="K3" s="1"/>
  <c r="AI10" i="2"/>
  <c r="X10"/>
  <c r="U10"/>
  <c r="R10"/>
  <c r="O10"/>
  <c r="K10"/>
  <c r="AA10" l="1"/>
  <c r="AE10" s="1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22"/>
  <c r="AI11" i="2"/>
  <c r="AI13" l="1"/>
  <c r="K11"/>
  <c r="U11"/>
  <c r="R11"/>
  <c r="X11"/>
  <c r="O11"/>
  <c r="K13" l="1"/>
  <c r="O13"/>
  <c r="AA11"/>
  <c r="AA13" s="1"/>
  <c r="R13"/>
  <c r="U13"/>
  <c r="X13"/>
  <c r="AI3"/>
  <c r="X3"/>
  <c r="U3"/>
  <c r="R3"/>
  <c r="O3"/>
  <c r="K3"/>
  <c r="R14" l="1"/>
  <c r="U14"/>
  <c r="AE11"/>
  <c r="AE13" s="1"/>
  <c r="AE14" s="1"/>
  <c r="AA14"/>
  <c r="AA3"/>
  <c r="AE3" s="1"/>
  <c r="X14"/>
  <c r="O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<sst xmlns="http://schemas.openxmlformats.org/spreadsheetml/2006/main" count="212" uniqueCount="93">
  <si>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</si>
  <si>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</si>
  <si>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</si>
  <si>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</si>
  <si>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</si>
  <si>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</si>
  <si>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</si>
  <si>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</si>
  <si>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</si>
  <si>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</si>
  <si>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</si>
  <si>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</si>
  <si>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</si>
  <si>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</si>
  <si>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</si>
  <si>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</si>
  <si>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</si>
  <si>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</si>
  <si>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</si>
  <si>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</si>
  <si>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</si>
  <si>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</si>
  <si>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</si>
  <si>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</si>
  <si>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</si>
  <si>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</si>
  <si>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</si>
  <si>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</si>
  <si>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</si>
  <si>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</si>
  <si>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</si>
  <si>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</si>
  <si>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</si>
  <si>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</si>
  <si>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</si>
  <si>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Assignment 1</t>
    <phoneticPr fontId="6"/>
  </si>
  <si>
    <t>Shubham Bujurge</t>
    <phoneticPr fontId="6"/>
  </si>
  <si>
    <t>[ JVS : JDBC Day 01 Assignment 1]</t>
    <phoneticPr fontId="9" type="noConversion"/>
  </si>
  <si>
    <t>RecordDisplay.java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</si>
  <si>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</si>
  <si>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</si>
  <si>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</si>
  <si>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</si>
  <si>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</si>
  <si>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</si>
  <si>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</si>
  <si>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</si>
  <si>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O</t>
    <phoneticPr fontId="5"/>
  </si>
  <si>
    <t>O</t>
    <phoneticPr fontId="5"/>
  </si>
  <si>
    <t>Record Display</t>
    <phoneticPr fontId="6"/>
  </si>
  <si>
    <t>SQL Exception</t>
    <phoneticPr fontId="5"/>
  </si>
  <si>
    <t>Database connection Exception</t>
    <phoneticPr fontId="5"/>
  </si>
  <si>
    <t>Exception</t>
    <phoneticPr fontId="5"/>
  </si>
  <si>
    <t>Database Connectivity</t>
    <phoneticPr fontId="6"/>
  </si>
  <si>
    <t>Skill Up</t>
    <phoneticPr fontId="6"/>
  </si>
  <si>
    <t>Shubham</t>
    <phoneticPr fontId="5"/>
  </si>
  <si>
    <t>OK</t>
  </si>
  <si>
    <t>Page_run</t>
    <phoneticPr fontId="6"/>
  </si>
  <si>
    <t>Step's</t>
    <phoneticPr fontId="5"/>
  </si>
  <si>
    <t>SELECT EmployeeID, concat(FirstName,' ', LastName) as FullName,Title,concat(Address ,city ,country) as Address,HomePhone FROM employees</t>
  </si>
  <si>
    <t>DisplayRecords is main function</t>
    <phoneticPr fontId="5"/>
  </si>
  <si>
    <t>Establishing the connection</t>
    <phoneticPr fontId="5"/>
  </si>
  <si>
    <t>Closing connection</t>
    <phoneticPr fontId="5"/>
  </si>
  <si>
    <t>Description</t>
    <phoneticPr fontId="5"/>
  </si>
  <si>
    <t>Fire query,</t>
    <phoneticPr fontId="5"/>
  </si>
  <si>
    <t>Page_result</t>
    <phoneticPr fontId="5"/>
  </si>
  <si>
    <t>DisplayRecords.java</t>
    <phoneticPr fontId="5"/>
  </si>
  <si>
    <t>resultPage</t>
    <phoneticPr fontId="5"/>
  </si>
  <si>
    <t>1</t>
    <phoneticPr fontId="5"/>
  </si>
  <si>
    <t>Database Connection</t>
    <phoneticPr fontId="5"/>
  </si>
  <si>
    <t>2</t>
    <phoneticPr fontId="5"/>
  </si>
  <si>
    <t xml:space="preserve">Query </t>
    <phoneticPr fontId="5"/>
  </si>
  <si>
    <t>3</t>
    <phoneticPr fontId="5"/>
  </si>
  <si>
    <t>Closing Connection</t>
    <phoneticPr fontId="5"/>
  </si>
  <si>
    <t>Verify during program execution</t>
    <phoneticPr fontId="5"/>
  </si>
  <si>
    <t>Output</t>
    <phoneticPr fontId="5"/>
  </si>
  <si>
    <t>Exception</t>
    <phoneticPr fontId="5"/>
  </si>
  <si>
    <t>Show all records</t>
    <phoneticPr fontId="5"/>
  </si>
  <si>
    <t>Message</t>
    <phoneticPr fontId="5"/>
  </si>
  <si>
    <t>O</t>
    <phoneticPr fontId="5"/>
  </si>
  <si>
    <t>Valid query</t>
    <phoneticPr fontId="5"/>
  </si>
  <si>
    <t>Invalid query</t>
    <phoneticPr fontId="5"/>
  </si>
  <si>
    <t>Dbname</t>
    <phoneticPr fontId="5"/>
  </si>
  <si>
    <t>URL</t>
    <phoneticPr fontId="5"/>
  </si>
  <si>
    <t>Username</t>
    <phoneticPr fontId="5"/>
  </si>
  <si>
    <t>Password</t>
    <phoneticPr fontId="5"/>
  </si>
  <si>
    <t>N</t>
  </si>
  <si>
    <t>Shubham</t>
    <phoneticPr fontId="5"/>
  </si>
  <si>
    <t>invalid</t>
    <phoneticPr fontId="5"/>
  </si>
  <si>
    <t>com.mysql.jdbc.Driver</t>
    <phoneticPr fontId="5"/>
  </si>
  <si>
    <t>jdbc:mysql://172.16.1.15:3306/northwind_shubam</t>
    <phoneticPr fontId="5"/>
  </si>
  <si>
    <t>shubam</t>
    <phoneticPr fontId="5"/>
  </si>
  <si>
    <t>shubam@123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</si>
</sst>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29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5" xfId="5" applyNumberFormat="1" applyFont="1" applyFill="1" applyBorder="1" applyAlignment="1">
      <alignment wrapText="1"/>
    </xf>
    <xf numFmtId="49" fontId="11" fillId="0" borderId="34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0" fontId="4" fillId="0" borderId="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1" fillId="0" borderId="1" xfId="3" applyNumberFormat="1" applyFont="1" applyFill="1" applyBorder="1" applyAlignment="1">
      <alignment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49" xfId="3" applyNumberFormat="1" applyFont="1" applyFill="1" applyBorder="1" applyAlignment="1">
      <alignment horizontal="center" vertical="center" wrapText="1"/>
    </xf>
    <xf numFmtId="49" fontId="11" fillId="0" borderId="51" xfId="4" applyNumberFormat="1" applyFont="1" applyFill="1" applyBorder="1" applyAlignment="1">
      <alignment horizontal="center" vertical="center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51" xfId="3" applyNumberFormat="1" applyFont="1" applyFill="1" applyBorder="1" applyAlignment="1">
      <alignment horizontal="left" vertical="top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3" xfId="5" applyNumberFormat="1" applyFont="1" applyFill="1" applyBorder="1" applyAlignment="1">
      <alignment horizontal="left" wrapText="1"/>
    </xf>
    <xf numFmtId="49" fontId="11" fillId="0" borderId="52" xfId="4" applyNumberFormat="1" applyFont="1" applyFill="1" applyBorder="1" applyAlignment="1">
      <alignment horizontal="center" vertical="center" wrapText="1"/>
    </xf>
    <xf numFmtId="49" fontId="11" fillId="0" borderId="52" xfId="4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54" xfId="4" applyNumberFormat="1" applyFont="1" applyFill="1" applyBorder="1" applyAlignment="1">
      <alignment horizontal="center" vertical="center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5" xfId="3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33" xfId="3" applyNumberFormat="1" applyFont="1" applyFill="1" applyBorder="1" applyAlignment="1">
      <alignment vertical="top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14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3"/>
      <tableStyleElement type="headerRow" dxfId="12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14</xdr:row>
      <xdr:rowOff>95250</xdr:rowOff>
    </xdr:from>
    <xdr:to>
      <xdr:col>1</xdr:col>
      <xdr:colOff>9486900</xdr:colOff>
      <xdr:row>30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2475" y="2647950"/>
          <a:ext cx="9420225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tabSelected="1" workbookViewId="0">
      <selection activeCell="B13" sqref="B13"/>
    </sheetView>
  </sheetViews>
  <sheetFormatPr defaultRowHeight="13.5"/>
  <cols>
    <col min="2" max="2" width="128.25" bestFit="1" customWidth="1"/>
  </cols>
  <sheetData>
    <row r="2" spans="1:9">
      <c r="A2" s="194" t="s">
        <v>58</v>
      </c>
      <c r="B2" s="194" t="s">
        <v>63</v>
      </c>
      <c r="C2" s="190"/>
      <c r="D2" s="190"/>
      <c r="E2" s="190"/>
      <c r="F2" s="190"/>
      <c r="G2" s="190"/>
      <c r="H2" s="190"/>
      <c r="I2" s="190"/>
    </row>
    <row r="3" spans="1:9">
      <c r="A3" s="194"/>
      <c r="B3" s="194"/>
      <c r="C3" s="190"/>
      <c r="D3" s="190"/>
      <c r="E3" s="190"/>
      <c r="F3" s="190"/>
      <c r="G3" s="190"/>
      <c r="H3" s="190"/>
      <c r="I3" s="190"/>
    </row>
    <row r="4" spans="1:9" ht="15">
      <c r="A4" s="191">
        <v>1</v>
      </c>
      <c r="B4" s="191" t="s">
        <v>60</v>
      </c>
      <c r="C4" s="190"/>
      <c r="D4" s="190"/>
      <c r="E4" s="190"/>
      <c r="F4" s="190"/>
      <c r="G4" s="190"/>
      <c r="H4" s="190"/>
      <c r="I4" s="190"/>
    </row>
    <row r="5" spans="1:9" ht="15">
      <c r="A5" s="193"/>
      <c r="B5" s="193"/>
    </row>
    <row r="6" spans="1:9" ht="15">
      <c r="A6" s="192">
        <v>2</v>
      </c>
      <c r="B6" s="193" t="s">
        <v>61</v>
      </c>
    </row>
    <row r="7" spans="1:9" ht="15">
      <c r="A7" s="192"/>
      <c r="B7" s="193"/>
    </row>
    <row r="8" spans="1:9" ht="15">
      <c r="A8" s="192">
        <v>3</v>
      </c>
      <c r="B8" s="193" t="s">
        <v>64</v>
      </c>
    </row>
    <row r="9" spans="1:9" ht="15">
      <c r="A9" s="192"/>
      <c r="B9" s="193" t="s">
        <v>59</v>
      </c>
    </row>
    <row r="10" spans="1:9" ht="15">
      <c r="A10" s="192"/>
      <c r="B10" s="193"/>
    </row>
    <row r="11" spans="1:9" ht="15">
      <c r="A11" s="192">
        <v>4</v>
      </c>
      <c r="B11" s="193" t="s">
        <v>62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topLeftCell="A5" workbookViewId="0">
      <selection activeCell="J21" sqref="J21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10"/>
      <c r="C3" s="111"/>
      <c r="D3" s="112"/>
      <c r="E3" s="113"/>
      <c r="F3" s="113"/>
      <c r="G3" s="113"/>
      <c r="H3" s="113"/>
      <c r="I3" s="113"/>
      <c r="J3" s="114"/>
      <c r="K3" s="98">
        <f ca="1">IF($D3="",0,MAX(INDIRECT("'"&amp;$D3&amp;"'!$H3:$AZ3")))</f>
        <v>0</v>
      </c>
      <c r="L3" s="99"/>
      <c r="M3" s="99"/>
      <c r="N3" s="100"/>
      <c r="O3" s="110" t="str">
        <f ca="1">IF($D3="","",COUNTIF(INDIRECT("'"&amp;$D3&amp;"'!$H26:$AZ26"),O$9))</f>
        <v/>
      </c>
      <c r="P3" s="115"/>
      <c r="Q3" s="111"/>
      <c r="R3" s="110" t="str">
        <f ca="1">IF($D3="","",COUNTIF(INDIRECT("'"&amp;$D3&amp;"'!$H26:$AZ26"),R$9))</f>
        <v/>
      </c>
      <c r="S3" s="115"/>
      <c r="T3" s="111"/>
      <c r="U3" s="110" t="str">
        <f ca="1">IF($D3="","",COUNTIF(INDIRECT("'"&amp;$D3&amp;"'!$H26:$AZ26"),U$9))</f>
        <v/>
      </c>
      <c r="V3" s="115"/>
      <c r="W3" s="111"/>
      <c r="X3" s="110" t="str">
        <f ca="1">IF($D3="","",COUNTIF(INDIRECT("'"&amp;$D3&amp;"'!$H26:$AZ26"),X$9))</f>
        <v/>
      </c>
      <c r="Y3" s="115"/>
      <c r="Z3" s="111"/>
      <c r="AA3" s="98">
        <f ca="1">SUM(O3:Z3)</f>
        <v>0</v>
      </c>
      <c r="AB3" s="99"/>
      <c r="AC3" s="99"/>
      <c r="AD3" s="100"/>
      <c r="AE3" s="98">
        <f ca="1">K3-AA3</f>
        <v>0</v>
      </c>
      <c r="AF3" s="99"/>
      <c r="AG3" s="99"/>
      <c r="AH3" s="100"/>
      <c r="AI3" s="101" t="str">
        <f ca="1">IF($D3="","",SUM(INDIRECT("'"&amp;$D3&amp;"'!$H28:$AZ28")))</f>
        <v/>
      </c>
      <c r="AJ3" s="102"/>
      <c r="AK3" s="102"/>
      <c r="AL3" s="103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34" t="s">
        <v>37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6"/>
    </row>
    <row r="8" spans="2:38" ht="13.5" customHeight="1">
      <c r="B8" s="128"/>
      <c r="C8" s="129"/>
      <c r="D8" s="128"/>
      <c r="E8" s="130"/>
      <c r="F8" s="130"/>
      <c r="G8" s="130"/>
      <c r="H8" s="130"/>
      <c r="I8" s="130"/>
      <c r="J8" s="129"/>
      <c r="K8" s="116" t="s">
        <v>1</v>
      </c>
      <c r="L8" s="117"/>
      <c r="M8" s="117"/>
      <c r="N8" s="118"/>
      <c r="O8" s="131" t="s">
        <v>2</v>
      </c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3"/>
      <c r="AA8" s="116" t="s">
        <v>3</v>
      </c>
      <c r="AB8" s="117"/>
      <c r="AC8" s="117"/>
      <c r="AD8" s="118"/>
      <c r="AE8" s="116" t="s">
        <v>3</v>
      </c>
      <c r="AF8" s="117"/>
      <c r="AG8" s="117"/>
      <c r="AH8" s="118"/>
      <c r="AI8" s="119"/>
      <c r="AJ8" s="120"/>
      <c r="AK8" s="120"/>
      <c r="AL8" s="121"/>
    </row>
    <row r="9" spans="2:38" s="3" customFormat="1">
      <c r="B9" s="122" t="s">
        <v>4</v>
      </c>
      <c r="C9" s="123"/>
      <c r="D9" s="122" t="s">
        <v>5</v>
      </c>
      <c r="E9" s="124"/>
      <c r="F9" s="124"/>
      <c r="G9" s="124"/>
      <c r="H9" s="124"/>
      <c r="I9" s="124"/>
      <c r="J9" s="123"/>
      <c r="K9" s="104" t="s">
        <v>6</v>
      </c>
      <c r="L9" s="105"/>
      <c r="M9" s="105"/>
      <c r="N9" s="106"/>
      <c r="O9" s="125" t="s">
        <v>7</v>
      </c>
      <c r="P9" s="126"/>
      <c r="Q9" s="127"/>
      <c r="R9" s="125" t="s">
        <v>8</v>
      </c>
      <c r="S9" s="126"/>
      <c r="T9" s="127"/>
      <c r="U9" s="125" t="s">
        <v>9</v>
      </c>
      <c r="V9" s="126"/>
      <c r="W9" s="127"/>
      <c r="X9" s="125" t="s">
        <v>10</v>
      </c>
      <c r="Y9" s="126"/>
      <c r="Z9" s="127"/>
      <c r="AA9" s="104" t="s">
        <v>11</v>
      </c>
      <c r="AB9" s="105"/>
      <c r="AC9" s="105"/>
      <c r="AD9" s="106"/>
      <c r="AE9" s="104" t="s">
        <v>12</v>
      </c>
      <c r="AF9" s="105"/>
      <c r="AG9" s="105"/>
      <c r="AH9" s="106"/>
      <c r="AI9" s="107" t="s">
        <v>13</v>
      </c>
      <c r="AJ9" s="108"/>
      <c r="AK9" s="108"/>
      <c r="AL9" s="109"/>
    </row>
    <row r="10" spans="2:38" s="3" customFormat="1" ht="15" customHeight="1">
      <c r="B10" s="110">
        <v>1</v>
      </c>
      <c r="C10" s="111"/>
      <c r="D10" s="112" t="s">
        <v>57</v>
      </c>
      <c r="E10" s="113"/>
      <c r="F10" s="113"/>
      <c r="G10" s="113"/>
      <c r="H10" s="113"/>
      <c r="I10" s="113"/>
      <c r="J10" s="114"/>
      <c r="K10" s="98">
        <f ca="1">IF($D10="",0,MAX(INDIRECT("'"&amp;$D10&amp;"'!$H3:$AZ3")))</f>
        <v>4</v>
      </c>
      <c r="L10" s="99"/>
      <c r="M10" s="99"/>
      <c r="N10" s="100"/>
      <c r="O10" s="110">
        <f ca="1">IF($D10="","",COUNTIF(INDIRECT("'"&amp;$D10&amp;"'!$H51:$AZ51"),O$9))</f>
        <v>0</v>
      </c>
      <c r="P10" s="115"/>
      <c r="Q10" s="111"/>
      <c r="R10" s="110">
        <f ca="1">IF($D10="","",COUNTIF(INDIRECT("'"&amp;$D10&amp;"'!$H51:$AZ51"),R$9))</f>
        <v>0</v>
      </c>
      <c r="S10" s="115"/>
      <c r="T10" s="111"/>
      <c r="U10" s="110">
        <f ca="1">IF($D10="","",COUNTIF(INDIRECT("'"&amp;$D10&amp;"'!$H51:$AZ51"),U$9))</f>
        <v>0</v>
      </c>
      <c r="V10" s="115"/>
      <c r="W10" s="111"/>
      <c r="X10" s="110">
        <f ca="1">IF($D10="","",COUNTIF(INDIRECT("'"&amp;$D10&amp;"'!$H51:$AZ51"),X$9))</f>
        <v>0</v>
      </c>
      <c r="Y10" s="115"/>
      <c r="Z10" s="111"/>
      <c r="AA10" s="98">
        <f ca="1">SUM(O10:Z10)</f>
        <v>0</v>
      </c>
      <c r="AB10" s="99"/>
      <c r="AC10" s="99"/>
      <c r="AD10" s="100"/>
      <c r="AE10" s="98">
        <f ca="1">K10-AA10</f>
        <v>4</v>
      </c>
      <c r="AF10" s="99"/>
      <c r="AG10" s="99"/>
      <c r="AH10" s="100"/>
      <c r="AI10" s="101">
        <f ca="1">IF($D10="","",SUM(INDIRECT("'"&amp;$D10&amp;"'!$H28:$AZ28")))</f>
        <v>0</v>
      </c>
      <c r="AJ10" s="102"/>
      <c r="AK10" s="102"/>
      <c r="AL10" s="103"/>
    </row>
    <row r="11" spans="2:38" s="11" customFormat="1" ht="20.25" customHeight="1">
      <c r="B11" s="110">
        <v>2</v>
      </c>
      <c r="C11" s="111"/>
      <c r="D11" s="112" t="s">
        <v>65</v>
      </c>
      <c r="E11" s="113"/>
      <c r="F11" s="113"/>
      <c r="G11" s="113"/>
      <c r="H11" s="113"/>
      <c r="I11" s="113"/>
      <c r="J11" s="114"/>
      <c r="K11" s="98">
        <f ca="1">IF($D11="",0,MAX(INDIRECT("'"&amp;$D11&amp;"'!$H3:$AZ3")))</f>
        <v>7</v>
      </c>
      <c r="L11" s="99"/>
      <c r="M11" s="99"/>
      <c r="N11" s="100"/>
      <c r="O11" s="110">
        <f ca="1">IF($D11="","",COUNTIF(INDIRECT("'"&amp;$D11&amp;"'!$H51:$AZ51"),O$9))</f>
        <v>0</v>
      </c>
      <c r="P11" s="115"/>
      <c r="Q11" s="111"/>
      <c r="R11" s="110">
        <f ca="1">IF($D11="","",COUNTIF(INDIRECT("'"&amp;$D11&amp;"'!$H51:$AZ51"),R$9))</f>
        <v>0</v>
      </c>
      <c r="S11" s="115"/>
      <c r="T11" s="111"/>
      <c r="U11" s="110">
        <f ca="1">IF($D11="","",COUNTIF(INDIRECT("'"&amp;$D11&amp;"'!$H51:$AZ51"),U$9))</f>
        <v>0</v>
      </c>
      <c r="V11" s="115"/>
      <c r="W11" s="111"/>
      <c r="X11" s="110">
        <f ca="1">IF($D11="","",COUNTIF(INDIRECT("'"&amp;$D11&amp;"'!$H51:$AZ51"),X$9))</f>
        <v>0</v>
      </c>
      <c r="Y11" s="115"/>
      <c r="Z11" s="111"/>
      <c r="AA11" s="98">
        <f ca="1">SUM(O11:Z11)</f>
        <v>0</v>
      </c>
      <c r="AB11" s="99"/>
      <c r="AC11" s="99"/>
      <c r="AD11" s="100"/>
      <c r="AE11" s="98">
        <f ca="1">K11-AA11</f>
        <v>7</v>
      </c>
      <c r="AF11" s="99"/>
      <c r="AG11" s="99"/>
      <c r="AH11" s="100"/>
      <c r="AI11" s="101">
        <f ca="1">IF($D11="","",SUM(INDIRECT("'"&amp;$D11&amp;"'!$H28:$AZ28")))</f>
        <v>0</v>
      </c>
      <c r="AJ11" s="102"/>
      <c r="AK11" s="102"/>
      <c r="AL11" s="103"/>
    </row>
    <row r="12" spans="2:38" s="3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 ht="12.75" customHeight="1">
      <c r="B13" s="89" t="s">
        <v>1</v>
      </c>
      <c r="C13" s="90"/>
      <c r="D13" s="90"/>
      <c r="E13" s="90"/>
      <c r="F13" s="90"/>
      <c r="G13" s="90"/>
      <c r="H13" s="90"/>
      <c r="I13" s="90"/>
      <c r="J13" s="91"/>
      <c r="K13" s="83">
        <f ca="1">SUBTOTAL(9,K9:K12)</f>
        <v>11</v>
      </c>
      <c r="L13" s="84"/>
      <c r="M13" s="84"/>
      <c r="N13" s="85"/>
      <c r="O13" s="95">
        <f ca="1">SUBTOTAL(9,O9:O12)</f>
        <v>0</v>
      </c>
      <c r="P13" s="96"/>
      <c r="Q13" s="97"/>
      <c r="R13" s="95">
        <f ca="1">SUBTOTAL(9,R9:R12)</f>
        <v>0</v>
      </c>
      <c r="S13" s="96"/>
      <c r="T13" s="97"/>
      <c r="U13" s="95">
        <f ca="1">SUBTOTAL(9,U9:U12)</f>
        <v>0</v>
      </c>
      <c r="V13" s="96"/>
      <c r="W13" s="97"/>
      <c r="X13" s="95">
        <f ca="1">SUBTOTAL(9,X9:X12)</f>
        <v>0</v>
      </c>
      <c r="Y13" s="96"/>
      <c r="Z13" s="97"/>
      <c r="AA13" s="95">
        <f ca="1">SUBTOTAL(9,AA9:AA12)</f>
        <v>0</v>
      </c>
      <c r="AB13" s="96"/>
      <c r="AC13" s="96"/>
      <c r="AD13" s="97"/>
      <c r="AE13" s="95">
        <f ca="1">SUBTOTAL(9,AE9:AE12)</f>
        <v>11</v>
      </c>
      <c r="AF13" s="96"/>
      <c r="AG13" s="96"/>
      <c r="AH13" s="97"/>
      <c r="AI13" s="83">
        <f ca="1">SUBTOTAL(9,AI9:AI12)</f>
        <v>0</v>
      </c>
      <c r="AJ13" s="84"/>
      <c r="AK13" s="84"/>
      <c r="AL13" s="85"/>
    </row>
    <row r="14" spans="2:38">
      <c r="B14" s="89" t="s">
        <v>14</v>
      </c>
      <c r="C14" s="90"/>
      <c r="D14" s="90"/>
      <c r="E14" s="90"/>
      <c r="F14" s="90"/>
      <c r="G14" s="90"/>
      <c r="H14" s="90"/>
      <c r="I14" s="90"/>
      <c r="J14" s="91"/>
      <c r="K14" s="86"/>
      <c r="L14" s="87"/>
      <c r="M14" s="87"/>
      <c r="N14" s="88"/>
      <c r="O14" s="92">
        <f ca="1">IF(ISERR(O13/$K$13),0,O13/$K$13)</f>
        <v>0</v>
      </c>
      <c r="P14" s="93"/>
      <c r="Q14" s="94"/>
      <c r="R14" s="92">
        <f ca="1">IF(ISERR(R13/$K$13),0,R13/$K$13)</f>
        <v>0</v>
      </c>
      <c r="S14" s="93"/>
      <c r="T14" s="94"/>
      <c r="U14" s="92">
        <f ca="1">IF(ISERR(U13/$K$13),0,U13/$K$13)</f>
        <v>0</v>
      </c>
      <c r="V14" s="93"/>
      <c r="W14" s="94"/>
      <c r="X14" s="92">
        <f ca="1">IF(ISERR(X13/$K$13),0,X13/$K$13)</f>
        <v>0</v>
      </c>
      <c r="Y14" s="93"/>
      <c r="Z14" s="94"/>
      <c r="AA14" s="92">
        <f ca="1">IF(ISERR(AA13/$K$13),0,AA13/$K$13)</f>
        <v>0</v>
      </c>
      <c r="AB14" s="93"/>
      <c r="AC14" s="93"/>
      <c r="AD14" s="94"/>
      <c r="AE14" s="92">
        <f ca="1">IF(ISERR(AE13/$K$13),0,AE13/$K$13)</f>
        <v>1</v>
      </c>
      <c r="AF14" s="93"/>
      <c r="AG14" s="93"/>
      <c r="AH14" s="94"/>
      <c r="AI14" s="86"/>
      <c r="AJ14" s="87"/>
      <c r="AK14" s="87"/>
      <c r="AL14" s="88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mergeCells count="64"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11:AH11"/>
    <mergeCell ref="AI11:AL11"/>
    <mergeCell ref="AE9:AH9"/>
    <mergeCell ref="AI9:AL9"/>
    <mergeCell ref="B11:C11"/>
    <mergeCell ref="D11:J11"/>
    <mergeCell ref="K11:N11"/>
    <mergeCell ref="O11:Q11"/>
    <mergeCell ref="R11:T11"/>
    <mergeCell ref="U11:W11"/>
    <mergeCell ref="X11:Z11"/>
    <mergeCell ref="AA11:AD11"/>
    <mergeCell ref="AI13:AL14"/>
    <mergeCell ref="B14:J14"/>
    <mergeCell ref="O14:Q14"/>
    <mergeCell ref="R14:T14"/>
    <mergeCell ref="U14:W14"/>
    <mergeCell ref="X14:Z14"/>
    <mergeCell ref="AA14:AD14"/>
    <mergeCell ref="AE14:AH14"/>
    <mergeCell ref="B13:J13"/>
    <mergeCell ref="K13:N14"/>
    <mergeCell ref="O13:Q13"/>
    <mergeCell ref="R13:T13"/>
    <mergeCell ref="U13:W13"/>
    <mergeCell ref="X13:Z13"/>
    <mergeCell ref="AA13:AD13"/>
    <mergeCell ref="AE13:AH13"/>
  </mergeCells>
  <phoneticPr fontId="5"/>
  <conditionalFormatting sqref="K12:AL12 K4:AL4 K3:AE3 AI3:AL3 O11 AE11 AA11 X11 U11 R11 K11 AI11">
    <cfRule type="cellIs" dxfId="6" priority="2" stopIfTrue="1" operator="lessThan">
      <formula>0</formula>
    </cfRule>
  </conditionalFormatting>
  <conditionalFormatting sqref="O10 AE10 AA10 X10 U10 R10 K10 AI10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N15" sqref="N15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15</v>
      </c>
      <c r="B1" s="180" t="s">
        <v>34</v>
      </c>
      <c r="C1" s="181"/>
      <c r="D1" s="181"/>
      <c r="E1" s="182"/>
      <c r="F1" s="180" t="s">
        <v>54</v>
      </c>
      <c r="G1" s="181"/>
      <c r="H1" s="181"/>
      <c r="I1" s="181"/>
      <c r="J1" s="181"/>
      <c r="K1" s="181"/>
      <c r="L1" s="181"/>
      <c r="M1" s="181"/>
      <c r="N1" s="181"/>
      <c r="O1" s="182"/>
      <c r="P1" s="180" t="s">
        <v>16</v>
      </c>
      <c r="Q1" s="181"/>
      <c r="R1" s="181"/>
      <c r="S1" s="182"/>
      <c r="T1" s="180" t="s">
        <v>36</v>
      </c>
      <c r="U1" s="181"/>
      <c r="V1" s="181"/>
      <c r="W1" s="181"/>
      <c r="X1" s="181"/>
      <c r="Y1" s="181"/>
      <c r="Z1" s="182"/>
      <c r="AA1" s="183" t="s">
        <v>17</v>
      </c>
      <c r="AB1" s="183"/>
      <c r="AC1" s="184">
        <v>43622</v>
      </c>
      <c r="AD1" s="184"/>
      <c r="AE1" s="184"/>
      <c r="AF1" s="185"/>
    </row>
    <row r="2" spans="1:32" ht="20.100000000000001" customHeight="1" thickBot="1">
      <c r="A2" s="16" t="s">
        <v>18</v>
      </c>
      <c r="B2" s="177"/>
      <c r="C2" s="178"/>
      <c r="D2" s="178"/>
      <c r="E2" s="186"/>
      <c r="F2" s="177" t="s">
        <v>53</v>
      </c>
      <c r="G2" s="178"/>
      <c r="H2" s="186"/>
      <c r="I2" s="187" t="s">
        <v>35</v>
      </c>
      <c r="J2" s="188"/>
      <c r="K2" s="188"/>
      <c r="L2" s="188"/>
      <c r="M2" s="188"/>
      <c r="N2" s="188"/>
      <c r="O2" s="189"/>
      <c r="P2" s="177"/>
      <c r="Q2" s="178"/>
      <c r="R2" s="178"/>
      <c r="S2" s="178"/>
      <c r="T2" s="178"/>
      <c r="U2" s="178"/>
      <c r="V2" s="178"/>
      <c r="W2" s="178"/>
      <c r="X2" s="178"/>
      <c r="Y2" s="178"/>
      <c r="Z2" s="186"/>
      <c r="AA2" s="177" t="s">
        <v>19</v>
      </c>
      <c r="AB2" s="178"/>
      <c r="AC2" s="177" t="s">
        <v>20</v>
      </c>
      <c r="AD2" s="178"/>
      <c r="AE2" s="178"/>
      <c r="AF2" s="179"/>
    </row>
    <row r="3" spans="1:32" ht="37.5" customHeight="1" thickBot="1">
      <c r="A3" s="17" t="s">
        <v>21</v>
      </c>
      <c r="B3" s="18"/>
      <c r="C3" s="18"/>
      <c r="D3" s="18"/>
      <c r="E3" s="18"/>
      <c r="F3" s="18"/>
      <c r="G3" s="19" t="s">
        <v>22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49" t="s">
        <v>23</v>
      </c>
      <c r="B4" s="166" t="s">
        <v>38</v>
      </c>
      <c r="C4" s="166"/>
      <c r="D4" s="166"/>
      <c r="E4" s="166"/>
      <c r="F4" s="166"/>
      <c r="G4" s="166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50"/>
      <c r="B5" s="159" t="s">
        <v>39</v>
      </c>
      <c r="C5" s="171"/>
      <c r="D5" s="171"/>
      <c r="E5" s="171"/>
      <c r="F5" s="171"/>
      <c r="G5" s="171"/>
      <c r="H5" s="27" t="s">
        <v>47</v>
      </c>
      <c r="I5" s="28" t="s">
        <v>47</v>
      </c>
      <c r="J5" s="28" t="s">
        <v>47</v>
      </c>
      <c r="K5" s="28" t="s">
        <v>47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50"/>
      <c r="B6" s="31"/>
      <c r="C6" s="172" t="s">
        <v>49</v>
      </c>
      <c r="D6" s="160"/>
      <c r="E6" s="160"/>
      <c r="F6" s="160"/>
      <c r="G6" s="160"/>
      <c r="H6" s="32" t="s">
        <v>48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50"/>
      <c r="B7" s="31"/>
      <c r="C7" s="159" t="s">
        <v>43</v>
      </c>
      <c r="D7" s="160"/>
      <c r="E7" s="160"/>
      <c r="F7" s="160"/>
      <c r="G7" s="161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50"/>
      <c r="B8" s="31"/>
      <c r="C8" s="78"/>
      <c r="D8" s="173" t="s">
        <v>50</v>
      </c>
      <c r="E8" s="173"/>
      <c r="F8" s="173"/>
      <c r="G8" s="173"/>
      <c r="H8" s="76"/>
      <c r="I8" s="36" t="s">
        <v>47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50"/>
      <c r="B9" s="31"/>
      <c r="C9" s="37"/>
      <c r="D9" s="160" t="s">
        <v>51</v>
      </c>
      <c r="E9" s="160"/>
      <c r="F9" s="160"/>
      <c r="G9" s="161"/>
      <c r="H9" s="35"/>
      <c r="I9" s="33"/>
      <c r="J9" s="36" t="s">
        <v>47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50"/>
      <c r="B10" s="31"/>
      <c r="C10" s="38"/>
      <c r="D10" s="162" t="s">
        <v>52</v>
      </c>
      <c r="E10" s="163"/>
      <c r="F10" s="163"/>
      <c r="G10" s="164"/>
      <c r="H10" s="35"/>
      <c r="I10" s="33"/>
      <c r="J10" s="33"/>
      <c r="K10" s="36" t="s">
        <v>47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49" t="s">
        <v>24</v>
      </c>
      <c r="B11" s="165" t="s">
        <v>40</v>
      </c>
      <c r="C11" s="166"/>
      <c r="D11" s="166"/>
      <c r="E11" s="166"/>
      <c r="F11" s="166"/>
      <c r="G11" s="167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50"/>
      <c r="B12" s="168"/>
      <c r="C12" s="137" t="s">
        <v>41</v>
      </c>
      <c r="D12" s="138"/>
      <c r="E12" s="138"/>
      <c r="F12" s="138"/>
      <c r="G12" s="139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50"/>
      <c r="B13" s="168"/>
      <c r="C13" s="42"/>
      <c r="D13" s="137" t="s">
        <v>42</v>
      </c>
      <c r="E13" s="138"/>
      <c r="F13" s="138"/>
      <c r="G13" s="139"/>
      <c r="H13" s="32" t="s">
        <v>48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50"/>
      <c r="B14" s="168"/>
      <c r="C14" s="137" t="s">
        <v>43</v>
      </c>
      <c r="D14" s="138"/>
      <c r="E14" s="138"/>
      <c r="F14" s="138"/>
      <c r="G14" s="139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50"/>
      <c r="B15" s="168"/>
      <c r="C15" s="75"/>
      <c r="D15" s="137" t="s">
        <v>44</v>
      </c>
      <c r="E15" s="138"/>
      <c r="F15" s="138"/>
      <c r="G15" s="139"/>
      <c r="H15" s="44"/>
      <c r="I15" s="46" t="s">
        <v>47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50"/>
      <c r="B16" s="169"/>
      <c r="C16" s="77"/>
      <c r="D16" s="137" t="s">
        <v>45</v>
      </c>
      <c r="E16" s="138"/>
      <c r="F16" s="138"/>
      <c r="G16" s="139"/>
      <c r="H16" s="44"/>
      <c r="I16" s="45"/>
      <c r="J16" s="46" t="s">
        <v>47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41"/>
      <c r="B17" s="170"/>
      <c r="C17" s="43"/>
      <c r="D17" s="174" t="s">
        <v>46</v>
      </c>
      <c r="E17" s="175"/>
      <c r="F17" s="175"/>
      <c r="G17" s="176"/>
      <c r="H17" s="48"/>
      <c r="I17" s="49"/>
      <c r="J17" s="50"/>
      <c r="K17" s="50" t="s">
        <v>47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49" t="s">
        <v>25</v>
      </c>
      <c r="B18" s="152"/>
      <c r="C18" s="153"/>
      <c r="D18" s="154"/>
      <c r="E18" s="154"/>
      <c r="F18" s="155"/>
      <c r="G18" s="52" t="s">
        <v>26</v>
      </c>
      <c r="H18" s="53" t="s">
        <v>27</v>
      </c>
      <c r="I18" s="54" t="s">
        <v>27</v>
      </c>
      <c r="J18" s="54" t="s">
        <v>27</v>
      </c>
      <c r="K18" s="54" t="s">
        <v>27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50"/>
      <c r="B19" s="156"/>
      <c r="C19" s="157"/>
      <c r="D19" s="157"/>
      <c r="E19" s="157"/>
      <c r="F19" s="158"/>
      <c r="G19" s="56" t="s">
        <v>28</v>
      </c>
      <c r="H19" s="57" t="s">
        <v>55</v>
      </c>
      <c r="I19" s="58" t="s">
        <v>55</v>
      </c>
      <c r="J19" s="58" t="s">
        <v>55</v>
      </c>
      <c r="K19" s="58" t="s">
        <v>55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50"/>
      <c r="B20" s="156"/>
      <c r="C20" s="157"/>
      <c r="D20" s="157"/>
      <c r="E20" s="157"/>
      <c r="F20" s="158"/>
      <c r="G20" s="56" t="s">
        <v>29</v>
      </c>
      <c r="H20" s="60">
        <v>43622</v>
      </c>
      <c r="I20" s="60">
        <v>43622</v>
      </c>
      <c r="J20" s="60">
        <v>43622</v>
      </c>
      <c r="K20" s="60">
        <v>43622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151"/>
      <c r="B21" s="156"/>
      <c r="C21" s="157"/>
      <c r="D21" s="157"/>
      <c r="E21" s="157"/>
      <c r="F21" s="158"/>
      <c r="G21" s="63" t="s">
        <v>30</v>
      </c>
      <c r="H21" s="57" t="s">
        <v>56</v>
      </c>
      <c r="I21" s="58" t="s">
        <v>56</v>
      </c>
      <c r="J21" s="58" t="s">
        <v>56</v>
      </c>
      <c r="K21" s="58" t="s">
        <v>56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40" t="s">
        <v>31</v>
      </c>
      <c r="B22" s="142" t="s">
        <v>32</v>
      </c>
      <c r="C22" s="143"/>
      <c r="D22" s="143"/>
      <c r="E22" s="144"/>
      <c r="F22" s="145" t="e">
        <f ca="1">GetBugSheetName()</f>
        <v>#NAME?</v>
      </c>
      <c r="G22" s="146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41"/>
      <c r="B23" s="147" t="s">
        <v>33</v>
      </c>
      <c r="C23" s="147"/>
      <c r="D23" s="147"/>
      <c r="E23" s="147"/>
      <c r="F23" s="147"/>
      <c r="G23" s="148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T1 AC1:AF2 B1:E2 I2:P2" name="Range1_1"/>
    <protectedRange sqref="F2:H2" name="Range1_1_1"/>
    <protectedRange sqref="F1:O1" name="Range1_1_2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11" priority="4" stopIfTrue="1">
      <formula>H$21="NA"</formula>
    </cfRule>
    <cfRule type="expression" dxfId="10" priority="5" stopIfTrue="1">
      <formula>H$21="NG"</formula>
    </cfRule>
  </conditionalFormatting>
  <conditionalFormatting sqref="H3:AF21">
    <cfRule type="expression" dxfId="9" priority="12" stopIfTrue="1">
      <formula>#REF!="NG"</formula>
    </cfRule>
    <cfRule type="expression" dxfId="8" priority="13" stopIfTrue="1">
      <formula>H$21="NA"</formula>
    </cfRule>
    <cfRule type="expression" dxfId="7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7"/>
  <sheetViews>
    <sheetView workbookViewId="0">
      <selection activeCell="P32" sqref="P3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15</v>
      </c>
      <c r="B1" s="180" t="s">
        <v>34</v>
      </c>
      <c r="C1" s="181"/>
      <c r="D1" s="181"/>
      <c r="E1" s="182"/>
      <c r="F1" s="180" t="s">
        <v>54</v>
      </c>
      <c r="G1" s="181"/>
      <c r="H1" s="181"/>
      <c r="I1" s="181"/>
      <c r="J1" s="181"/>
      <c r="K1" s="181"/>
      <c r="L1" s="181"/>
      <c r="M1" s="181"/>
      <c r="N1" s="181"/>
      <c r="O1" s="182"/>
      <c r="P1" s="180" t="s">
        <v>16</v>
      </c>
      <c r="Q1" s="181"/>
      <c r="R1" s="181"/>
      <c r="S1" s="182"/>
      <c r="T1" s="180" t="s">
        <v>36</v>
      </c>
      <c r="U1" s="181"/>
      <c r="V1" s="181"/>
      <c r="W1" s="181"/>
      <c r="X1" s="181"/>
      <c r="Y1" s="181"/>
      <c r="Z1" s="182"/>
      <c r="AA1" s="183" t="s">
        <v>17</v>
      </c>
      <c r="AB1" s="183"/>
      <c r="AC1" s="184">
        <v>43622</v>
      </c>
      <c r="AD1" s="184"/>
      <c r="AE1" s="184"/>
      <c r="AF1" s="185"/>
    </row>
    <row r="2" spans="1:32" ht="20.100000000000001" customHeight="1" thickBot="1">
      <c r="A2" s="16" t="s">
        <v>18</v>
      </c>
      <c r="B2" s="177"/>
      <c r="C2" s="178"/>
      <c r="D2" s="178"/>
      <c r="E2" s="186"/>
      <c r="F2" s="177" t="s">
        <v>53</v>
      </c>
      <c r="G2" s="178"/>
      <c r="H2" s="186"/>
      <c r="I2" s="187" t="s">
        <v>35</v>
      </c>
      <c r="J2" s="188"/>
      <c r="K2" s="188"/>
      <c r="L2" s="188"/>
      <c r="M2" s="188"/>
      <c r="N2" s="188"/>
      <c r="O2" s="189"/>
      <c r="P2" s="177"/>
      <c r="Q2" s="178"/>
      <c r="R2" s="178"/>
      <c r="S2" s="178"/>
      <c r="T2" s="178"/>
      <c r="U2" s="178"/>
      <c r="V2" s="178"/>
      <c r="W2" s="178"/>
      <c r="X2" s="178"/>
      <c r="Y2" s="178"/>
      <c r="Z2" s="186"/>
      <c r="AA2" s="177" t="s">
        <v>19</v>
      </c>
      <c r="AB2" s="178"/>
      <c r="AC2" s="177" t="s">
        <v>20</v>
      </c>
      <c r="AD2" s="178"/>
      <c r="AE2" s="178"/>
      <c r="AF2" s="179"/>
    </row>
    <row r="3" spans="1:32" ht="37.5" customHeight="1" thickBot="1">
      <c r="A3" s="17" t="s">
        <v>21</v>
      </c>
      <c r="B3" s="18"/>
      <c r="C3" s="18"/>
      <c r="D3" s="18"/>
      <c r="E3" s="18"/>
      <c r="F3" s="18"/>
      <c r="G3" s="19" t="s">
        <v>22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02" t="s">
        <v>23</v>
      </c>
      <c r="B4" s="205" t="s">
        <v>66</v>
      </c>
      <c r="C4" s="166"/>
      <c r="D4" s="166"/>
      <c r="E4" s="166"/>
      <c r="F4" s="166"/>
      <c r="G4" s="167"/>
      <c r="H4" s="2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09"/>
      <c r="B5" s="215" t="s">
        <v>67</v>
      </c>
      <c r="C5" s="171"/>
      <c r="D5" s="171"/>
      <c r="E5" s="171"/>
      <c r="F5" s="171"/>
      <c r="G5" s="216"/>
      <c r="H5" s="212" t="s">
        <v>47</v>
      </c>
      <c r="I5" s="28" t="s">
        <v>47</v>
      </c>
      <c r="J5" s="28" t="s">
        <v>47</v>
      </c>
      <c r="K5" s="28" t="s">
        <v>47</v>
      </c>
      <c r="L5" s="28" t="s">
        <v>47</v>
      </c>
      <c r="M5" s="28" t="s">
        <v>79</v>
      </c>
      <c r="N5" s="28" t="s">
        <v>47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09"/>
      <c r="B6" s="217" t="s">
        <v>68</v>
      </c>
      <c r="C6" s="172" t="s">
        <v>69</v>
      </c>
      <c r="D6" s="160"/>
      <c r="E6" s="160"/>
      <c r="F6" s="160"/>
      <c r="G6" s="161"/>
      <c r="H6" s="20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09"/>
      <c r="B7" s="217"/>
      <c r="C7" s="221"/>
      <c r="D7" s="196" t="s">
        <v>82</v>
      </c>
      <c r="E7" s="196"/>
      <c r="F7" s="196"/>
      <c r="G7" s="228"/>
      <c r="H7" s="20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09"/>
      <c r="B8" s="217"/>
      <c r="C8" s="221"/>
      <c r="D8" s="197"/>
      <c r="E8" s="196" t="s">
        <v>88</v>
      </c>
      <c r="F8" s="196"/>
      <c r="G8" s="228"/>
      <c r="H8" s="203" t="s">
        <v>47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09"/>
      <c r="B9" s="217"/>
      <c r="C9" s="221"/>
      <c r="D9" s="197"/>
      <c r="E9" s="195" t="s">
        <v>89</v>
      </c>
      <c r="F9" s="196"/>
      <c r="G9" s="228"/>
      <c r="H9" s="203"/>
      <c r="I9" s="33" t="s">
        <v>47</v>
      </c>
      <c r="J9" s="33" t="s">
        <v>47</v>
      </c>
      <c r="K9" s="33" t="s">
        <v>47</v>
      </c>
      <c r="L9" s="33" t="s">
        <v>47</v>
      </c>
      <c r="M9" s="33" t="s">
        <v>47</v>
      </c>
      <c r="N9" s="33" t="s">
        <v>47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09"/>
      <c r="B10" s="217"/>
      <c r="C10" s="221"/>
      <c r="D10" s="195" t="s">
        <v>83</v>
      </c>
      <c r="E10" s="196"/>
      <c r="F10" s="196"/>
      <c r="G10" s="228"/>
      <c r="H10" s="20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09"/>
      <c r="B11" s="217"/>
      <c r="C11" s="221"/>
      <c r="D11" s="197"/>
      <c r="E11" s="196" t="s">
        <v>88</v>
      </c>
      <c r="F11" s="196"/>
      <c r="G11" s="228"/>
      <c r="H11" s="203" t="s">
        <v>47</v>
      </c>
      <c r="I11" s="33" t="s">
        <v>47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09"/>
      <c r="B12" s="217"/>
      <c r="C12" s="221"/>
      <c r="D12" s="197"/>
      <c r="E12" s="195" t="s">
        <v>90</v>
      </c>
      <c r="F12" s="196"/>
      <c r="G12" s="228"/>
      <c r="H12" s="203"/>
      <c r="I12" s="33"/>
      <c r="J12" s="33" t="s">
        <v>47</v>
      </c>
      <c r="K12" s="33" t="s">
        <v>47</v>
      </c>
      <c r="L12" s="33" t="s">
        <v>47</v>
      </c>
      <c r="M12" s="33" t="s">
        <v>47</v>
      </c>
      <c r="N12" s="33" t="s">
        <v>47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09"/>
      <c r="B13" s="217"/>
      <c r="C13" s="221"/>
      <c r="D13" s="195" t="s">
        <v>84</v>
      </c>
      <c r="E13" s="196"/>
      <c r="F13" s="196"/>
      <c r="G13" s="228"/>
      <c r="H13" s="20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09"/>
      <c r="B14" s="217"/>
      <c r="C14" s="221"/>
      <c r="D14" s="197"/>
      <c r="E14" s="196" t="s">
        <v>88</v>
      </c>
      <c r="F14" s="196"/>
      <c r="G14" s="228"/>
      <c r="H14" s="203" t="s">
        <v>47</v>
      </c>
      <c r="I14" s="33" t="s">
        <v>47</v>
      </c>
      <c r="J14" s="33" t="s">
        <v>47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09"/>
      <c r="B15" s="217"/>
      <c r="C15" s="221"/>
      <c r="D15" s="197"/>
      <c r="E15" s="195" t="s">
        <v>91</v>
      </c>
      <c r="F15" s="196"/>
      <c r="G15" s="228"/>
      <c r="H15" s="203"/>
      <c r="I15" s="33"/>
      <c r="J15" s="33"/>
      <c r="K15" s="33" t="s">
        <v>47</v>
      </c>
      <c r="L15" s="33" t="s">
        <v>47</v>
      </c>
      <c r="M15" s="33" t="s">
        <v>47</v>
      </c>
      <c r="N15" s="33" t="s">
        <v>47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09"/>
      <c r="B16" s="217"/>
      <c r="C16" s="80"/>
      <c r="D16" s="196" t="s">
        <v>85</v>
      </c>
      <c r="E16" s="196"/>
      <c r="F16" s="196"/>
      <c r="G16" s="228"/>
      <c r="H16" s="20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09"/>
      <c r="B17" s="217"/>
      <c r="C17" s="80"/>
      <c r="D17" s="197"/>
      <c r="E17" s="196" t="s">
        <v>88</v>
      </c>
      <c r="F17" s="196"/>
      <c r="G17" s="228"/>
      <c r="H17" s="203" t="s">
        <v>47</v>
      </c>
      <c r="I17" s="33" t="s">
        <v>47</v>
      </c>
      <c r="J17" s="33" t="s">
        <v>47</v>
      </c>
      <c r="K17" s="33" t="s">
        <v>47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09"/>
      <c r="B18" s="217"/>
      <c r="C18" s="79"/>
      <c r="D18" s="197"/>
      <c r="E18" s="225" t="s">
        <v>92</v>
      </c>
      <c r="F18" s="225"/>
      <c r="G18" s="225"/>
      <c r="H18" s="36"/>
      <c r="I18" s="33"/>
      <c r="J18" s="33"/>
      <c r="K18" s="33"/>
      <c r="L18" s="33" t="s">
        <v>47</v>
      </c>
      <c r="M18" s="33" t="s">
        <v>47</v>
      </c>
      <c r="N18" s="33" t="s">
        <v>47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09"/>
      <c r="B19" s="217" t="s">
        <v>70</v>
      </c>
      <c r="C19" s="159" t="s">
        <v>71</v>
      </c>
      <c r="D19" s="160"/>
      <c r="E19" s="160"/>
      <c r="F19" s="160"/>
      <c r="G19" s="161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09"/>
      <c r="B20" s="217"/>
      <c r="C20" s="221"/>
      <c r="D20" s="160" t="s">
        <v>80</v>
      </c>
      <c r="E20" s="226"/>
      <c r="F20" s="226"/>
      <c r="G20" s="227"/>
      <c r="H20" s="76"/>
      <c r="I20" s="33"/>
      <c r="J20" s="33"/>
      <c r="K20" s="33"/>
      <c r="L20" s="33"/>
      <c r="M20" s="33" t="s">
        <v>47</v>
      </c>
      <c r="N20" s="33" t="s">
        <v>47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09"/>
      <c r="B21" s="217"/>
      <c r="C21" s="80"/>
      <c r="D21" s="160" t="s">
        <v>81</v>
      </c>
      <c r="E21" s="160"/>
      <c r="F21" s="160"/>
      <c r="G21" s="161"/>
      <c r="H21" s="76"/>
      <c r="I21" s="33"/>
      <c r="J21" s="33"/>
      <c r="K21" s="33"/>
      <c r="L21" s="33" t="s">
        <v>47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210"/>
      <c r="B22" s="217" t="s">
        <v>72</v>
      </c>
      <c r="C22" s="162" t="s">
        <v>73</v>
      </c>
      <c r="D22" s="163"/>
      <c r="E22" s="163"/>
      <c r="F22" s="163"/>
      <c r="G22" s="164"/>
      <c r="H22" s="198"/>
      <c r="I22" s="199"/>
      <c r="J22" s="199"/>
      <c r="K22" s="200"/>
      <c r="L22" s="199"/>
      <c r="M22" s="199"/>
      <c r="N22" s="199" t="s">
        <v>47</v>
      </c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200"/>
      <c r="AC22" s="199"/>
      <c r="AD22" s="199"/>
      <c r="AE22" s="199"/>
      <c r="AF22" s="201"/>
    </row>
    <row r="23" spans="1:32" s="26" customFormat="1" ht="13.5" customHeight="1">
      <c r="A23" s="202" t="s">
        <v>24</v>
      </c>
      <c r="B23" s="222" t="s">
        <v>74</v>
      </c>
      <c r="C23" s="223"/>
      <c r="D23" s="223"/>
      <c r="E23" s="223"/>
      <c r="F23" s="223"/>
      <c r="G23" s="224"/>
      <c r="H23" s="213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09"/>
      <c r="B24" s="218"/>
      <c r="C24" s="204" t="s">
        <v>75</v>
      </c>
      <c r="D24" s="204"/>
      <c r="E24" s="204"/>
      <c r="F24" s="204"/>
      <c r="G24" s="219"/>
      <c r="H24" s="20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09"/>
      <c r="B25" s="218"/>
      <c r="C25" s="42"/>
      <c r="D25" s="137" t="s">
        <v>77</v>
      </c>
      <c r="E25" s="138"/>
      <c r="F25" s="138"/>
      <c r="G25" s="139"/>
      <c r="H25" s="203"/>
      <c r="I25" s="36"/>
      <c r="J25" s="36"/>
      <c r="K25" s="36"/>
      <c r="L25" s="36"/>
      <c r="M25" s="36" t="s">
        <v>47</v>
      </c>
      <c r="N25" s="36" t="s">
        <v>47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09"/>
      <c r="B26" s="218"/>
      <c r="C26" s="137" t="s">
        <v>76</v>
      </c>
      <c r="D26" s="138"/>
      <c r="E26" s="138"/>
      <c r="F26" s="138"/>
      <c r="G26" s="139"/>
      <c r="H26" s="76" t="s">
        <v>47</v>
      </c>
      <c r="I26" s="33" t="s">
        <v>47</v>
      </c>
      <c r="J26" s="33" t="s">
        <v>47</v>
      </c>
      <c r="K26" s="33"/>
      <c r="L26" s="33"/>
      <c r="M26" s="33" t="s">
        <v>47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09"/>
      <c r="B27" s="218"/>
      <c r="C27" s="75"/>
      <c r="D27" s="137" t="s">
        <v>44</v>
      </c>
      <c r="E27" s="138"/>
      <c r="F27" s="138"/>
      <c r="G27" s="139"/>
      <c r="H27" s="214"/>
      <c r="I27" s="46"/>
      <c r="J27" s="45"/>
      <c r="K27" s="45"/>
      <c r="L27" s="45" t="s">
        <v>47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09"/>
      <c r="B28" s="218"/>
      <c r="C28" s="77"/>
      <c r="D28" s="137" t="s">
        <v>45</v>
      </c>
      <c r="E28" s="138"/>
      <c r="F28" s="138"/>
      <c r="G28" s="139"/>
      <c r="H28" s="214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09"/>
      <c r="B29" s="140"/>
      <c r="C29" s="77"/>
      <c r="D29" s="206" t="s">
        <v>46</v>
      </c>
      <c r="E29" s="207"/>
      <c r="F29" s="207"/>
      <c r="G29" s="208"/>
      <c r="H29" s="214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2"/>
      <c r="B30" s="220"/>
      <c r="C30" s="175" t="s">
        <v>78</v>
      </c>
      <c r="D30" s="175"/>
      <c r="E30" s="175"/>
      <c r="F30" s="175"/>
      <c r="G30" s="176"/>
      <c r="H30" s="48"/>
      <c r="I30" s="49"/>
      <c r="J30" s="50"/>
      <c r="K30" s="50" t="s">
        <v>47</v>
      </c>
      <c r="L30" s="49" t="s">
        <v>47</v>
      </c>
      <c r="M30" s="49" t="s">
        <v>47</v>
      </c>
      <c r="N30" s="49" t="s">
        <v>47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50" t="s">
        <v>25</v>
      </c>
      <c r="B31" s="152"/>
      <c r="C31" s="154"/>
      <c r="D31" s="154"/>
      <c r="E31" s="154"/>
      <c r="F31" s="155"/>
      <c r="G31" s="56" t="s">
        <v>26</v>
      </c>
      <c r="H31" s="53" t="s">
        <v>27</v>
      </c>
      <c r="I31" s="54" t="s">
        <v>27</v>
      </c>
      <c r="J31" s="54" t="s">
        <v>27</v>
      </c>
      <c r="K31" s="54" t="s">
        <v>27</v>
      </c>
      <c r="L31" s="54" t="s">
        <v>86</v>
      </c>
      <c r="M31" s="54" t="s">
        <v>86</v>
      </c>
      <c r="N31" s="54" t="s">
        <v>86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50"/>
      <c r="B32" s="156"/>
      <c r="C32" s="157"/>
      <c r="D32" s="157"/>
      <c r="E32" s="157"/>
      <c r="F32" s="158"/>
      <c r="G32" s="56" t="s">
        <v>28</v>
      </c>
      <c r="H32" s="57" t="s">
        <v>55</v>
      </c>
      <c r="I32" s="58" t="s">
        <v>55</v>
      </c>
      <c r="J32" s="58" t="s">
        <v>55</v>
      </c>
      <c r="K32" s="58" t="s">
        <v>55</v>
      </c>
      <c r="L32" s="58" t="s">
        <v>87</v>
      </c>
      <c r="M32" s="58" t="s">
        <v>55</v>
      </c>
      <c r="N32" s="58" t="s">
        <v>87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50"/>
      <c r="B33" s="156"/>
      <c r="C33" s="157"/>
      <c r="D33" s="157"/>
      <c r="E33" s="157"/>
      <c r="F33" s="158"/>
      <c r="G33" s="56" t="s">
        <v>29</v>
      </c>
      <c r="H33" s="60">
        <v>43622</v>
      </c>
      <c r="I33" s="60">
        <v>43622</v>
      </c>
      <c r="J33" s="60">
        <v>43622</v>
      </c>
      <c r="K33" s="60">
        <v>43622</v>
      </c>
      <c r="L33" s="61">
        <v>43622</v>
      </c>
      <c r="M33" s="61">
        <v>43622</v>
      </c>
      <c r="N33" s="61">
        <v>43622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151"/>
      <c r="B34" s="156"/>
      <c r="C34" s="157"/>
      <c r="D34" s="157"/>
      <c r="E34" s="157"/>
      <c r="F34" s="158"/>
      <c r="G34" s="82" t="s">
        <v>30</v>
      </c>
      <c r="H34" s="57" t="s">
        <v>56</v>
      </c>
      <c r="I34" s="58" t="s">
        <v>56</v>
      </c>
      <c r="J34" s="58" t="s">
        <v>56</v>
      </c>
      <c r="K34" s="58" t="s">
        <v>56</v>
      </c>
      <c r="L34" s="58" t="s">
        <v>56</v>
      </c>
      <c r="M34" s="58" t="s">
        <v>56</v>
      </c>
      <c r="N34" s="58" t="s">
        <v>56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140" t="s">
        <v>31</v>
      </c>
      <c r="B35" s="142" t="s">
        <v>32</v>
      </c>
      <c r="C35" s="143"/>
      <c r="D35" s="143"/>
      <c r="E35" s="144"/>
      <c r="F35" s="145" t="e">
        <f ca="1">GetBugSheetName()</f>
        <v>#NAME?</v>
      </c>
      <c r="G35" s="146"/>
      <c r="H35" s="81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41"/>
      <c r="B36" s="187" t="s">
        <v>33</v>
      </c>
      <c r="C36" s="188"/>
      <c r="D36" s="188"/>
      <c r="E36" s="189"/>
      <c r="F36" s="147"/>
      <c r="G36" s="148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E17:G17"/>
    <mergeCell ref="E9:G9"/>
    <mergeCell ref="E12:G12"/>
    <mergeCell ref="E15:G15"/>
    <mergeCell ref="E18:G18"/>
    <mergeCell ref="C22:G22"/>
    <mergeCell ref="C30:G30"/>
    <mergeCell ref="D7:G7"/>
    <mergeCell ref="D20:G20"/>
    <mergeCell ref="D21:G21"/>
    <mergeCell ref="D10:G10"/>
    <mergeCell ref="D13:G13"/>
    <mergeCell ref="E8:G8"/>
    <mergeCell ref="E11:G11"/>
    <mergeCell ref="A31:A34"/>
    <mergeCell ref="B31:F31"/>
    <mergeCell ref="B32:F32"/>
    <mergeCell ref="B33:F33"/>
    <mergeCell ref="B34:F34"/>
    <mergeCell ref="A35:A36"/>
    <mergeCell ref="B35:E35"/>
    <mergeCell ref="F35:G35"/>
    <mergeCell ref="B36:E36"/>
    <mergeCell ref="F36:G36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A4:A21"/>
    <mergeCell ref="B4:G4"/>
    <mergeCell ref="B5:G5"/>
    <mergeCell ref="C6:G6"/>
    <mergeCell ref="C19:G19"/>
    <mergeCell ref="D16:G16"/>
    <mergeCell ref="E14:G14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</mergeCells>
  <phoneticPr fontId="5"/>
  <conditionalFormatting sqref="H35:AF36">
    <cfRule type="expression" dxfId="4" priority="4" stopIfTrue="1">
      <formula>H$34="NA"</formula>
    </cfRule>
    <cfRule type="expression" dxfId="3" priority="5" stopIfTrue="1">
      <formula>H$34="NG"</formula>
    </cfRule>
  </conditionalFormatting>
  <conditionalFormatting sqref="H3:AF34">
    <cfRule type="expression" dxfId="2" priority="6" stopIfTrue="1">
      <formula>#REF!="NG"</formula>
    </cfRule>
    <cfRule type="expression" dxfId="1" priority="7" stopIfTrue="1">
      <formula>H$34="NA"</formula>
    </cfRule>
    <cfRule type="expression" dxfId="0" priority="8" stopIfTrue="1">
      <formula>H$34="NG"</formula>
    </cfRule>
  </conditionalFormatting>
  <dataValidations count="2"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Assignment1</vt:lpstr>
      <vt:lpstr>Summary</vt:lpstr>
      <vt:lpstr>Page_run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2019-06-11T04:59:34Z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