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2"/>
  </bookViews>
  <sheets>
    <sheet name="Assignment4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  <c r="AI10" i="2"/>
  <c r="AI12" l="1"/>
  <c r="K10"/>
  <c r="O10"/>
  <c r="U10"/>
  <c r="R10"/>
  <c r="X10"/>
  <c r="K12" l="1"/>
  <c r="O12"/>
  <c r="AA10"/>
  <c r="AA12" s="1"/>
  <c r="R12"/>
  <c r="U12"/>
  <c r="X12"/>
  <c r="AI3"/>
  <c r="X3"/>
  <c r="U3"/>
  <c r="R3"/>
  <c r="O3"/>
  <c r="K3"/>
  <c r="R13" l="1"/>
  <c r="U13"/>
  <c r="AE10"/>
  <c r="AE12" s="1"/>
  <c r="AE13" s="1"/>
  <c r="AA13"/>
  <c r="AA3"/>
  <c r="AE3" s="1"/>
  <c r="X13"/>
  <c r="O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<sst xmlns="http://schemas.openxmlformats.org/spreadsheetml/2006/main" count="88" uniqueCount="67">
  <si>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</si>
  <si>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</si>
  <si>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</si>
  <si>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</si>
  <si>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</si>
  <si>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</si>
  <si>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</si>
  <si>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</si>
  <si>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</si>
  <si>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</si>
  <si>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</si>
  <si>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</si>
  <si>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</si>
  <si>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</si>
  <si>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Page_Load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</si>
  <si>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</si>
  <si>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</si>
  <si>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</si>
  <si>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</si>
  <si>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</si>
  <si>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</si>
  <si>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</si>
  <si>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</si>
  <si>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</si>
  <si>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</si>
  <si>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</si>
  <si>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</si>
  <si>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</si>
  <si>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</si>
  <si>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</si>
  <si>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</si>
  <si>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</si>
  <si>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</si>
  <si>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</si>
  <si>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</si>
  <si>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</si>
  <si>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</si>
  <si>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</si>
  <si>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</si>
  <si>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</si>
  <si>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</si>
  <si>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</si>
  <si>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</si>
  <si>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</si>
  <si>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</si>
  <si>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JDBC03</t>
    <phoneticPr fontId="6"/>
  </si>
  <si>
    <t>Assignment 4</t>
    <phoneticPr fontId="6"/>
  </si>
  <si>
    <t>RSMetaData.java</t>
    <phoneticPr fontId="6"/>
  </si>
  <si>
    <t>Show resultset metadata</t>
    <phoneticPr fontId="6"/>
  </si>
  <si>
    <t>[ JVS :  JDBC Day 3 Assignment 4]</t>
    <phoneticPr fontId="9" type="noConversion"/>
  </si>
  <si>
    <t>Shubham Bujurge</t>
    <phoneticPr fontId="5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</si>
  <si>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</si>
  <si>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</si>
  <si>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</si>
  <si>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</si>
  <si>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</si>
  <si>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</si>
  <si>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</si>
  <si>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Shubham</t>
    <phoneticPr fontId="5"/>
  </si>
  <si>
    <t>OK</t>
  </si>
  <si>
    <t>Step's</t>
  </si>
  <si>
    <t>Description</t>
  </si>
  <si>
    <t>DisplayRecords is main function</t>
  </si>
  <si>
    <t>Establishing the connection</t>
  </si>
  <si>
    <t>Fire query,</t>
  </si>
  <si>
    <t>Closing connection</t>
  </si>
  <si>
    <t>select * from employees</t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</si>
</sst>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0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542925</xdr:colOff>
      <xdr:row>32</xdr:row>
      <xdr:rowOff>57150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4629150"/>
          <a:ext cx="273367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3"/>
  <sheetViews>
    <sheetView topLeftCell="A13" workbookViewId="0">
      <selection activeCell="C21" sqref="C21"/>
    </sheetView>
  </sheetViews>
  <sheetFormatPr defaultRowHeight="13.5"/>
  <cols>
    <col min="2" max="2" width="28.75" bestFit="1" customWidth="1"/>
  </cols>
  <sheetData>
    <row r="2" spans="1:9">
      <c r="A2" s="189"/>
      <c r="C2" s="189"/>
      <c r="D2" s="189"/>
      <c r="E2" s="189"/>
      <c r="F2" s="189"/>
      <c r="G2" s="189"/>
      <c r="H2" s="189"/>
      <c r="I2" s="189"/>
    </row>
    <row r="3" spans="1:9">
      <c r="A3" s="189"/>
      <c r="B3" s="189"/>
      <c r="C3" s="189"/>
      <c r="D3" s="189"/>
      <c r="E3" s="189"/>
      <c r="F3" s="189"/>
      <c r="G3" s="189"/>
      <c r="H3" s="189"/>
      <c r="I3" s="189"/>
    </row>
    <row r="14" spans="1:9">
      <c r="A14" t="s">
        <v>60</v>
      </c>
      <c r="B14" t="s">
        <v>61</v>
      </c>
    </row>
    <row r="16" spans="1:9">
      <c r="A16">
        <v>1</v>
      </c>
      <c r="B16" t="s">
        <v>62</v>
      </c>
    </row>
    <row r="18" spans="1:2">
      <c r="A18">
        <v>2</v>
      </c>
      <c r="B18" t="s">
        <v>63</v>
      </c>
    </row>
    <row r="20" spans="1:2">
      <c r="A20">
        <v>3</v>
      </c>
      <c r="B20" t="s">
        <v>64</v>
      </c>
    </row>
    <row r="21" spans="1:2">
      <c r="B21" t="s">
        <v>66</v>
      </c>
    </row>
    <row r="23" spans="1:2">
      <c r="A23">
        <v>5</v>
      </c>
      <c r="B23" t="s">
        <v>65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opLeftCell="A5" workbookViewId="0">
      <selection activeCell="D10" sqref="D10:J10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06"/>
      <c r="C3" s="107"/>
      <c r="D3" s="108"/>
      <c r="E3" s="109"/>
      <c r="F3" s="109"/>
      <c r="G3" s="109"/>
      <c r="H3" s="109"/>
      <c r="I3" s="109"/>
      <c r="J3" s="110"/>
      <c r="K3" s="94">
        <f ca="1">IF($D3="",0,MAX(INDIRECT("'"&amp;$D3&amp;"'!$H3:$AZ3")))</f>
        <v>0</v>
      </c>
      <c r="L3" s="95"/>
      <c r="M3" s="95"/>
      <c r="N3" s="96"/>
      <c r="O3" s="106" t="str">
        <f ca="1">IF($D3="","",COUNTIF(INDIRECT("'"&amp;$D3&amp;"'!$H26:$AZ26"),O$9))</f>
        <v/>
      </c>
      <c r="P3" s="111"/>
      <c r="Q3" s="107"/>
      <c r="R3" s="106" t="str">
        <f ca="1">IF($D3="","",COUNTIF(INDIRECT("'"&amp;$D3&amp;"'!$H26:$AZ26"),R$9))</f>
        <v/>
      </c>
      <c r="S3" s="111"/>
      <c r="T3" s="107"/>
      <c r="U3" s="106" t="str">
        <f ca="1">IF($D3="","",COUNTIF(INDIRECT("'"&amp;$D3&amp;"'!$H26:$AZ26"),U$9))</f>
        <v/>
      </c>
      <c r="V3" s="111"/>
      <c r="W3" s="107"/>
      <c r="X3" s="106" t="str">
        <f ca="1">IF($D3="","",COUNTIF(INDIRECT("'"&amp;$D3&amp;"'!$H26:$AZ26"),X$9))</f>
        <v/>
      </c>
      <c r="Y3" s="111"/>
      <c r="Z3" s="107"/>
      <c r="AA3" s="94">
        <f ca="1">SUM(O3:Z3)</f>
        <v>0</v>
      </c>
      <c r="AB3" s="95"/>
      <c r="AC3" s="95"/>
      <c r="AD3" s="96"/>
      <c r="AE3" s="94">
        <f ca="1">K3-AA3</f>
        <v>0</v>
      </c>
      <c r="AF3" s="95"/>
      <c r="AG3" s="95"/>
      <c r="AH3" s="96"/>
      <c r="AI3" s="97" t="str">
        <f ca="1">IF($D3="","",SUM(INDIRECT("'"&amp;$D3&amp;"'!$H28:$AZ28")))</f>
        <v/>
      </c>
      <c r="AJ3" s="98"/>
      <c r="AK3" s="98"/>
      <c r="AL3" s="99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30" t="s">
        <v>49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2"/>
    </row>
    <row r="8" spans="2:38" ht="13.5" customHeight="1">
      <c r="B8" s="124"/>
      <c r="C8" s="125"/>
      <c r="D8" s="124"/>
      <c r="E8" s="126"/>
      <c r="F8" s="126"/>
      <c r="G8" s="126"/>
      <c r="H8" s="126"/>
      <c r="I8" s="126"/>
      <c r="J8" s="125"/>
      <c r="K8" s="112" t="s">
        <v>1</v>
      </c>
      <c r="L8" s="113"/>
      <c r="M8" s="113"/>
      <c r="N8" s="114"/>
      <c r="O8" s="127" t="s">
        <v>2</v>
      </c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9"/>
      <c r="AA8" s="112" t="s">
        <v>3</v>
      </c>
      <c r="AB8" s="113"/>
      <c r="AC8" s="113"/>
      <c r="AD8" s="114"/>
      <c r="AE8" s="112" t="s">
        <v>3</v>
      </c>
      <c r="AF8" s="113"/>
      <c r="AG8" s="113"/>
      <c r="AH8" s="114"/>
      <c r="AI8" s="115"/>
      <c r="AJ8" s="116"/>
      <c r="AK8" s="116"/>
      <c r="AL8" s="117"/>
    </row>
    <row r="9" spans="2:38" s="3" customFormat="1">
      <c r="B9" s="118" t="s">
        <v>4</v>
      </c>
      <c r="C9" s="119"/>
      <c r="D9" s="118" t="s">
        <v>5</v>
      </c>
      <c r="E9" s="120"/>
      <c r="F9" s="120"/>
      <c r="G9" s="120"/>
      <c r="H9" s="120"/>
      <c r="I9" s="120"/>
      <c r="J9" s="119"/>
      <c r="K9" s="100" t="s">
        <v>6</v>
      </c>
      <c r="L9" s="101"/>
      <c r="M9" s="101"/>
      <c r="N9" s="102"/>
      <c r="O9" s="121" t="s">
        <v>7</v>
      </c>
      <c r="P9" s="122"/>
      <c r="Q9" s="123"/>
      <c r="R9" s="121" t="s">
        <v>8</v>
      </c>
      <c r="S9" s="122"/>
      <c r="T9" s="123"/>
      <c r="U9" s="121" t="s">
        <v>9</v>
      </c>
      <c r="V9" s="122"/>
      <c r="W9" s="123"/>
      <c r="X9" s="121" t="s">
        <v>10</v>
      </c>
      <c r="Y9" s="122"/>
      <c r="Z9" s="123"/>
      <c r="AA9" s="100" t="s">
        <v>11</v>
      </c>
      <c r="AB9" s="101"/>
      <c r="AC9" s="101"/>
      <c r="AD9" s="102"/>
      <c r="AE9" s="100" t="s">
        <v>12</v>
      </c>
      <c r="AF9" s="101"/>
      <c r="AG9" s="101"/>
      <c r="AH9" s="102"/>
      <c r="AI9" s="103" t="s">
        <v>13</v>
      </c>
      <c r="AJ9" s="104"/>
      <c r="AK9" s="104"/>
      <c r="AL9" s="105"/>
    </row>
    <row r="10" spans="2:38" s="3" customFormat="1">
      <c r="B10" s="106">
        <v>1</v>
      </c>
      <c r="C10" s="107"/>
      <c r="D10" s="108" t="s">
        <v>14</v>
      </c>
      <c r="E10" s="109"/>
      <c r="F10" s="109"/>
      <c r="G10" s="109"/>
      <c r="H10" s="109"/>
      <c r="I10" s="109"/>
      <c r="J10" s="110"/>
      <c r="K10" s="94">
        <f ca="1">IF($D10="",0,MAX(INDIRECT("'"&amp;$D10&amp;"'!$H3:$AZ3")))</f>
        <v>4</v>
      </c>
      <c r="L10" s="95"/>
      <c r="M10" s="95"/>
      <c r="N10" s="96"/>
      <c r="O10" s="106">
        <f ca="1">IF($D10="","",COUNTIF(INDIRECT("'"&amp;$D10&amp;"'!$H51:$AZ51"),O$9))</f>
        <v>0</v>
      </c>
      <c r="P10" s="111"/>
      <c r="Q10" s="107"/>
      <c r="R10" s="106">
        <f ca="1">IF($D10="","",COUNTIF(INDIRECT("'"&amp;$D10&amp;"'!$H51:$AZ51"),R$9))</f>
        <v>0</v>
      </c>
      <c r="S10" s="111"/>
      <c r="T10" s="107"/>
      <c r="U10" s="106">
        <f ca="1">IF($D10="","",COUNTIF(INDIRECT("'"&amp;$D10&amp;"'!$H51:$AZ51"),U$9))</f>
        <v>0</v>
      </c>
      <c r="V10" s="111"/>
      <c r="W10" s="107"/>
      <c r="X10" s="106">
        <f ca="1">IF($D10="","",COUNTIF(INDIRECT("'"&amp;$D10&amp;"'!$H51:$AZ51"),X$9))</f>
        <v>0</v>
      </c>
      <c r="Y10" s="111"/>
      <c r="Z10" s="107"/>
      <c r="AA10" s="94">
        <f ca="1">SUM(O10:Z10)</f>
        <v>0</v>
      </c>
      <c r="AB10" s="95"/>
      <c r="AC10" s="95"/>
      <c r="AD10" s="96"/>
      <c r="AE10" s="94">
        <f ca="1">K10-AA10</f>
        <v>4</v>
      </c>
      <c r="AF10" s="95"/>
      <c r="AG10" s="95"/>
      <c r="AH10" s="96"/>
      <c r="AI10" s="97">
        <f ca="1">IF($D10="","",SUM(INDIRECT("'"&amp;$D10&amp;"'!$H28:$AZ28")))</f>
        <v>0</v>
      </c>
      <c r="AJ10" s="98"/>
      <c r="AK10" s="98"/>
      <c r="AL10" s="99"/>
    </row>
    <row r="11" spans="2:38" s="11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>
      <c r="B12" s="85" t="s">
        <v>1</v>
      </c>
      <c r="C12" s="86"/>
      <c r="D12" s="86"/>
      <c r="E12" s="86"/>
      <c r="F12" s="86"/>
      <c r="G12" s="86"/>
      <c r="H12" s="86"/>
      <c r="I12" s="86"/>
      <c r="J12" s="87"/>
      <c r="K12" s="79">
        <f ca="1">SUBTOTAL(9,K9:K11)</f>
        <v>4</v>
      </c>
      <c r="L12" s="80"/>
      <c r="M12" s="80"/>
      <c r="N12" s="81"/>
      <c r="O12" s="91">
        <f ca="1">SUBTOTAL(9,O9:O11)</f>
        <v>0</v>
      </c>
      <c r="P12" s="92"/>
      <c r="Q12" s="93"/>
      <c r="R12" s="91">
        <f ca="1">SUBTOTAL(9,R9:R11)</f>
        <v>0</v>
      </c>
      <c r="S12" s="92"/>
      <c r="T12" s="93"/>
      <c r="U12" s="91">
        <f ca="1">SUBTOTAL(9,U9:U11)</f>
        <v>0</v>
      </c>
      <c r="V12" s="92"/>
      <c r="W12" s="93"/>
      <c r="X12" s="91">
        <f ca="1">SUBTOTAL(9,X9:X11)</f>
        <v>0</v>
      </c>
      <c r="Y12" s="92"/>
      <c r="Z12" s="93"/>
      <c r="AA12" s="91">
        <f ca="1">SUBTOTAL(9,AA9:AA11)</f>
        <v>0</v>
      </c>
      <c r="AB12" s="92"/>
      <c r="AC12" s="92"/>
      <c r="AD12" s="93"/>
      <c r="AE12" s="91">
        <f ca="1">SUBTOTAL(9,AE9:AE11)</f>
        <v>4</v>
      </c>
      <c r="AF12" s="92"/>
      <c r="AG12" s="92"/>
      <c r="AH12" s="93"/>
      <c r="AI12" s="79">
        <f ca="1">SUBTOTAL(9,AI9:AI11)</f>
        <v>0</v>
      </c>
      <c r="AJ12" s="80"/>
      <c r="AK12" s="80"/>
      <c r="AL12" s="81"/>
    </row>
    <row r="13" spans="2:38" s="3" customFormat="1" ht="12.75" customHeight="1">
      <c r="B13" s="85" t="s">
        <v>15</v>
      </c>
      <c r="C13" s="86"/>
      <c r="D13" s="86"/>
      <c r="E13" s="86"/>
      <c r="F13" s="86"/>
      <c r="G13" s="86"/>
      <c r="H13" s="86"/>
      <c r="I13" s="86"/>
      <c r="J13" s="87"/>
      <c r="K13" s="82"/>
      <c r="L13" s="83"/>
      <c r="M13" s="83"/>
      <c r="N13" s="84"/>
      <c r="O13" s="88">
        <f ca="1">IF(ISERR(O12/$K$12),0,O12/$K$12)</f>
        <v>0</v>
      </c>
      <c r="P13" s="89"/>
      <c r="Q13" s="90"/>
      <c r="R13" s="88">
        <f ca="1">IF(ISERR(R12/$K$12),0,R12/$K$12)</f>
        <v>0</v>
      </c>
      <c r="S13" s="89"/>
      <c r="T13" s="90"/>
      <c r="U13" s="88">
        <f ca="1">IF(ISERR(U12/$K$12),0,U12/$K$12)</f>
        <v>0</v>
      </c>
      <c r="V13" s="89"/>
      <c r="W13" s="90"/>
      <c r="X13" s="88">
        <f ca="1">IF(ISERR(X12/$K$12),0,X12/$K$12)</f>
        <v>0</v>
      </c>
      <c r="Y13" s="89"/>
      <c r="Z13" s="90"/>
      <c r="AA13" s="88">
        <f ca="1">IF(ISERR(AA12/$K$12),0,AA12/$K$12)</f>
        <v>0</v>
      </c>
      <c r="AB13" s="89"/>
      <c r="AC13" s="89"/>
      <c r="AD13" s="90"/>
      <c r="AE13" s="88">
        <f ca="1">IF(ISERR(AE12/$K$12),0,AE12/$K$12)</f>
        <v>1</v>
      </c>
      <c r="AF13" s="89"/>
      <c r="AG13" s="89"/>
      <c r="AH13" s="90"/>
      <c r="AI13" s="82"/>
      <c r="AJ13" s="83"/>
      <c r="AK13" s="83"/>
      <c r="AL13" s="84"/>
    </row>
    <row r="15" spans="2:38">
      <c r="D15" s="12"/>
      <c r="E15" s="12"/>
      <c r="F15" s="12"/>
      <c r="G15" s="12"/>
      <c r="H15" s="12"/>
      <c r="I15" s="12"/>
      <c r="J15" s="12"/>
    </row>
    <row r="16" spans="2:38">
      <c r="B16" s="13"/>
      <c r="C16" s="13"/>
    </row>
  </sheetData>
  <mergeCells count="5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10:AH10"/>
    <mergeCell ref="AI10:AL10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</mergeCells>
  <phoneticPr fontId="5"/>
  <conditionalFormatting sqref="K11:AL11 K4:AL4 K3:AE3 AI3:AL3 K10:AE10 AI10:AL10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="115" zoomScaleNormal="115" workbookViewId="0">
      <selection activeCell="K21" sqref="K21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16</v>
      </c>
      <c r="B1" s="179" t="s">
        <v>37</v>
      </c>
      <c r="C1" s="180"/>
      <c r="D1" s="180"/>
      <c r="E1" s="181"/>
      <c r="F1" s="179" t="s">
        <v>38</v>
      </c>
      <c r="G1" s="180"/>
      <c r="H1" s="180"/>
      <c r="I1" s="180"/>
      <c r="J1" s="180"/>
      <c r="K1" s="180"/>
      <c r="L1" s="180"/>
      <c r="M1" s="180"/>
      <c r="N1" s="180"/>
      <c r="O1" s="181"/>
      <c r="P1" s="179" t="s">
        <v>17</v>
      </c>
      <c r="Q1" s="180"/>
      <c r="R1" s="180"/>
      <c r="S1" s="181"/>
      <c r="T1" s="179" t="s">
        <v>50</v>
      </c>
      <c r="U1" s="180"/>
      <c r="V1" s="180"/>
      <c r="W1" s="180"/>
      <c r="X1" s="180"/>
      <c r="Y1" s="180"/>
      <c r="Z1" s="181"/>
      <c r="AA1" s="182" t="s">
        <v>18</v>
      </c>
      <c r="AB1" s="182"/>
      <c r="AC1" s="183">
        <v>43629</v>
      </c>
      <c r="AD1" s="183"/>
      <c r="AE1" s="183"/>
      <c r="AF1" s="184"/>
    </row>
    <row r="2" spans="1:32" ht="20.100000000000001" customHeight="1" thickBot="1">
      <c r="A2" s="16" t="s">
        <v>19</v>
      </c>
      <c r="B2" s="176" t="s">
        <v>45</v>
      </c>
      <c r="C2" s="177"/>
      <c r="D2" s="177"/>
      <c r="E2" s="185"/>
      <c r="F2" s="176" t="s">
        <v>39</v>
      </c>
      <c r="G2" s="177"/>
      <c r="H2" s="185"/>
      <c r="I2" s="186" t="s">
        <v>46</v>
      </c>
      <c r="J2" s="187"/>
      <c r="K2" s="187"/>
      <c r="L2" s="187"/>
      <c r="M2" s="187"/>
      <c r="N2" s="187"/>
      <c r="O2" s="188"/>
      <c r="P2" s="176"/>
      <c r="Q2" s="177"/>
      <c r="R2" s="177"/>
      <c r="S2" s="177"/>
      <c r="T2" s="177"/>
      <c r="U2" s="177"/>
      <c r="V2" s="177"/>
      <c r="W2" s="177"/>
      <c r="X2" s="177"/>
      <c r="Y2" s="177"/>
      <c r="Z2" s="185"/>
      <c r="AA2" s="176" t="s">
        <v>20</v>
      </c>
      <c r="AB2" s="177"/>
      <c r="AC2" s="176" t="s">
        <v>21</v>
      </c>
      <c r="AD2" s="177"/>
      <c r="AE2" s="177"/>
      <c r="AF2" s="178"/>
    </row>
    <row r="3" spans="1:32" ht="37.5" customHeight="1" thickBot="1">
      <c r="A3" s="17" t="s">
        <v>22</v>
      </c>
      <c r="B3" s="18"/>
      <c r="C3" s="18"/>
      <c r="D3" s="18"/>
      <c r="E3" s="18"/>
      <c r="F3" s="18"/>
      <c r="G3" s="19" t="s">
        <v>23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45" t="s">
        <v>24</v>
      </c>
      <c r="B4" s="162" t="s">
        <v>47</v>
      </c>
      <c r="C4" s="162"/>
      <c r="D4" s="162"/>
      <c r="E4" s="162"/>
      <c r="F4" s="162"/>
      <c r="G4" s="16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46"/>
      <c r="B5" s="167" t="s">
        <v>25</v>
      </c>
      <c r="C5" s="168"/>
      <c r="D5" s="168"/>
      <c r="E5" s="168"/>
      <c r="F5" s="168"/>
      <c r="G5" s="168"/>
      <c r="H5" s="27" t="s">
        <v>56</v>
      </c>
      <c r="I5" s="28" t="s">
        <v>56</v>
      </c>
      <c r="J5" s="28" t="s">
        <v>56</v>
      </c>
      <c r="K5" s="28" t="s">
        <v>56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46"/>
      <c r="B6" s="31"/>
      <c r="C6" s="169" t="s">
        <v>51</v>
      </c>
      <c r="D6" s="170"/>
      <c r="E6" s="170"/>
      <c r="F6" s="170"/>
      <c r="G6" s="170"/>
      <c r="H6" s="32" t="s">
        <v>56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46"/>
      <c r="B7" s="31"/>
      <c r="C7" s="155" t="s">
        <v>52</v>
      </c>
      <c r="D7" s="156"/>
      <c r="E7" s="156"/>
      <c r="F7" s="156"/>
      <c r="G7" s="157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46"/>
      <c r="B8" s="31"/>
      <c r="C8" s="77"/>
      <c r="D8" s="171" t="s">
        <v>53</v>
      </c>
      <c r="E8" s="171"/>
      <c r="F8" s="171"/>
      <c r="G8" s="171"/>
      <c r="H8" s="76"/>
      <c r="I8" s="36" t="s">
        <v>57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46"/>
      <c r="B9" s="31"/>
      <c r="C9" s="37"/>
      <c r="D9" s="170" t="s">
        <v>54</v>
      </c>
      <c r="E9" s="170"/>
      <c r="F9" s="170"/>
      <c r="G9" s="172"/>
      <c r="H9" s="35"/>
      <c r="I9" s="33"/>
      <c r="J9" s="36" t="s">
        <v>57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46"/>
      <c r="B10" s="31"/>
      <c r="C10" s="38"/>
      <c r="D10" s="158" t="s">
        <v>55</v>
      </c>
      <c r="E10" s="159"/>
      <c r="F10" s="159"/>
      <c r="G10" s="160"/>
      <c r="H10" s="35"/>
      <c r="I10" s="33"/>
      <c r="J10" s="33"/>
      <c r="K10" s="36" t="s">
        <v>57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45" t="s">
        <v>26</v>
      </c>
      <c r="B11" s="161" t="s">
        <v>27</v>
      </c>
      <c r="C11" s="162"/>
      <c r="D11" s="162"/>
      <c r="E11" s="162"/>
      <c r="F11" s="162"/>
      <c r="G11" s="163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46"/>
      <c r="B12" s="164"/>
      <c r="C12" s="133" t="s">
        <v>40</v>
      </c>
      <c r="D12" s="134"/>
      <c r="E12" s="134"/>
      <c r="F12" s="134"/>
      <c r="G12" s="135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46"/>
      <c r="B13" s="164"/>
      <c r="C13" s="42"/>
      <c r="D13" s="133" t="s">
        <v>48</v>
      </c>
      <c r="E13" s="134"/>
      <c r="F13" s="134"/>
      <c r="G13" s="135"/>
      <c r="H13" s="32" t="s">
        <v>56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46"/>
      <c r="B14" s="164"/>
      <c r="C14" s="133" t="s">
        <v>41</v>
      </c>
      <c r="D14" s="134"/>
      <c r="E14" s="134"/>
      <c r="F14" s="134"/>
      <c r="G14" s="135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46"/>
      <c r="B15" s="164"/>
      <c r="C15" s="75"/>
      <c r="D15" s="133" t="s">
        <v>42</v>
      </c>
      <c r="E15" s="134"/>
      <c r="F15" s="134"/>
      <c r="G15" s="135"/>
      <c r="H15" s="44"/>
      <c r="I15" s="46" t="s">
        <v>57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46"/>
      <c r="B16" s="165"/>
      <c r="C16" s="78"/>
      <c r="D16" s="133" t="s">
        <v>43</v>
      </c>
      <c r="E16" s="134"/>
      <c r="F16" s="134"/>
      <c r="G16" s="135"/>
      <c r="H16" s="44"/>
      <c r="I16" s="45"/>
      <c r="J16" s="46" t="s">
        <v>57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37"/>
      <c r="B17" s="166"/>
      <c r="C17" s="43"/>
      <c r="D17" s="173" t="s">
        <v>44</v>
      </c>
      <c r="E17" s="174"/>
      <c r="F17" s="174"/>
      <c r="G17" s="175"/>
      <c r="H17" s="48"/>
      <c r="I17" s="49"/>
      <c r="J17" s="50"/>
      <c r="K17" s="50" t="s">
        <v>57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45" t="s">
        <v>28</v>
      </c>
      <c r="B18" s="148"/>
      <c r="C18" s="149"/>
      <c r="D18" s="150"/>
      <c r="E18" s="150"/>
      <c r="F18" s="151"/>
      <c r="G18" s="52" t="s">
        <v>29</v>
      </c>
      <c r="H18" s="53" t="s">
        <v>30</v>
      </c>
      <c r="I18" s="54" t="s">
        <v>30</v>
      </c>
      <c r="J18" s="54" t="s">
        <v>30</v>
      </c>
      <c r="K18" s="54" t="s">
        <v>30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46"/>
      <c r="B19" s="152"/>
      <c r="C19" s="153"/>
      <c r="D19" s="153"/>
      <c r="E19" s="153"/>
      <c r="F19" s="154"/>
      <c r="G19" s="56" t="s">
        <v>31</v>
      </c>
      <c r="H19" s="57" t="s">
        <v>58</v>
      </c>
      <c r="I19" s="58" t="s">
        <v>58</v>
      </c>
      <c r="J19" s="58" t="s">
        <v>58</v>
      </c>
      <c r="K19" s="58" t="s">
        <v>58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46"/>
      <c r="B20" s="152"/>
      <c r="C20" s="153"/>
      <c r="D20" s="153"/>
      <c r="E20" s="153"/>
      <c r="F20" s="154"/>
      <c r="G20" s="56" t="s">
        <v>32</v>
      </c>
      <c r="H20" s="60">
        <v>43629</v>
      </c>
      <c r="I20" s="61">
        <v>43629</v>
      </c>
      <c r="J20" s="61">
        <v>43629</v>
      </c>
      <c r="K20" s="61">
        <v>43629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47"/>
      <c r="B21" s="152"/>
      <c r="C21" s="153"/>
      <c r="D21" s="153"/>
      <c r="E21" s="153"/>
      <c r="F21" s="154"/>
      <c r="G21" s="63" t="s">
        <v>33</v>
      </c>
      <c r="H21" s="57" t="s">
        <v>59</v>
      </c>
      <c r="I21" s="58" t="s">
        <v>59</v>
      </c>
      <c r="J21" s="58" t="s">
        <v>59</v>
      </c>
      <c r="K21" s="58" t="s">
        <v>59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36" t="s">
        <v>34</v>
      </c>
      <c r="B22" s="138" t="s">
        <v>35</v>
      </c>
      <c r="C22" s="139"/>
      <c r="D22" s="139"/>
      <c r="E22" s="140"/>
      <c r="F22" s="141" t="e">
        <f ca="1">GetBugSheetName()</f>
        <v>#NAME?</v>
      </c>
      <c r="G22" s="142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37"/>
      <c r="B23" s="143" t="s">
        <v>36</v>
      </c>
      <c r="C23" s="143"/>
      <c r="D23" s="143"/>
      <c r="E23" s="143"/>
      <c r="F23" s="143"/>
      <c r="G23" s="144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T1 AC1:AF2" name="Range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6" priority="4" stopIfTrue="1">
      <formula>H$21="NA"</formula>
    </cfRule>
    <cfRule type="expression" dxfId="5" priority="5" stopIfTrue="1">
      <formula>H$21="NG"</formula>
    </cfRule>
  </conditionalFormatting>
  <conditionalFormatting sqref="H3:AF21">
    <cfRule type="expression" dxfId="4" priority="12" stopIfTrue="1">
      <formula>#REF!="NG"</formula>
    </cfRule>
    <cfRule type="expression" dxfId="3" priority="13" stopIfTrue="1">
      <formula>H$21="NA"</formula>
    </cfRule>
    <cfRule type="expression" dxfId="2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Assignment4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2019-06-13T08:12:20Z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415cb9e9-1f96-4beb-ac0d-ceff0763d974</vt:lpwstr>
  </property>
</Properties>
</file>