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1\source\repos\VATSIM-UK\UK-Sector-File\_data\Radar Sites\"/>
    </mc:Choice>
  </mc:AlternateContent>
  <xr:revisionPtr revIDLastSave="0" documentId="13_ncr:1_{A6D93BDB-6497-4F2C-8260-002A5409BE8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ERL" sheetId="1" r:id="rId1"/>
    <sheet name="Airports" sheetId="5" r:id="rId2"/>
    <sheet name="Milit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5" l="1"/>
  <c r="S34" i="5"/>
  <c r="S31" i="5"/>
  <c r="S29" i="5"/>
  <c r="S28" i="5"/>
  <c r="S27" i="5"/>
  <c r="S26" i="5"/>
  <c r="R16" i="5"/>
  <c r="S16" i="5"/>
  <c r="S21" i="3"/>
  <c r="S22" i="3"/>
  <c r="S23" i="3"/>
  <c r="S24" i="3"/>
  <c r="S25" i="3"/>
  <c r="S26" i="3"/>
  <c r="S29" i="3"/>
  <c r="S27" i="3"/>
  <c r="S28" i="3"/>
  <c r="S30" i="3"/>
  <c r="S31" i="3"/>
  <c r="S32" i="3"/>
  <c r="S33" i="3"/>
  <c r="S16" i="3"/>
  <c r="S17" i="3"/>
  <c r="S18" i="3"/>
  <c r="S19" i="3"/>
  <c r="S20" i="3"/>
  <c r="R16" i="3"/>
  <c r="R17" i="3"/>
  <c r="R18" i="3"/>
  <c r="R19" i="3"/>
  <c r="R20" i="3"/>
  <c r="S10" i="3"/>
  <c r="R10" i="3"/>
  <c r="S35" i="3"/>
  <c r="R35" i="3"/>
  <c r="R33" i="3"/>
  <c r="R32" i="3"/>
  <c r="R31" i="3"/>
  <c r="R30" i="3"/>
  <c r="R28" i="3"/>
  <c r="R27" i="3"/>
  <c r="R29" i="3"/>
  <c r="R26" i="3"/>
  <c r="R25" i="3"/>
  <c r="R24" i="3"/>
  <c r="R23" i="3"/>
  <c r="R22" i="3"/>
  <c r="R21" i="3"/>
  <c r="S15" i="3"/>
  <c r="R15" i="3"/>
  <c r="S14" i="3"/>
  <c r="R14" i="3"/>
  <c r="S13" i="3"/>
  <c r="R13" i="3"/>
  <c r="S12" i="3"/>
  <c r="R12" i="3"/>
  <c r="S11" i="3"/>
  <c r="R11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3" i="5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3" i="1"/>
  <c r="S4" i="1"/>
  <c r="S5" i="1"/>
  <c r="S6" i="1"/>
  <c r="S7" i="1"/>
  <c r="S8" i="1"/>
  <c r="S9" i="1"/>
  <c r="S10" i="1"/>
  <c r="S12" i="1"/>
  <c r="S13" i="1"/>
  <c r="S14" i="1"/>
  <c r="S15" i="1"/>
  <c r="S16" i="1"/>
  <c r="S17" i="1"/>
  <c r="S18" i="1"/>
  <c r="S19" i="1"/>
  <c r="S3" i="1"/>
  <c r="R22" i="5"/>
  <c r="S22" i="5"/>
  <c r="R31" i="5"/>
  <c r="R29" i="5"/>
  <c r="R28" i="5"/>
  <c r="R27" i="5"/>
  <c r="R26" i="5"/>
  <c r="S25" i="5"/>
  <c r="R25" i="5"/>
  <c r="S33" i="5"/>
  <c r="R33" i="5"/>
  <c r="S32" i="5"/>
  <c r="R32" i="5"/>
  <c r="S18" i="5"/>
  <c r="R18" i="5"/>
  <c r="S14" i="5"/>
  <c r="R14" i="5"/>
  <c r="S24" i="5"/>
  <c r="R24" i="5"/>
  <c r="S23" i="5"/>
  <c r="R23" i="5"/>
  <c r="S21" i="5"/>
  <c r="R21" i="5"/>
  <c r="S20" i="5"/>
  <c r="R20" i="5"/>
  <c r="S17" i="5"/>
  <c r="R17" i="5"/>
  <c r="S30" i="5"/>
  <c r="R30" i="5"/>
  <c r="S15" i="5"/>
  <c r="R15" i="5"/>
  <c r="S13" i="5"/>
  <c r="R13" i="5"/>
  <c r="S12" i="5"/>
  <c r="R12" i="5"/>
  <c r="S11" i="5"/>
  <c r="R11" i="5"/>
  <c r="S10" i="5"/>
  <c r="R10" i="5"/>
  <c r="S35" i="5"/>
  <c r="R35" i="5"/>
  <c r="S9" i="5"/>
  <c r="R9" i="5"/>
  <c r="S8" i="5"/>
  <c r="R8" i="5"/>
  <c r="S7" i="5"/>
  <c r="R7" i="5"/>
  <c r="S6" i="5"/>
  <c r="R6" i="5"/>
  <c r="S5" i="5"/>
  <c r="R5" i="5"/>
  <c r="S4" i="5"/>
  <c r="R4" i="5"/>
  <c r="R3" i="5"/>
</calcChain>
</file>

<file path=xl/sharedStrings.xml><?xml version="1.0" encoding="utf-8"?>
<sst xmlns="http://schemas.openxmlformats.org/spreadsheetml/2006/main" count="379" uniqueCount="326">
  <si>
    <t>Name</t>
  </si>
  <si>
    <t>Latitude</t>
  </si>
  <si>
    <t>Longitude</t>
  </si>
  <si>
    <t>P range</t>
  </si>
  <si>
    <t>P altitude</t>
  </si>
  <si>
    <t>P cone slope</t>
  </si>
  <si>
    <t>S range</t>
  </si>
  <si>
    <t>S altitude</t>
  </si>
  <si>
    <t>S cone slope</t>
  </si>
  <si>
    <t>C range</t>
  </si>
  <si>
    <t>C altitude</t>
  </si>
  <si>
    <t>C cone slope</t>
  </si>
  <si>
    <t>W002.09.55.000</t>
  </si>
  <si>
    <t>E001.20.59.000</t>
  </si>
  <si>
    <t>W004.03.26.000</t>
  </si>
  <si>
    <t>W000.29.14.000</t>
  </si>
  <si>
    <t>W003.43.45.000</t>
  </si>
  <si>
    <t>W002.59.27.000</t>
  </si>
  <si>
    <t>Belfast International</t>
  </si>
  <si>
    <t>W006.12.22.000</t>
  </si>
  <si>
    <t>W001.45.23.000</t>
  </si>
  <si>
    <t>W002.43.03.000</t>
  </si>
  <si>
    <t>W003.21.09.000</t>
  </si>
  <si>
    <t>W001.24.42.000</t>
  </si>
  <si>
    <t>W001.19.52.000</t>
  </si>
  <si>
    <t>W003.22.45.000</t>
  </si>
  <si>
    <t>W003.25.02.000</t>
  </si>
  <si>
    <t>W000.46.26.000</t>
  </si>
  <si>
    <t>W004.35.00.000</t>
  </si>
  <si>
    <t>W002.59.09.000</t>
  </si>
  <si>
    <t>W000.20.29.000</t>
  </si>
  <si>
    <t>W004.02.50.000</t>
  </si>
  <si>
    <t>W001.39.10.000</t>
  </si>
  <si>
    <t>W002.51.32.000</t>
  </si>
  <si>
    <t>W000.10.38.000</t>
  </si>
  <si>
    <t>W000.26.22.000</t>
  </si>
  <si>
    <t>E000.42.02.000</t>
  </si>
  <si>
    <t>E000.13.49.000</t>
  </si>
  <si>
    <t>W002.16.58.000</t>
  </si>
  <si>
    <t>W001.41.27.000</t>
  </si>
  <si>
    <t>W005.00.35.000</t>
  </si>
  <si>
    <t>E001.16.52.000</t>
  </si>
  <si>
    <t>W001.19.39.000</t>
  </si>
  <si>
    <t>W001.21.10.000</t>
  </si>
  <si>
    <t>W001.16.23.000</t>
  </si>
  <si>
    <t>Aberporth</t>
  </si>
  <si>
    <t>W004.34.29.075</t>
  </si>
  <si>
    <t>Benson</t>
  </si>
  <si>
    <t>W001.06.04.613</t>
  </si>
  <si>
    <t>Beacon Hill (June 2024)</t>
  </si>
  <si>
    <t>W001.43.16.586</t>
  </si>
  <si>
    <t>Brize Norton</t>
  </si>
  <si>
    <t>W001.34.27.484</t>
  </si>
  <si>
    <t>Brizlee Wood</t>
  </si>
  <si>
    <t>W001.46.04.000</t>
  </si>
  <si>
    <t>Coningsby</t>
  </si>
  <si>
    <t>W000.09.22.345</t>
  </si>
  <si>
    <t>W002.19.19.960</t>
  </si>
  <si>
    <t>Cranwell</t>
  </si>
  <si>
    <t>W000.29.34.073</t>
  </si>
  <si>
    <t>Culdrose</t>
  </si>
  <si>
    <t>Hartland Point</t>
  </si>
  <si>
    <t>W004.30.51.000</t>
  </si>
  <si>
    <t>Lakenheath</t>
  </si>
  <si>
    <t>E000.32.30.000</t>
  </si>
  <si>
    <t>Leeming</t>
  </si>
  <si>
    <t>W001.32.42.036</t>
  </si>
  <si>
    <t>Leuchars</t>
  </si>
  <si>
    <t>Lossiemouth</t>
  </si>
  <si>
    <t>W003.20.39.545</t>
  </si>
  <si>
    <t>Manorbier</t>
  </si>
  <si>
    <t>Marham</t>
  </si>
  <si>
    <t>E000.32.00.305</t>
  </si>
  <si>
    <t>Odiham</t>
  </si>
  <si>
    <t>W000.56.26.843</t>
  </si>
  <si>
    <t>Portland</t>
  </si>
  <si>
    <t>Portreath</t>
  </si>
  <si>
    <t>W005.16.23.000</t>
  </si>
  <si>
    <t>Shawbury</t>
  </si>
  <si>
    <t>W002.40.59.660</t>
  </si>
  <si>
    <t>Spadeadam BH</t>
  </si>
  <si>
    <t>W002.33.12.830</t>
  </si>
  <si>
    <t>Spadeadam DWF</t>
  </si>
  <si>
    <t>W002.35.27.902</t>
  </si>
  <si>
    <t>St Kilda - Airwatch</t>
  </si>
  <si>
    <t>W008.35.02.000</t>
  </si>
  <si>
    <t>St Kilda - Seawatch</t>
  </si>
  <si>
    <t>W008.35.05.000</t>
  </si>
  <si>
    <t>Staxton Wold</t>
  </si>
  <si>
    <t>W000.26.00.000</t>
  </si>
  <si>
    <t>E001.24.02.000</t>
  </si>
  <si>
    <t>Topcliffe (Alanbrooke Barracks)</t>
  </si>
  <si>
    <t>W001.22.17.443</t>
  </si>
  <si>
    <t>Topcliffe (RAF Topcliffe)</t>
  </si>
  <si>
    <t>W001.22.56.946</t>
  </si>
  <si>
    <t>Valley</t>
  </si>
  <si>
    <t>W004.32.38.800</t>
  </si>
  <si>
    <t>Wattisham</t>
  </si>
  <si>
    <t>E000.57.04.694</t>
  </si>
  <si>
    <t>Wembury Point</t>
  </si>
  <si>
    <t>W004.06.26.000</t>
  </si>
  <si>
    <t>West Freugh</t>
  </si>
  <si>
    <t>W004.56.41.766</t>
  </si>
  <si>
    <t>Wittering</t>
  </si>
  <si>
    <t>W000.30.16.048</t>
  </si>
  <si>
    <t>Yeovilton</t>
  </si>
  <si>
    <t>W002.38.29.000</t>
  </si>
  <si>
    <t>W005.52.55.000</t>
  </si>
  <si>
    <t>W001.50.35.000</t>
  </si>
  <si>
    <t>W004.26.08.000</t>
  </si>
  <si>
    <t>W005.16.14.000</t>
  </si>
  <si>
    <t>W002.51.52.000</t>
  </si>
  <si>
    <t>W004.46.59.000</t>
  </si>
  <si>
    <t>W002.26.08.000</t>
  </si>
  <si>
    <t>N054.36.56.016</t>
  </si>
  <si>
    <t>N054.39.21.000</t>
  </si>
  <si>
    <t>N052.27.16.992</t>
  </si>
  <si>
    <t>N050.46.59.000</t>
  </si>
  <si>
    <t>N051.22.46.992</t>
  </si>
  <si>
    <t>N051.23.39.012</t>
  </si>
  <si>
    <t>N054.30.42.000</t>
  </si>
  <si>
    <t>N052.50.00.000</t>
  </si>
  <si>
    <t>N055.57.05.000</t>
  </si>
  <si>
    <t>N050.43.49.008</t>
  </si>
  <si>
    <t>N051.16.52.000</t>
  </si>
  <si>
    <t>N055.52.29.000</t>
  </si>
  <si>
    <t>N055.30.04.000</t>
  </si>
  <si>
    <t>N053.10.35.000</t>
  </si>
  <si>
    <t>N053.34.49.000</t>
  </si>
  <si>
    <t>N057.32.48.012</t>
  </si>
  <si>
    <t>N053.51.52.000</t>
  </si>
  <si>
    <t>N053.19.52.000</t>
  </si>
  <si>
    <t>N051.08.46.000</t>
  </si>
  <si>
    <t>N051.27.38.000</t>
  </si>
  <si>
    <t>N051.34.08.000</t>
  </si>
  <si>
    <t>N051.53.13.000</t>
  </si>
  <si>
    <t>N053.20.26.000</t>
  </si>
  <si>
    <t>N055.02.27.000</t>
  </si>
  <si>
    <t>N050.26.33.000</t>
  </si>
  <si>
    <t>N052.40.18.000</t>
  </si>
  <si>
    <t>N051.50.15.000</t>
  </si>
  <si>
    <t>N050.57.00.000</t>
  </si>
  <si>
    <t>N059.52.04.000</t>
  </si>
  <si>
    <t>N057.38.35.000</t>
  </si>
  <si>
    <t>N052.54.38.000</t>
  </si>
  <si>
    <t>N055.56.21.000</t>
  </si>
  <si>
    <t>N053.29.51.000</t>
  </si>
  <si>
    <t>N056.04.20.000</t>
  </si>
  <si>
    <t>N053.46.06.000</t>
  </si>
  <si>
    <t>LoN0gitude</t>
  </si>
  <si>
    <t>N052.07.31.868</t>
  </si>
  <si>
    <t>N051.37.13.289</t>
  </si>
  <si>
    <t>N051.10.58.390</t>
  </si>
  <si>
    <t>N051.46.11.417</t>
  </si>
  <si>
    <t>N055.25.05.000</t>
  </si>
  <si>
    <t>N053.05.51.914</t>
  </si>
  <si>
    <t>N052.38.37.082</t>
  </si>
  <si>
    <t>N053.01.12.270</t>
  </si>
  <si>
    <t>N050.05.13.000</t>
  </si>
  <si>
    <t>N051.01.15.000</t>
  </si>
  <si>
    <t>N052.24.34.000</t>
  </si>
  <si>
    <t>N054.17.42.720</t>
  </si>
  <si>
    <t>N056.22.47.000</t>
  </si>
  <si>
    <t>N057.43.04.519</t>
  </si>
  <si>
    <t>N051.38.21.000</t>
  </si>
  <si>
    <t>N052.38.55.979</t>
  </si>
  <si>
    <t>N051.13.43.669</t>
  </si>
  <si>
    <t>N050.33.50.000</t>
  </si>
  <si>
    <t>N050.16.13.000</t>
  </si>
  <si>
    <t>N052.47.39.358</t>
  </si>
  <si>
    <t>N055.03.00.785</t>
  </si>
  <si>
    <t>N055.16.01.754</t>
  </si>
  <si>
    <t>N057.49.10.000</t>
  </si>
  <si>
    <t>N057.49.11.000</t>
  </si>
  <si>
    <t>N054.11.15.000</t>
  </si>
  <si>
    <t>N052.53.35.000</t>
  </si>
  <si>
    <t>N054.12.18.446</t>
  </si>
  <si>
    <t>N054.12.34.182</t>
  </si>
  <si>
    <t>N053.15.26.611</t>
  </si>
  <si>
    <t>N052.07.50.239</t>
  </si>
  <si>
    <t>N050.19.05.000</t>
  </si>
  <si>
    <t>N054.51.17.593</t>
  </si>
  <si>
    <t>N052.36.53.939</t>
  </si>
  <si>
    <t>N051.00.39.000</t>
  </si>
  <si>
    <t>ESE Entry</t>
  </si>
  <si>
    <t>Allanshill</t>
  </si>
  <si>
    <t>Cromer</t>
  </si>
  <si>
    <t>Hibaldstow</t>
  </si>
  <si>
    <t>Kincardine</t>
  </si>
  <si>
    <t>St Annes</t>
  </si>
  <si>
    <t>Comments</t>
  </si>
  <si>
    <t>Bovingdon</t>
  </si>
  <si>
    <t>N051.42.32.400</t>
  </si>
  <si>
    <t>W000.32.27.900</t>
  </si>
  <si>
    <t>Burrington</t>
  </si>
  <si>
    <t>N050.56.03.240</t>
  </si>
  <si>
    <t>W003.59.06.960</t>
  </si>
  <si>
    <t>Claxby</t>
  </si>
  <si>
    <t>N053.27.00.300</t>
  </si>
  <si>
    <t>W000.18.29.700</t>
  </si>
  <si>
    <t>Clee Hill</t>
  </si>
  <si>
    <t>N052.23.53.760</t>
  </si>
  <si>
    <t>W002.35.50.940</t>
  </si>
  <si>
    <t>TopSky Entry</t>
  </si>
  <si>
    <t>SCO:STC:EGPD</t>
  </si>
  <si>
    <t>Pulse Width</t>
  </si>
  <si>
    <t>Beam Width</t>
  </si>
  <si>
    <t>Max Angle</t>
  </si>
  <si>
    <t>Positions</t>
  </si>
  <si>
    <t>ESE RADAR2 Data</t>
  </si>
  <si>
    <t>TopSky Data</t>
  </si>
  <si>
    <t>Basic Data</t>
  </si>
  <si>
    <t>Cumbernauld</t>
  </si>
  <si>
    <t>Debden</t>
  </si>
  <si>
    <t>N051.59.24.660</t>
  </si>
  <si>
    <t>E000.15.49.740</t>
  </si>
  <si>
    <t>Fitful Head</t>
  </si>
  <si>
    <t>N059.54.20.700</t>
  </si>
  <si>
    <t>W001.22.57.060</t>
  </si>
  <si>
    <t>Great Dun Fell</t>
  </si>
  <si>
    <t>N054.41.02.820</t>
  </si>
  <si>
    <t>W002.27.03.300</t>
  </si>
  <si>
    <t>Lowther Hill</t>
  </si>
  <si>
    <t>N055.22.39.780</t>
  </si>
  <si>
    <t>W003.45.10.920</t>
  </si>
  <si>
    <t>Pease Pottage</t>
  </si>
  <si>
    <t>N051.05.00.240</t>
  </si>
  <si>
    <t>W000.12.51.960</t>
  </si>
  <si>
    <t>Perwinnes Hill</t>
  </si>
  <si>
    <t>N057.12.44.160</t>
  </si>
  <si>
    <t>W002.07.51.240</t>
  </si>
  <si>
    <t>Sandwick</t>
  </si>
  <si>
    <t>N058.12.37.140</t>
  </si>
  <si>
    <t>name</t>
  </si>
  <si>
    <t>W006.21.28.500</t>
  </si>
  <si>
    <t>Tiree</t>
  </si>
  <si>
    <t>N056.27.19.620</t>
  </si>
  <si>
    <t>W006.55.23.220</t>
  </si>
  <si>
    <t>Jersey</t>
  </si>
  <si>
    <t>N049.12.14.070</t>
  </si>
  <si>
    <t>W002.12.08.750</t>
  </si>
  <si>
    <t>PSR In-fill</t>
  </si>
  <si>
    <t>PSR In-fill Maybe disused as was in-fill for Doncaster</t>
  </si>
  <si>
    <t>No PSR</t>
  </si>
  <si>
    <t>LON:SCO:STC:MAN</t>
  </si>
  <si>
    <t>LON:LTC:EGLL:EGKK:EGSS:EGGW:ESSEX:ESX:THAMES</t>
  </si>
  <si>
    <t>Swanwick Multi Feed users</t>
  </si>
  <si>
    <t>LON:LTC:EGLL:EGKK:EGSS:ESSEX:ESX:EGGW:THAMES:</t>
  </si>
  <si>
    <t>Prestwick Multi Feed users</t>
  </si>
  <si>
    <t>SCO:STC:MAN:</t>
  </si>
  <si>
    <t>LON:SCO</t>
  </si>
  <si>
    <t>SCO:STC</t>
  </si>
  <si>
    <t>EGCN</t>
  </si>
  <si>
    <t>SCO</t>
  </si>
  <si>
    <t>SCO:STC:MAN</t>
  </si>
  <si>
    <t>Guernsey</t>
  </si>
  <si>
    <t>Belfast City</t>
  </si>
  <si>
    <t>Birmingham</t>
  </si>
  <si>
    <t>Bournemouth</t>
  </si>
  <si>
    <t>Bristol</t>
  </si>
  <si>
    <t>Cambridge</t>
  </si>
  <si>
    <t>Cardiff</t>
  </si>
  <si>
    <t>Teesside</t>
  </si>
  <si>
    <t>East Midlands</t>
  </si>
  <si>
    <t>Edinburgh</t>
  </si>
  <si>
    <t>Exeter</t>
  </si>
  <si>
    <t>Farnborough</t>
  </si>
  <si>
    <t>Glasgow</t>
  </si>
  <si>
    <t>Prestwick</t>
  </si>
  <si>
    <t>Hawarden</t>
  </si>
  <si>
    <t>Humberside</t>
  </si>
  <si>
    <t>Inverness</t>
  </si>
  <si>
    <t>Leeds</t>
  </si>
  <si>
    <t>Liverpool</t>
  </si>
  <si>
    <t>Gatwick</t>
  </si>
  <si>
    <t>Heathrow</t>
  </si>
  <si>
    <t>Southend</t>
  </si>
  <si>
    <t>Stansted</t>
  </si>
  <si>
    <t>Manchester</t>
  </si>
  <si>
    <t>Newcastle</t>
  </si>
  <si>
    <t>Newquay</t>
  </si>
  <si>
    <t>Norwich</t>
  </si>
  <si>
    <t>Oxford</t>
  </si>
  <si>
    <t>Southampton</t>
  </si>
  <si>
    <t>Sumburgh</t>
  </si>
  <si>
    <t>Cosford</t>
  </si>
  <si>
    <t>Trimingham</t>
  </si>
  <si>
    <t>EGAC:BEL</t>
  </si>
  <si>
    <t>EGAA:BEL</t>
  </si>
  <si>
    <t>EGBB</t>
  </si>
  <si>
    <t>EGHH</t>
  </si>
  <si>
    <t>No PSR to NERL feed</t>
  </si>
  <si>
    <t>EGGD</t>
  </si>
  <si>
    <t>N052.12.22.300</t>
  </si>
  <si>
    <t>E000.10.00.260</t>
  </si>
  <si>
    <t>EGSC</t>
  </si>
  <si>
    <t>EGFF</t>
  </si>
  <si>
    <t>EGNX</t>
  </si>
  <si>
    <t>EGPH</t>
  </si>
  <si>
    <t>EGTE</t>
  </si>
  <si>
    <t>Feeds to Prestwick?</t>
  </si>
  <si>
    <t>EGLF</t>
  </si>
  <si>
    <t>NERL feed</t>
  </si>
  <si>
    <t>N049.26.15.410</t>
  </si>
  <si>
    <t>W002.35.54.920</t>
  </si>
  <si>
    <t>EGJB</t>
  </si>
  <si>
    <t>EGPF</t>
  </si>
  <si>
    <t>EGNR</t>
  </si>
  <si>
    <t>EGNJ</t>
  </si>
  <si>
    <t>EGPE</t>
  </si>
  <si>
    <t>EGJJ</t>
  </si>
  <si>
    <t>EGNM</t>
  </si>
  <si>
    <t>EGGP</t>
  </si>
  <si>
    <t>EGCC</t>
  </si>
  <si>
    <t>EGNT</t>
  </si>
  <si>
    <t>EGKK</t>
  </si>
  <si>
    <t>EGLL</t>
  </si>
  <si>
    <t>EGHQ</t>
  </si>
  <si>
    <t>EGSH</t>
  </si>
  <si>
    <t>EGTK</t>
  </si>
  <si>
    <t>EGPK</t>
  </si>
  <si>
    <t>EGHI:SOL</t>
  </si>
  <si>
    <t>EGMC</t>
  </si>
  <si>
    <t>EGSS:ESS:ESX:EGGW</t>
  </si>
  <si>
    <t>EGPB:EGPD</t>
  </si>
  <si>
    <t>EGNV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</si>
</sst>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workbookViewId="0">
      <selection activeCell="C25" sqref="C25"/>
    </sheetView>
  </sheetViews>
  <sheetFormatPr defaultRowHeight="15" x14ac:dyDescent="0.25"/>
  <cols>
    <col min="1" max="1" width="22.85546875" bestFit="1" customWidth="1"/>
    <col min="2" max="2" width="14.28515625" bestFit="1" customWidth="1"/>
    <col min="3" max="3" width="14.7109375" bestFit="1" customWidth="1"/>
    <col min="4" max="4" width="7.5703125" customWidth="1"/>
    <col min="5" max="5" width="9.5703125" bestFit="1" customWidth="1"/>
    <col min="6" max="6" width="12.140625" bestFit="1" customWidth="1"/>
    <col min="7" max="7" width="7.42578125" bestFit="1" customWidth="1"/>
    <col min="8" max="8" width="9.42578125" bestFit="1" customWidth="1"/>
    <col min="9" max="9" width="12" bestFit="1" customWidth="1"/>
    <col min="10" max="10" width="7.5703125" bestFit="1" customWidth="1"/>
    <col min="11" max="11" width="9.5703125" bestFit="1" customWidth="1"/>
    <col min="12" max="12" width="12.140625" bestFit="1" customWidth="1"/>
    <col min="13" max="13" width="16" bestFit="1" customWidth="1"/>
    <col min="14" max="14" width="11.7109375" bestFit="1" customWidth="1"/>
    <col min="15" max="15" width="11.85546875" bestFit="1" customWidth="1"/>
    <col min="16" max="16" width="10.28515625" bestFit="1" customWidth="1"/>
    <col min="17" max="17" width="48.28515625" style="1" bestFit="1" customWidth="1"/>
    <col min="18" max="18" width="67.28515625" customWidth="1"/>
    <col min="19" max="19" width="39.140625" customWidth="1"/>
  </cols>
  <sheetData>
    <row r="1" spans="1:19" x14ac:dyDescent="0.25">
      <c r="A1" s="2" t="s">
        <v>211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210</v>
      </c>
      <c r="N1" s="2"/>
      <c r="O1" s="2"/>
      <c r="P1" s="2"/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208</v>
      </c>
      <c r="N2" t="s">
        <v>206</v>
      </c>
      <c r="O2" t="s">
        <v>205</v>
      </c>
      <c r="P2" t="s">
        <v>207</v>
      </c>
      <c r="Q2" s="1" t="s">
        <v>190</v>
      </c>
      <c r="R2" t="s">
        <v>184</v>
      </c>
      <c r="S2" t="s">
        <v>203</v>
      </c>
    </row>
    <row r="3" spans="1:19" x14ac:dyDescent="0.25">
      <c r="A3" t="s">
        <v>185</v>
      </c>
      <c r="B3" t="s">
        <v>143</v>
      </c>
      <c r="C3" t="s">
        <v>12</v>
      </c>
      <c r="D3">
        <v>60</v>
      </c>
      <c r="E3">
        <v>506</v>
      </c>
      <c r="F3">
        <v>3100</v>
      </c>
      <c r="G3">
        <v>184</v>
      </c>
      <c r="H3">
        <v>506</v>
      </c>
      <c r="I3">
        <v>3100</v>
      </c>
      <c r="J3">
        <v>312</v>
      </c>
      <c r="K3">
        <v>506</v>
      </c>
      <c r="L3">
        <v>3100</v>
      </c>
      <c r="M3" t="s">
        <v>253</v>
      </c>
      <c r="N3">
        <v>1.4</v>
      </c>
      <c r="O3">
        <v>1</v>
      </c>
      <c r="P3">
        <v>87</v>
      </c>
      <c r="R3" t="str">
        <f t="shared" ref="R3:R19" si="0">"RADAR2:" &amp; A3 &amp; ":" &amp; B3 &amp; ":" &amp; C3 &amp; ":" &amp; D3 &amp; ":" &amp; E3 &amp; ":" &amp; F3 &amp; ":" &amp; G3 &amp; ":" &amp; H3 &amp; ":" &amp; I3 &amp; ":" &amp; J3 &amp; ":" &amp; K3 &amp; ":" &amp; L3</f>
        <v>RADAR2:Allanshill:N057.38.35.000:W002.09.55.000:60:506:3100:184:506:3100:312:506:3100</v>
      </c>
      <c r="S3" t="str">
        <f>"RADAR:" &amp; A3 &amp; CHAR(10) &amp;
"POSITIONS:" &amp; CHAR(10) &amp; M3 &amp; CHAR(10) &amp;
"LOCATION:" &amp; B3 &amp; ":" &amp; C3 &amp; CHAR(10) &amp;
"ALTITUDE:" &amp; E3 &amp; CHAR(10) &amp;
"BEAMWIDTH:" &amp; N3 &amp; CHAR(10) &amp;
"PULSEWIDTH:" &amp; O3 &amp; CHAR(10) &amp;
"MAXANGLE:" &amp; P3 &amp; CHAR(10) &amp;
"RANGE:0:" &amp; D3</f>
        <v>RADAR:Allanshill
POSITIONS:
SCO
LOCATION:N057.38.35.000:W002.09.55.000
ALTITUDE:506
BEAMWIDTH:1.4
PULSEWIDTH:1
MAXANGLE:87
RANGE:0:60</v>
      </c>
    </row>
    <row r="4" spans="1:19" x14ac:dyDescent="0.25">
      <c r="A4" t="s">
        <v>191</v>
      </c>
      <c r="B4" t="s">
        <v>192</v>
      </c>
      <c r="C4" t="s">
        <v>193</v>
      </c>
      <c r="D4">
        <v>120</v>
      </c>
      <c r="E4">
        <v>151</v>
      </c>
      <c r="F4">
        <v>3100</v>
      </c>
      <c r="G4">
        <v>138</v>
      </c>
      <c r="H4">
        <v>151</v>
      </c>
      <c r="I4">
        <v>3100</v>
      </c>
      <c r="J4">
        <v>234</v>
      </c>
      <c r="K4">
        <v>151</v>
      </c>
      <c r="L4">
        <v>3100</v>
      </c>
      <c r="M4" t="s">
        <v>245</v>
      </c>
      <c r="N4">
        <v>1.25</v>
      </c>
      <c r="O4">
        <v>1</v>
      </c>
      <c r="P4">
        <v>87</v>
      </c>
      <c r="R4" t="str">
        <f t="shared" si="0"/>
        <v>RADAR2:Bovingdon:N051.42.32.400:W000.32.27.900:120:151:3100:138:151:3100:234:151:3100</v>
      </c>
      <c r="S4" t="str">
        <f t="shared" ref="S4:S10" si="1">"RADAR:" &amp; A4 &amp; CHAR(10) &amp;
"POSITIONS:" &amp; CHAR(10) &amp; M4 &amp; CHAR(10) &amp;
"LOCATION:" &amp; B4 &amp; ":" &amp; C4 &amp; CHAR(10) &amp;
"ALTITUDE:" &amp; E4 &amp; CHAR(10) &amp;
"BEAMWIDTH:" &amp; N4 &amp; CHAR(10) &amp;
"PULSEWIDTH:" &amp; O4 &amp; CHAR(10) &amp;
"MAXANGLE:" &amp; P4 &amp; CHAR(10) &amp;
"RANGE:0:" &amp; D4</f>
        <v>RADAR:Bovingdon
POSITIONS:
LON:LTC:EGLL:EGKK:EGSS:EGGW:ESSEX:ESX:THAMES
LOCATION:N051.42.32.400:W000.32.27.900
ALTITUDE:151
BEAMWIDTH:1.25
PULSEWIDTH:1
MAXANGLE:87
RANGE:0:120</v>
      </c>
    </row>
    <row r="5" spans="1:19" x14ac:dyDescent="0.25">
      <c r="A5" t="s">
        <v>194</v>
      </c>
      <c r="B5" t="s">
        <v>195</v>
      </c>
      <c r="C5" t="s">
        <v>196</v>
      </c>
      <c r="D5">
        <v>160</v>
      </c>
      <c r="E5">
        <v>704</v>
      </c>
      <c r="F5">
        <v>3100</v>
      </c>
      <c r="G5">
        <v>184</v>
      </c>
      <c r="H5">
        <v>704</v>
      </c>
      <c r="I5">
        <v>3100</v>
      </c>
      <c r="J5">
        <v>312</v>
      </c>
      <c r="K5">
        <v>704</v>
      </c>
      <c r="L5">
        <v>3100</v>
      </c>
      <c r="M5" t="s">
        <v>245</v>
      </c>
      <c r="N5">
        <v>1.25</v>
      </c>
      <c r="O5">
        <v>1</v>
      </c>
      <c r="P5">
        <v>87</v>
      </c>
      <c r="R5" t="str">
        <f t="shared" si="0"/>
        <v>RADAR2:Burrington:N050.56.03.240:W003.59.06.960:160:704:3100:184:704:3100:312:704:3100</v>
      </c>
      <c r="S5" t="str">
        <f t="shared" si="1"/>
        <v>RADAR:Burrington
POSITIONS:
LON:LTC:EGLL:EGKK:EGSS:EGGW:ESSEX:ESX:THAMES
LOCATION:N050.56.03.240:W003.59.06.960
ALTITUDE:704
BEAMWIDTH:1.25
PULSEWIDTH:1
MAXANGLE:87
RANGE:0:160</v>
      </c>
    </row>
    <row r="6" spans="1:19" x14ac:dyDescent="0.25">
      <c r="A6" t="s">
        <v>197</v>
      </c>
      <c r="B6" t="s">
        <v>198</v>
      </c>
      <c r="C6" t="s">
        <v>199</v>
      </c>
      <c r="D6">
        <v>200</v>
      </c>
      <c r="E6">
        <v>581</v>
      </c>
      <c r="F6">
        <v>3100</v>
      </c>
      <c r="G6">
        <v>253</v>
      </c>
      <c r="H6">
        <v>581</v>
      </c>
      <c r="I6">
        <v>3100</v>
      </c>
      <c r="J6">
        <v>429</v>
      </c>
      <c r="K6">
        <v>581</v>
      </c>
      <c r="L6">
        <v>3100</v>
      </c>
      <c r="M6" t="s">
        <v>244</v>
      </c>
      <c r="N6">
        <v>1.25</v>
      </c>
      <c r="O6">
        <v>1</v>
      </c>
      <c r="P6">
        <v>87</v>
      </c>
      <c r="R6" t="str">
        <f t="shared" si="0"/>
        <v>RADAR2:Claxby:N053.27.00.300:W000.18.29.700:200:581:3100:253:581:3100:429:581:3100</v>
      </c>
      <c r="S6" t="str">
        <f t="shared" si="1"/>
        <v>RADAR:Claxby
POSITIONS:
LON:SCO:STC:MAN
LOCATION:N053.27.00.300:W000.18.29.700
ALTITUDE:581
BEAMWIDTH:1.25
PULSEWIDTH:1
MAXANGLE:87
RANGE:0:200</v>
      </c>
    </row>
    <row r="7" spans="1:19" x14ac:dyDescent="0.25">
      <c r="A7" t="s">
        <v>200</v>
      </c>
      <c r="B7" t="s">
        <v>201</v>
      </c>
      <c r="C7" t="s">
        <v>202</v>
      </c>
      <c r="D7">
        <v>180</v>
      </c>
      <c r="E7">
        <v>1162</v>
      </c>
      <c r="F7">
        <v>3100</v>
      </c>
      <c r="G7">
        <v>207</v>
      </c>
      <c r="H7">
        <v>1162</v>
      </c>
      <c r="I7">
        <v>3100</v>
      </c>
      <c r="J7">
        <v>351</v>
      </c>
      <c r="K7">
        <v>1162</v>
      </c>
      <c r="L7">
        <v>3100</v>
      </c>
      <c r="M7" t="s">
        <v>247</v>
      </c>
      <c r="N7">
        <v>1.25</v>
      </c>
      <c r="O7">
        <v>1</v>
      </c>
      <c r="P7">
        <v>87</v>
      </c>
      <c r="R7" t="str">
        <f t="shared" si="0"/>
        <v>RADAR2:Clee Hill:N052.23.53.760:W002.35.50.940:180:1162:3100:207:1162:3100:351:1162:3100</v>
      </c>
      <c r="S7" t="str">
        <f t="shared" si="1"/>
        <v>RADAR:Clee Hill
POSITIONS:
LON:LTC:EGLL:EGKK:EGSS:ESSEX:ESX:EGGW:THAMES:
LOCATION:N052.23.53.760:W002.35.50.940
ALTITUDE:1162
BEAMWIDTH:1.25
PULSEWIDTH:1
MAXANGLE:87
RANGE:0:180</v>
      </c>
    </row>
    <row r="8" spans="1:19" x14ac:dyDescent="0.25">
      <c r="A8" t="s">
        <v>186</v>
      </c>
      <c r="B8" t="s">
        <v>144</v>
      </c>
      <c r="C8" t="s">
        <v>13</v>
      </c>
      <c r="D8">
        <v>60</v>
      </c>
      <c r="E8">
        <v>342</v>
      </c>
      <c r="F8">
        <v>3100</v>
      </c>
      <c r="G8">
        <v>92</v>
      </c>
      <c r="H8">
        <v>342</v>
      </c>
      <c r="I8">
        <v>3100</v>
      </c>
      <c r="J8">
        <v>156</v>
      </c>
      <c r="K8">
        <v>342</v>
      </c>
      <c r="L8">
        <v>3100</v>
      </c>
      <c r="M8" t="s">
        <v>250</v>
      </c>
      <c r="N8">
        <v>1.4</v>
      </c>
      <c r="O8">
        <v>1</v>
      </c>
      <c r="P8">
        <v>87</v>
      </c>
      <c r="R8" t="str">
        <f t="shared" si="0"/>
        <v>RADAR2:Cromer:N052.54.38.000:E001.20.59.000:60:342:3100:92:342:3100:156:342:3100</v>
      </c>
      <c r="S8" t="str">
        <f t="shared" si="1"/>
        <v>RADAR:Cromer
POSITIONS:
LON:SCO
LOCATION:N052.54.38.000:E001.20.59.000
ALTITUDE:342
BEAMWIDTH:1.4
PULSEWIDTH:1
MAXANGLE:87
RANGE:0:60</v>
      </c>
    </row>
    <row r="9" spans="1:19" x14ac:dyDescent="0.25">
      <c r="A9" t="s">
        <v>212</v>
      </c>
      <c r="B9" t="s">
        <v>145</v>
      </c>
      <c r="C9" t="s">
        <v>14</v>
      </c>
      <c r="D9">
        <v>60</v>
      </c>
      <c r="E9">
        <v>123</v>
      </c>
      <c r="F9">
        <v>3100</v>
      </c>
      <c r="M9" t="s">
        <v>251</v>
      </c>
      <c r="N9">
        <v>1.4</v>
      </c>
      <c r="O9">
        <v>1</v>
      </c>
      <c r="P9">
        <v>87</v>
      </c>
      <c r="Q9" s="1" t="s">
        <v>241</v>
      </c>
      <c r="R9" t="str">
        <f t="shared" si="0"/>
        <v>RADAR2:Cumbernauld:N055.56.21.000:W004.03.26.000:60:123:3100::::::</v>
      </c>
      <c r="S9" t="str">
        <f t="shared" si="1"/>
        <v>RADAR:Cumbernauld
POSITIONS:
SCO:STC
LOCATION:N055.56.21.000:W004.03.26.000
ALTITUDE:123
BEAMWIDTH:1.4
PULSEWIDTH:1
MAXANGLE:87
RANGE:0:60</v>
      </c>
    </row>
    <row r="10" spans="1:19" x14ac:dyDescent="0.25">
      <c r="A10" t="s">
        <v>213</v>
      </c>
      <c r="B10" t="s">
        <v>214</v>
      </c>
      <c r="C10" t="s">
        <v>215</v>
      </c>
      <c r="D10">
        <v>120</v>
      </c>
      <c r="E10">
        <v>430</v>
      </c>
      <c r="F10">
        <v>3100</v>
      </c>
      <c r="G10">
        <v>138</v>
      </c>
      <c r="H10">
        <v>430</v>
      </c>
      <c r="I10">
        <v>3100</v>
      </c>
      <c r="J10">
        <v>351</v>
      </c>
      <c r="K10">
        <v>430</v>
      </c>
      <c r="L10">
        <v>3100</v>
      </c>
      <c r="M10" t="s">
        <v>247</v>
      </c>
      <c r="N10">
        <v>1.25</v>
      </c>
      <c r="O10">
        <v>1</v>
      </c>
      <c r="P10">
        <v>87</v>
      </c>
      <c r="R10" t="str">
        <f t="shared" si="0"/>
        <v>RADAR2:Debden:N051.59.24.660:E000.15.49.740:120:430:3100:138:430:3100:351:430:3100</v>
      </c>
      <c r="S10" t="str">
        <f t="shared" si="1"/>
        <v>RADAR:Debden
POSITIONS:
LON:LTC:EGLL:EGKK:EGSS:ESSEX:ESX:EGGW:THAMES:
LOCATION:N051.59.24.660:E000.15.49.740
ALTITUDE:430
BEAMWIDTH:1.25
PULSEWIDTH:1
MAXANGLE:87
RANGE:0:120</v>
      </c>
    </row>
    <row r="11" spans="1:19" x14ac:dyDescent="0.25">
      <c r="A11" t="s">
        <v>216</v>
      </c>
      <c r="B11" t="s">
        <v>217</v>
      </c>
      <c r="C11" t="s">
        <v>218</v>
      </c>
      <c r="G11">
        <v>180</v>
      </c>
      <c r="H11">
        <v>925</v>
      </c>
      <c r="I11">
        <v>3100</v>
      </c>
      <c r="J11">
        <v>300</v>
      </c>
      <c r="K11">
        <v>925</v>
      </c>
      <c r="L11">
        <v>3100</v>
      </c>
      <c r="P11">
        <v>87</v>
      </c>
      <c r="Q11" s="1" t="s">
        <v>243</v>
      </c>
      <c r="R11" t="str">
        <f t="shared" si="0"/>
        <v>RADAR2:Fitful Head:N059.54.20.700:W001.22.57.060::::180:925:3100:300:925:3100</v>
      </c>
    </row>
    <row r="12" spans="1:19" x14ac:dyDescent="0.25">
      <c r="A12" t="s">
        <v>219</v>
      </c>
      <c r="B12" t="s">
        <v>220</v>
      </c>
      <c r="C12" t="s">
        <v>221</v>
      </c>
      <c r="D12">
        <v>200</v>
      </c>
      <c r="E12">
        <v>1428</v>
      </c>
      <c r="F12">
        <v>3100</v>
      </c>
      <c r="G12">
        <v>253</v>
      </c>
      <c r="H12">
        <v>1428</v>
      </c>
      <c r="I12">
        <v>3100</v>
      </c>
      <c r="J12">
        <v>429</v>
      </c>
      <c r="K12">
        <v>1428</v>
      </c>
      <c r="L12">
        <v>3100</v>
      </c>
      <c r="M12" t="s">
        <v>244</v>
      </c>
      <c r="N12">
        <v>1.25</v>
      </c>
      <c r="O12">
        <v>1</v>
      </c>
      <c r="P12">
        <v>87</v>
      </c>
      <c r="R12" t="str">
        <f t="shared" si="0"/>
        <v>RADAR2:Great Dun Fell:N054.41.02.820:W002.27.03.300:200:1428:3100:253:1428:3100:429:1428:3100</v>
      </c>
      <c r="S12" t="str">
        <f t="shared" ref="S12:S19" si="2">"RADAR:" &amp; A12 &amp; CHAR(10) &amp;
"POSITIONS:" &amp; CHAR(10) &amp; M12 &amp; CHAR(10) &amp;
"LOCATION:" &amp; B12 &amp; ":" &amp; C12 &amp; CHAR(10) &amp;
"ALTITUDE:" &amp; E12 &amp; CHAR(10) &amp;
"BEAMWIDTH:" &amp; N12 &amp; CHAR(10) &amp;
"PULSEWIDTH:" &amp; O12 &amp; CHAR(10) &amp;
"MAXANGLE:" &amp; P12 &amp; CHAR(10) &amp;
"RANGE:0:" &amp; D12</f>
        <v>RADAR:Great Dun Fell
POSITIONS:
LON:SCO:STC:MAN
LOCATION:N054.41.02.820:W002.27.03.300
ALTITUDE:1428
BEAMWIDTH:1.25
PULSEWIDTH:1
MAXANGLE:87
RANGE:0:200</v>
      </c>
    </row>
    <row r="13" spans="1:19" x14ac:dyDescent="0.25">
      <c r="A13" t="s">
        <v>188</v>
      </c>
      <c r="B13" t="s">
        <v>147</v>
      </c>
      <c r="C13" t="s">
        <v>16</v>
      </c>
      <c r="D13">
        <v>60</v>
      </c>
      <c r="E13">
        <v>327</v>
      </c>
      <c r="F13">
        <v>3100</v>
      </c>
      <c r="M13" t="s">
        <v>251</v>
      </c>
      <c r="N13">
        <v>1.4</v>
      </c>
      <c r="O13">
        <v>1</v>
      </c>
      <c r="P13">
        <v>87</v>
      </c>
      <c r="Q13" s="1" t="s">
        <v>241</v>
      </c>
      <c r="R13" t="str">
        <f t="shared" si="0"/>
        <v>RADAR2:Kincardine:N056.04.20.000:W003.43.45.000:60:327:3100::::::</v>
      </c>
      <c r="S13" t="str">
        <f t="shared" si="2"/>
        <v>RADAR:Kincardine
POSITIONS:
SCO:STC
LOCATION:N056.04.20.000:W003.43.45.000
ALTITUDE:327
BEAMWIDTH:1.4
PULSEWIDTH:1
MAXANGLE:87
RANGE:0:60</v>
      </c>
    </row>
    <row r="14" spans="1:19" x14ac:dyDescent="0.25">
      <c r="A14" t="s">
        <v>222</v>
      </c>
      <c r="B14" t="s">
        <v>223</v>
      </c>
      <c r="C14" t="s">
        <v>224</v>
      </c>
      <c r="D14">
        <v>120</v>
      </c>
      <c r="E14">
        <v>2008</v>
      </c>
      <c r="F14">
        <v>3100</v>
      </c>
      <c r="G14">
        <v>138</v>
      </c>
      <c r="H14">
        <v>2008</v>
      </c>
      <c r="I14">
        <v>3100</v>
      </c>
      <c r="J14">
        <v>234</v>
      </c>
      <c r="K14">
        <v>2008</v>
      </c>
      <c r="L14">
        <v>3100</v>
      </c>
      <c r="M14" t="s">
        <v>244</v>
      </c>
      <c r="N14">
        <v>1.25</v>
      </c>
      <c r="O14">
        <v>1</v>
      </c>
      <c r="P14">
        <v>87</v>
      </c>
      <c r="R14" t="str">
        <f t="shared" si="0"/>
        <v>RADAR2:Lowther Hill:N055.22.39.780:W003.45.10.920:120:2008:3100:138:2008:3100:234:2008:3100</v>
      </c>
      <c r="S14" t="str">
        <f t="shared" si="2"/>
        <v>RADAR:Lowther Hill
POSITIONS:
LON:SCO:STC:MAN
LOCATION:N055.22.39.780:W003.45.10.920
ALTITUDE:2008
BEAMWIDTH:1.25
PULSEWIDTH:1
MAXANGLE:87
RANGE:0:120</v>
      </c>
    </row>
    <row r="15" spans="1:19" x14ac:dyDescent="0.25">
      <c r="A15" t="s">
        <v>225</v>
      </c>
      <c r="B15" t="s">
        <v>226</v>
      </c>
      <c r="C15" t="s">
        <v>227</v>
      </c>
      <c r="D15">
        <v>120</v>
      </c>
      <c r="E15">
        <v>332</v>
      </c>
      <c r="F15">
        <v>3100</v>
      </c>
      <c r="G15">
        <v>138</v>
      </c>
      <c r="H15">
        <v>332</v>
      </c>
      <c r="I15">
        <v>3100</v>
      </c>
      <c r="J15">
        <v>234</v>
      </c>
      <c r="K15">
        <v>332</v>
      </c>
      <c r="L15">
        <v>3100</v>
      </c>
      <c r="M15" t="s">
        <v>247</v>
      </c>
      <c r="N15">
        <v>1.25</v>
      </c>
      <c r="O15">
        <v>1</v>
      </c>
      <c r="P15">
        <v>87</v>
      </c>
      <c r="R15" t="str">
        <f t="shared" si="0"/>
        <v>RADAR2:Pease Pottage:N051.05.00.240:W000.12.51.960:120:332:3100:138:332:3100:234:332:3100</v>
      </c>
      <c r="S15" t="str">
        <f t="shared" si="2"/>
        <v>RADAR:Pease Pottage
POSITIONS:
LON:LTC:EGLL:EGKK:EGSS:ESSEX:ESX:EGGW:THAMES:
LOCATION:N051.05.00.240:W000.12.51.960
ALTITUDE:332
BEAMWIDTH:1.25
PULSEWIDTH:1
MAXANGLE:87
RANGE:0:120</v>
      </c>
    </row>
    <row r="16" spans="1:19" x14ac:dyDescent="0.25">
      <c r="A16" t="s">
        <v>228</v>
      </c>
      <c r="B16" t="s">
        <v>229</v>
      </c>
      <c r="C16" t="s">
        <v>230</v>
      </c>
      <c r="D16">
        <v>200</v>
      </c>
      <c r="E16">
        <v>359</v>
      </c>
      <c r="F16">
        <v>3100</v>
      </c>
      <c r="G16">
        <v>184</v>
      </c>
      <c r="H16">
        <v>359</v>
      </c>
      <c r="I16">
        <v>3100</v>
      </c>
      <c r="J16">
        <v>312</v>
      </c>
      <c r="K16">
        <v>359</v>
      </c>
      <c r="L16">
        <v>3100</v>
      </c>
      <c r="M16" t="s">
        <v>204</v>
      </c>
      <c r="N16">
        <v>1.25</v>
      </c>
      <c r="O16">
        <v>1</v>
      </c>
      <c r="P16">
        <v>87</v>
      </c>
      <c r="R16" t="str">
        <f t="shared" si="0"/>
        <v>RADAR2:Perwinnes Hill:N057.12.44.160:W002.07.51.240:200:359:3100:184:359:3100:312:359:3100</v>
      </c>
      <c r="S16" t="str">
        <f t="shared" si="2"/>
        <v>RADAR:Perwinnes Hill
POSITIONS:
SCO:STC:EGPD
LOCATION:N057.12.44.160:W002.07.51.240
ALTITUDE:359
BEAMWIDTH:1.25
PULSEWIDTH:1
MAXANGLE:87
RANGE:0:200</v>
      </c>
    </row>
    <row r="17" spans="1:19" x14ac:dyDescent="0.25">
      <c r="A17" t="s">
        <v>231</v>
      </c>
      <c r="B17" t="s">
        <v>232</v>
      </c>
      <c r="C17" t="s">
        <v>234</v>
      </c>
      <c r="D17">
        <v>160</v>
      </c>
      <c r="E17">
        <v>123</v>
      </c>
      <c r="F17">
        <v>3100</v>
      </c>
      <c r="G17">
        <v>177</v>
      </c>
      <c r="H17">
        <v>123</v>
      </c>
      <c r="I17">
        <v>3100</v>
      </c>
      <c r="J17">
        <v>300</v>
      </c>
      <c r="K17">
        <v>123</v>
      </c>
      <c r="L17">
        <v>3100</v>
      </c>
      <c r="M17" t="s">
        <v>253</v>
      </c>
      <c r="N17">
        <v>1.25</v>
      </c>
      <c r="O17">
        <v>1</v>
      </c>
      <c r="P17">
        <v>87</v>
      </c>
      <c r="R17" t="str">
        <f t="shared" si="0"/>
        <v>RADAR2:Sandwick:N058.12.37.140:W006.21.28.500:160:123:3100:177:123:3100:300:123:3100</v>
      </c>
      <c r="S17" t="str">
        <f t="shared" si="2"/>
        <v>RADAR:Sandwick
POSITIONS:
SCO
LOCATION:N058.12.37.140:W006.21.28.500
ALTITUDE:123
BEAMWIDTH:1.25
PULSEWIDTH:1
MAXANGLE:87
RANGE:0:160</v>
      </c>
    </row>
    <row r="18" spans="1:19" x14ac:dyDescent="0.25">
      <c r="A18" t="s">
        <v>189</v>
      </c>
      <c r="B18" t="s">
        <v>148</v>
      </c>
      <c r="C18" t="s">
        <v>17</v>
      </c>
      <c r="D18">
        <v>60</v>
      </c>
      <c r="E18">
        <v>94</v>
      </c>
      <c r="F18">
        <v>3100</v>
      </c>
      <c r="G18">
        <v>92</v>
      </c>
      <c r="H18">
        <v>94</v>
      </c>
      <c r="I18">
        <v>3100</v>
      </c>
      <c r="J18">
        <v>156</v>
      </c>
      <c r="K18">
        <v>94</v>
      </c>
      <c r="L18">
        <v>3100</v>
      </c>
      <c r="M18" t="s">
        <v>254</v>
      </c>
      <c r="N18">
        <v>1.4</v>
      </c>
      <c r="O18">
        <v>1</v>
      </c>
      <c r="P18">
        <v>87</v>
      </c>
      <c r="R18" t="str">
        <f t="shared" si="0"/>
        <v>RADAR2:St Annes:N053.46.06.000:W002.59.27.000:60:94:3100:92:94:3100:156:94:3100</v>
      </c>
      <c r="S18" t="str">
        <f t="shared" si="2"/>
        <v>RADAR:St Annes
POSITIONS:
SCO:STC:MAN
LOCATION:N053.46.06.000:W002.59.27.000
ALTITUDE:94
BEAMWIDTH:1.4
PULSEWIDTH:1
MAXANGLE:87
RANGE:0:60</v>
      </c>
    </row>
    <row r="19" spans="1:19" x14ac:dyDescent="0.25">
      <c r="A19" t="s">
        <v>235</v>
      </c>
      <c r="B19" t="s">
        <v>236</v>
      </c>
      <c r="C19" t="s">
        <v>237</v>
      </c>
      <c r="D19">
        <v>200</v>
      </c>
      <c r="E19">
        <v>351</v>
      </c>
      <c r="F19">
        <v>3100</v>
      </c>
      <c r="G19">
        <v>253</v>
      </c>
      <c r="H19">
        <v>351</v>
      </c>
      <c r="I19">
        <v>3100</v>
      </c>
      <c r="J19">
        <v>420</v>
      </c>
      <c r="K19">
        <v>351</v>
      </c>
      <c r="L19">
        <v>3100</v>
      </c>
      <c r="M19" t="s">
        <v>254</v>
      </c>
      <c r="N19">
        <v>1.25</v>
      </c>
      <c r="O19">
        <v>1</v>
      </c>
      <c r="P19">
        <v>87</v>
      </c>
      <c r="R19" t="str">
        <f t="shared" si="0"/>
        <v>RADAR2:Tiree:N056.27.19.620:W006.55.23.220:200:351:3100:253:351:3100:420:351:3100</v>
      </c>
      <c r="S19" t="str">
        <f t="shared" si="2"/>
        <v>RADAR:Tiree
POSITIONS:
SCO:STC:MAN
LOCATION:N056.27.19.620:W006.55.23.220
ALTITUDE:351
BEAMWIDTH:1.25
PULSEWIDTH:1
MAXANGLE:87
RANGE:0:200</v>
      </c>
    </row>
    <row r="25" spans="1:19" x14ac:dyDescent="0.25">
      <c r="A25" t="s">
        <v>246</v>
      </c>
      <c r="C25" t="s">
        <v>247</v>
      </c>
    </row>
    <row r="26" spans="1:19" x14ac:dyDescent="0.25">
      <c r="A26" t="s">
        <v>248</v>
      </c>
      <c r="C26" t="s">
        <v>249</v>
      </c>
    </row>
  </sheetData>
  <mergeCells count="3">
    <mergeCell ref="D1:L1"/>
    <mergeCell ref="M1:P1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1281-12B9-4653-9C0B-3B66BEAEFD59}">
  <dimension ref="A1:S35"/>
  <sheetViews>
    <sheetView tabSelected="1" workbookViewId="0">
      <selection activeCell="M37" sqref="M37"/>
    </sheetView>
  </sheetViews>
  <sheetFormatPr defaultRowHeight="15" x14ac:dyDescent="0.25"/>
  <cols>
    <col min="1" max="1" width="22.85546875" bestFit="1" customWidth="1"/>
    <col min="2" max="2" width="14.28515625" bestFit="1" customWidth="1"/>
    <col min="3" max="3" width="14.7109375" bestFit="1" customWidth="1"/>
    <col min="4" max="4" width="7.5703125" bestFit="1" customWidth="1"/>
    <col min="5" max="5" width="9.5703125" bestFit="1" customWidth="1"/>
    <col min="6" max="6" width="12.140625" bestFit="1" customWidth="1"/>
    <col min="7" max="7" width="7.42578125" bestFit="1" customWidth="1"/>
    <col min="8" max="8" width="9.42578125" bestFit="1" customWidth="1"/>
    <col min="9" max="9" width="12" bestFit="1" customWidth="1"/>
    <col min="10" max="10" width="7.5703125" bestFit="1" customWidth="1"/>
    <col min="11" max="11" width="9.5703125" bestFit="1" customWidth="1"/>
    <col min="12" max="12" width="12.140625" bestFit="1" customWidth="1"/>
    <col min="13" max="13" width="16" bestFit="1" customWidth="1"/>
    <col min="14" max="14" width="11.7109375" bestFit="1" customWidth="1"/>
    <col min="15" max="15" width="11.85546875" bestFit="1" customWidth="1"/>
    <col min="16" max="16" width="10.28515625" bestFit="1" customWidth="1"/>
    <col min="17" max="17" width="48.7109375" style="1" customWidth="1"/>
    <col min="18" max="18" width="37.140625" customWidth="1"/>
    <col min="19" max="19" width="39.140625" customWidth="1"/>
  </cols>
  <sheetData>
    <row r="1" spans="1:19" x14ac:dyDescent="0.25">
      <c r="A1" s="2" t="s">
        <v>211</v>
      </c>
      <c r="B1" s="2"/>
      <c r="C1" s="2"/>
      <c r="D1" s="2" t="s">
        <v>209</v>
      </c>
      <c r="E1" s="2"/>
      <c r="F1" s="2"/>
      <c r="G1" s="2"/>
      <c r="H1" s="2"/>
      <c r="I1" s="2"/>
      <c r="J1" s="2"/>
      <c r="K1" s="2"/>
      <c r="L1" s="2"/>
      <c r="M1" s="2" t="s">
        <v>210</v>
      </c>
      <c r="N1" s="2"/>
      <c r="O1" s="2"/>
      <c r="P1" s="2"/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208</v>
      </c>
      <c r="N2" t="s">
        <v>206</v>
      </c>
      <c r="O2" t="s">
        <v>205</v>
      </c>
      <c r="P2" t="s">
        <v>207</v>
      </c>
      <c r="Q2" s="1" t="s">
        <v>190</v>
      </c>
      <c r="R2" t="s">
        <v>184</v>
      </c>
      <c r="S2" t="s">
        <v>203</v>
      </c>
    </row>
    <row r="3" spans="1:19" x14ac:dyDescent="0.25">
      <c r="A3" t="s">
        <v>256</v>
      </c>
      <c r="B3" t="s">
        <v>114</v>
      </c>
      <c r="C3" t="s">
        <v>107</v>
      </c>
      <c r="D3">
        <v>60</v>
      </c>
      <c r="E3">
        <v>79</v>
      </c>
      <c r="F3">
        <v>3100</v>
      </c>
      <c r="G3">
        <v>72</v>
      </c>
      <c r="H3">
        <v>79</v>
      </c>
      <c r="I3">
        <v>3100</v>
      </c>
      <c r="J3">
        <v>117</v>
      </c>
      <c r="K3">
        <v>79</v>
      </c>
      <c r="L3">
        <v>3100</v>
      </c>
      <c r="M3" t="s">
        <v>287</v>
      </c>
      <c r="N3">
        <v>2.2999999999999998</v>
      </c>
      <c r="O3">
        <v>1</v>
      </c>
      <c r="P3">
        <v>87</v>
      </c>
      <c r="R3" t="str">
        <f>"RADAR2:" &amp; A3 &amp; ":" &amp; B3 &amp; ":" &amp; C3 &amp; ":" &amp; D3 &amp; ":" &amp; E3 &amp; ":" &amp; F3 &amp; ":" &amp; G3 &amp; ":" &amp; H3 &amp; ":" &amp; I3 &amp; ":" &amp; J3 &amp; ":" &amp; K3 &amp; ":" &amp; L3</f>
        <v>RADAR2:Belfast City:N054.36.56.016:W005.52.55.000:60:79:3100:72:79:3100:117:79:3100</v>
      </c>
      <c r="S3" t="str">
        <f>"RADAR:" &amp; A3 &amp; CHAR(10) &amp;
"POSITIONS:" &amp; CHAR(10) &amp; M3 &amp; CHAR(10) &amp;
"LOCATION:" &amp; B3 &amp; ":" &amp; C3 &amp; CHAR(10) &amp;
"ALTITUDE:" &amp; E3 &amp; CHAR(10) &amp;
"BEAMWIDTH:" &amp; N3 &amp; CHAR(10) &amp;
"PULSEWIDTH:" &amp; O3 &amp; CHAR(10) &amp;
"MAXANGLE:" &amp; P3 &amp; CHAR(10) &amp;
"RANGE:" &amp; D3</f>
        <v>RADAR:Belfast City
POSITIONS:
EGAC:BEL
LOCATION:N054.36.56.016:W005.52.55.000
ALTITUDE:79
BEAMWIDTH:2.3
PULSEWIDTH:1
MAXANGLE:87
RANGE:60</v>
      </c>
    </row>
    <row r="4" spans="1:19" x14ac:dyDescent="0.25">
      <c r="A4" t="s">
        <v>18</v>
      </c>
      <c r="B4" t="s">
        <v>115</v>
      </c>
      <c r="C4" t="s">
        <v>19</v>
      </c>
      <c r="D4">
        <v>160</v>
      </c>
      <c r="E4">
        <v>265</v>
      </c>
      <c r="F4">
        <v>3100</v>
      </c>
      <c r="G4">
        <v>177</v>
      </c>
      <c r="H4">
        <v>265</v>
      </c>
      <c r="I4">
        <v>3100</v>
      </c>
      <c r="J4">
        <v>300</v>
      </c>
      <c r="K4">
        <v>265</v>
      </c>
      <c r="L4">
        <v>3100</v>
      </c>
      <c r="M4" t="s">
        <v>288</v>
      </c>
      <c r="N4">
        <v>1.25</v>
      </c>
      <c r="O4">
        <v>1</v>
      </c>
      <c r="P4">
        <v>87</v>
      </c>
      <c r="Q4" s="1" t="s">
        <v>291</v>
      </c>
      <c r="R4" t="str">
        <f t="shared" ref="R4:R23" si="0">"RADAR2:" &amp; A4 &amp; ":" &amp; B4 &amp; ":" &amp; C4 &amp; ":" &amp; D4 &amp; ":" &amp; E4 &amp; ":" &amp; F4 &amp; ":" &amp; G4 &amp; ":" &amp; H4 &amp; ":" &amp; I4 &amp; ":" &amp; J4 &amp; ":" &amp; K4 &amp; ":" &amp; L4</f>
        <v>RADAR2:Belfast International:N054.39.21.000:W006.12.22.000:160:265:3100:177:265:3100:300:265:3100</v>
      </c>
      <c r="S4" t="str">
        <f t="shared" ref="S4:S29" si="1">"RADAR:" &amp; A4 &amp; CHAR(10) &amp;
"POSITIONS:SCO:STC:EGPD" &amp; CHAR(10) &amp;
"LOCATION:" &amp; B4 &amp; ":" &amp; C4 &amp; CHAR(10) &amp;
"ALTITUDE:" &amp; E4 &amp; CHAR(10) &amp;
"BEAMWIDTH:" &amp; N4 &amp; CHAR(10) &amp;
"PULSEWIDTH:" &amp; O4 &amp; CHAR(10) &amp;
"MAXANGLE:" &amp; P4 &amp; CHAR(10) &amp;
"RANGE:0:60"</f>
        <v>RADAR:Belfast International
POSITIONS:SCO:STC:EGPD
LOCATION:N054.39.21.000:W006.12.22.000
ALTITUDE:265
BEAMWIDTH:1.25
PULSEWIDTH:1
MAXANGLE:87
RANGE:0:60</v>
      </c>
    </row>
    <row r="5" spans="1:19" x14ac:dyDescent="0.25">
      <c r="A5" t="s">
        <v>257</v>
      </c>
      <c r="B5" t="s">
        <v>116</v>
      </c>
      <c r="C5" t="s">
        <v>20</v>
      </c>
      <c r="D5">
        <v>60</v>
      </c>
      <c r="E5">
        <v>462</v>
      </c>
      <c r="F5">
        <v>3100</v>
      </c>
      <c r="G5">
        <v>72</v>
      </c>
      <c r="H5">
        <v>462</v>
      </c>
      <c r="I5">
        <v>3100</v>
      </c>
      <c r="J5">
        <v>117</v>
      </c>
      <c r="K5">
        <v>462</v>
      </c>
      <c r="L5">
        <v>3100</v>
      </c>
      <c r="M5" t="s">
        <v>289</v>
      </c>
      <c r="N5">
        <v>2.2999999999999998</v>
      </c>
      <c r="O5">
        <v>1</v>
      </c>
      <c r="P5">
        <v>87</v>
      </c>
      <c r="R5" t="str">
        <f t="shared" si="0"/>
        <v>RADAR2:Birmingham:N052.27.16.992:W001.45.23.000:60:462:3100:72:462:3100:117:462:3100</v>
      </c>
      <c r="S5" t="str">
        <f t="shared" si="1"/>
        <v>RADAR:Birmingham
POSITIONS:SCO:STC:EGPD
LOCATION:N052.27.16.992:W001.45.23.000
ALTITUDE:462
BEAMWIDTH:2.3
PULSEWIDTH:1
MAXANGLE:87
RANGE:0:60</v>
      </c>
    </row>
    <row r="6" spans="1:19" x14ac:dyDescent="0.25">
      <c r="A6" t="s">
        <v>258</v>
      </c>
      <c r="B6" t="s">
        <v>117</v>
      </c>
      <c r="C6" t="s">
        <v>108</v>
      </c>
      <c r="D6">
        <v>60</v>
      </c>
      <c r="E6">
        <v>76</v>
      </c>
      <c r="F6">
        <v>3100</v>
      </c>
      <c r="G6">
        <v>72</v>
      </c>
      <c r="H6">
        <v>76</v>
      </c>
      <c r="I6">
        <v>3100</v>
      </c>
      <c r="J6">
        <v>117</v>
      </c>
      <c r="K6">
        <v>76</v>
      </c>
      <c r="L6">
        <v>3100</v>
      </c>
      <c r="M6" t="s">
        <v>290</v>
      </c>
      <c r="N6">
        <v>2.2999999999999998</v>
      </c>
      <c r="O6">
        <v>1</v>
      </c>
      <c r="P6">
        <v>87</v>
      </c>
      <c r="R6" t="str">
        <f t="shared" si="0"/>
        <v>RADAR2:Bournemouth:N050.46.59.000:W001.50.35.000:60:76:3100:72:76:3100:117:76:3100</v>
      </c>
      <c r="S6" t="str">
        <f t="shared" si="1"/>
        <v>RADAR:Bournemouth
POSITIONS:SCO:STC:EGPD
LOCATION:N050.46.59.000:W001.50.35.000
ALTITUDE:76
BEAMWIDTH:2.3
PULSEWIDTH:1
MAXANGLE:87
RANGE:0:60</v>
      </c>
    </row>
    <row r="7" spans="1:19" x14ac:dyDescent="0.25">
      <c r="A7" t="s">
        <v>259</v>
      </c>
      <c r="B7" t="s">
        <v>118</v>
      </c>
      <c r="C7" t="s">
        <v>21</v>
      </c>
      <c r="D7">
        <v>60</v>
      </c>
      <c r="E7">
        <v>630</v>
      </c>
      <c r="F7">
        <v>3100</v>
      </c>
      <c r="G7">
        <v>72</v>
      </c>
      <c r="H7">
        <v>630</v>
      </c>
      <c r="I7">
        <v>3100</v>
      </c>
      <c r="J7">
        <v>117</v>
      </c>
      <c r="K7">
        <v>630</v>
      </c>
      <c r="L7">
        <v>3100</v>
      </c>
      <c r="M7" t="s">
        <v>292</v>
      </c>
      <c r="N7">
        <v>2.2999999999999998</v>
      </c>
      <c r="O7">
        <v>1</v>
      </c>
      <c r="P7">
        <v>87</v>
      </c>
      <c r="R7" t="str">
        <f t="shared" si="0"/>
        <v>RADAR2:Bristol:N051.22.46.992:W002.43.03.000:60:630:3100:72:630:3100:117:630:3100</v>
      </c>
      <c r="S7" t="str">
        <f t="shared" si="1"/>
        <v>RADAR:Bristol
POSITIONS:SCO:STC:EGPD
LOCATION:N051.22.46.992:W002.43.03.000
ALTITUDE:630
BEAMWIDTH:2.3
PULSEWIDTH:1
MAXANGLE:87
RANGE:0:60</v>
      </c>
    </row>
    <row r="8" spans="1:19" x14ac:dyDescent="0.25">
      <c r="A8" t="s">
        <v>260</v>
      </c>
      <c r="B8" t="s">
        <v>293</v>
      </c>
      <c r="C8" t="s">
        <v>294</v>
      </c>
      <c r="D8">
        <v>60</v>
      </c>
      <c r="E8">
        <v>297</v>
      </c>
      <c r="F8">
        <v>3100</v>
      </c>
      <c r="G8">
        <v>72</v>
      </c>
      <c r="H8">
        <v>297</v>
      </c>
      <c r="I8">
        <v>3100</v>
      </c>
      <c r="J8">
        <v>117</v>
      </c>
      <c r="K8">
        <v>297</v>
      </c>
      <c r="L8">
        <v>3100</v>
      </c>
      <c r="M8" t="s">
        <v>295</v>
      </c>
      <c r="N8">
        <v>2.2999999999999998</v>
      </c>
      <c r="O8">
        <v>1</v>
      </c>
      <c r="P8">
        <v>87</v>
      </c>
      <c r="R8" t="str">
        <f t="shared" si="0"/>
        <v>RADAR2:Cambridge:N052.12.22.300:E000.10.00.260:60:297:3100:72:297:3100:117:297:3100</v>
      </c>
      <c r="S8" t="str">
        <f t="shared" si="1"/>
        <v>RADAR:Cambridge
POSITIONS:SCO:STC:EGPD
LOCATION:N052.12.22.300:E000.10.00.260
ALTITUDE:297
BEAMWIDTH:2.3
PULSEWIDTH:1
MAXANGLE:87
RANGE:0:60</v>
      </c>
    </row>
    <row r="9" spans="1:19" x14ac:dyDescent="0.25">
      <c r="A9" t="s">
        <v>261</v>
      </c>
      <c r="B9" t="s">
        <v>119</v>
      </c>
      <c r="C9" t="s">
        <v>22</v>
      </c>
      <c r="D9">
        <v>60</v>
      </c>
      <c r="E9">
        <v>290</v>
      </c>
      <c r="F9">
        <v>3100</v>
      </c>
      <c r="G9">
        <v>72</v>
      </c>
      <c r="H9">
        <v>290</v>
      </c>
      <c r="I9">
        <v>3100</v>
      </c>
      <c r="J9">
        <v>117</v>
      </c>
      <c r="K9">
        <v>290</v>
      </c>
      <c r="L9">
        <v>3100</v>
      </c>
      <c r="M9" t="s">
        <v>296</v>
      </c>
      <c r="N9">
        <v>2.2999999999999998</v>
      </c>
      <c r="O9">
        <v>1</v>
      </c>
      <c r="P9">
        <v>87</v>
      </c>
      <c r="R9" t="str">
        <f t="shared" si="0"/>
        <v>RADAR2:Cardiff:N051.23.39.012:W003.21.09.000:60:290:3100:72:290:3100:117:290:3100</v>
      </c>
      <c r="S9" t="str">
        <f t="shared" si="1"/>
        <v>RADAR:Cardiff
POSITIONS:SCO:STC:EGPD
LOCATION:N051.23.39.012:W003.21.09.000
ALTITUDE:290
BEAMWIDTH:2.3
PULSEWIDTH:1
MAXANGLE:87
RANGE:0:60</v>
      </c>
    </row>
    <row r="10" spans="1:19" x14ac:dyDescent="0.25">
      <c r="A10" t="s">
        <v>263</v>
      </c>
      <c r="B10" t="s">
        <v>121</v>
      </c>
      <c r="C10" t="s">
        <v>24</v>
      </c>
      <c r="D10">
        <v>60</v>
      </c>
      <c r="E10">
        <v>330</v>
      </c>
      <c r="F10">
        <v>3100</v>
      </c>
      <c r="G10">
        <v>72</v>
      </c>
      <c r="H10">
        <v>330</v>
      </c>
      <c r="I10">
        <v>3100</v>
      </c>
      <c r="J10">
        <v>117</v>
      </c>
      <c r="K10">
        <v>330</v>
      </c>
      <c r="L10">
        <v>3100</v>
      </c>
      <c r="M10" t="s">
        <v>297</v>
      </c>
      <c r="N10">
        <v>2.2999999999999998</v>
      </c>
      <c r="O10">
        <v>1</v>
      </c>
      <c r="P10">
        <v>87</v>
      </c>
      <c r="R10" t="str">
        <f t="shared" si="0"/>
        <v>RADAR2:East Midlands:N052.50.00.000:W001.19.52.000:60:330:3100:72:330:3100:117:330:3100</v>
      </c>
      <c r="S10" t="str">
        <f t="shared" si="1"/>
        <v>RADAR:East Midlands
POSITIONS:SCO:STC:EGPD
LOCATION:N052.50.00.000:W001.19.52.000
ALTITUDE:330
BEAMWIDTH:2.3
PULSEWIDTH:1
MAXANGLE:87
RANGE:0:60</v>
      </c>
    </row>
    <row r="11" spans="1:19" x14ac:dyDescent="0.25">
      <c r="A11" t="s">
        <v>264</v>
      </c>
      <c r="B11" t="s">
        <v>122</v>
      </c>
      <c r="C11" t="s">
        <v>25</v>
      </c>
      <c r="D11">
        <v>60</v>
      </c>
      <c r="E11">
        <v>170</v>
      </c>
      <c r="F11">
        <v>3100</v>
      </c>
      <c r="G11">
        <v>72</v>
      </c>
      <c r="H11">
        <v>170</v>
      </c>
      <c r="I11">
        <v>3100</v>
      </c>
      <c r="J11">
        <v>117</v>
      </c>
      <c r="K11">
        <v>170</v>
      </c>
      <c r="L11">
        <v>3100</v>
      </c>
      <c r="M11" t="s">
        <v>298</v>
      </c>
      <c r="N11">
        <v>2.2999999999999998</v>
      </c>
      <c r="O11">
        <v>1</v>
      </c>
      <c r="P11">
        <v>87</v>
      </c>
      <c r="Q11" s="1" t="s">
        <v>300</v>
      </c>
      <c r="R11" t="str">
        <f t="shared" si="0"/>
        <v>RADAR2:Edinburgh:N055.57.05.000:W003.22.45.000:60:170:3100:72:170:3100:117:170:3100</v>
      </c>
      <c r="S11" t="str">
        <f t="shared" si="1"/>
        <v>RADAR:Edinburgh
POSITIONS:SCO:STC:EGPD
LOCATION:N055.57.05.000:W003.22.45.000
ALTITUDE:170
BEAMWIDTH:2.3
PULSEWIDTH:1
MAXANGLE:87
RANGE:0:60</v>
      </c>
    </row>
    <row r="12" spans="1:19" x14ac:dyDescent="0.25">
      <c r="A12" t="s">
        <v>265</v>
      </c>
      <c r="B12" t="s">
        <v>123</v>
      </c>
      <c r="C12" t="s">
        <v>26</v>
      </c>
      <c r="D12">
        <v>60</v>
      </c>
      <c r="E12">
        <v>145</v>
      </c>
      <c r="F12">
        <v>3100</v>
      </c>
      <c r="G12">
        <v>72</v>
      </c>
      <c r="H12">
        <v>145</v>
      </c>
      <c r="I12">
        <v>3100</v>
      </c>
      <c r="J12">
        <v>117</v>
      </c>
      <c r="K12">
        <v>145</v>
      </c>
      <c r="L12">
        <v>3100</v>
      </c>
      <c r="M12" t="s">
        <v>299</v>
      </c>
      <c r="N12">
        <v>2.2999999999999998</v>
      </c>
      <c r="O12">
        <v>1</v>
      </c>
      <c r="P12">
        <v>87</v>
      </c>
      <c r="R12" t="str">
        <f t="shared" si="0"/>
        <v>RADAR2:Exeter:N050.43.49.008:W003.25.02.000:60:145:3100:72:145:3100:117:145:3100</v>
      </c>
      <c r="S12" t="str">
        <f t="shared" si="1"/>
        <v>RADAR:Exeter
POSITIONS:SCO:STC:EGPD
LOCATION:N050.43.49.008:W003.25.02.000
ALTITUDE:145
BEAMWIDTH:2.3
PULSEWIDTH:1
MAXANGLE:87
RANGE:0:60</v>
      </c>
    </row>
    <row r="13" spans="1:19" x14ac:dyDescent="0.25">
      <c r="A13" t="s">
        <v>266</v>
      </c>
      <c r="B13" t="s">
        <v>124</v>
      </c>
      <c r="C13" t="s">
        <v>27</v>
      </c>
      <c r="D13">
        <v>60</v>
      </c>
      <c r="E13">
        <v>297</v>
      </c>
      <c r="F13">
        <v>3100</v>
      </c>
      <c r="G13">
        <v>72</v>
      </c>
      <c r="H13">
        <v>297</v>
      </c>
      <c r="I13">
        <v>3100</v>
      </c>
      <c r="J13">
        <v>117</v>
      </c>
      <c r="K13">
        <v>297</v>
      </c>
      <c r="L13">
        <v>3100</v>
      </c>
      <c r="M13" t="s">
        <v>301</v>
      </c>
      <c r="N13">
        <v>2.2999999999999998</v>
      </c>
      <c r="O13">
        <v>1</v>
      </c>
      <c r="P13">
        <v>87</v>
      </c>
      <c r="R13" t="str">
        <f t="shared" si="0"/>
        <v>RADAR2:Farnborough:N051.16.52.000:W000.46.26.000:60:297:3100:72:297:3100:117:297:3100</v>
      </c>
      <c r="S13" t="str">
        <f t="shared" si="1"/>
        <v>RADAR:Farnborough
POSITIONS:SCO:STC:EGPD
LOCATION:N051.16.52.000:W000.46.26.000
ALTITUDE:297
BEAMWIDTH:2.3
PULSEWIDTH:1
MAXANGLE:87
RANGE:0:60</v>
      </c>
    </row>
    <row r="14" spans="1:19" x14ac:dyDescent="0.25">
      <c r="A14" t="s">
        <v>274</v>
      </c>
      <c r="B14" t="s">
        <v>132</v>
      </c>
      <c r="C14" t="s">
        <v>34</v>
      </c>
      <c r="D14">
        <v>60</v>
      </c>
      <c r="E14">
        <v>255</v>
      </c>
      <c r="F14">
        <v>3100</v>
      </c>
      <c r="G14">
        <v>72</v>
      </c>
      <c r="H14">
        <v>255</v>
      </c>
      <c r="I14">
        <v>3100</v>
      </c>
      <c r="J14">
        <v>117</v>
      </c>
      <c r="K14">
        <v>255</v>
      </c>
      <c r="L14">
        <v>3100</v>
      </c>
      <c r="M14" t="s">
        <v>315</v>
      </c>
      <c r="N14">
        <v>1.4</v>
      </c>
      <c r="O14">
        <v>1</v>
      </c>
      <c r="P14">
        <v>87</v>
      </c>
      <c r="Q14" s="1" t="s">
        <v>302</v>
      </c>
      <c r="R14" t="str">
        <f>"RADAR2:" &amp; A14 &amp; ":" &amp; B14 &amp; ":" &amp; C14 &amp; ":" &amp; D14 &amp; ":" &amp; E14 &amp; ":" &amp; F14 &amp; ":" &amp; G14 &amp; ":" &amp; H14 &amp; ":" &amp; I14 &amp; ":" &amp; J14 &amp; ":" &amp; K14 &amp; ":" &amp; L14</f>
        <v>RADAR2:Gatwick:N051.08.46.000:W000.10.38.000:60:255:3100:72:255:3100:117:255:3100</v>
      </c>
      <c r="S14" t="str">
        <f>"RADAR:" &amp; A14 &amp; CHAR(10) &amp;
"POSITIONS:SCO:STC:EGPD" &amp; CHAR(10) &amp;
"LOCATION:" &amp; B14 &amp; ":" &amp; C14 &amp; CHAR(10) &amp;
"ALTITUDE:" &amp; E14 &amp; CHAR(10) &amp;
"BEAMWIDTH:" &amp; N14 &amp; CHAR(10) &amp;
"PULSEWIDTH:" &amp; O14 &amp; CHAR(10) &amp;
"MAXANGLE:" &amp; P14 &amp; CHAR(10) &amp;
"RANGE:0:60"</f>
        <v>RADAR:Gatwick
POSITIONS:SCO:STC:EGPD
LOCATION:N051.08.46.000:W000.10.38.000
ALTITUDE:255
BEAMWIDTH:1.4
PULSEWIDTH:1
MAXANGLE:87
RANGE:0:60</v>
      </c>
    </row>
    <row r="15" spans="1:19" x14ac:dyDescent="0.25">
      <c r="A15" t="s">
        <v>267</v>
      </c>
      <c r="B15" t="s">
        <v>125</v>
      </c>
      <c r="C15" t="s">
        <v>109</v>
      </c>
      <c r="D15">
        <v>60</v>
      </c>
      <c r="E15">
        <v>75</v>
      </c>
      <c r="F15">
        <v>3100</v>
      </c>
      <c r="G15">
        <v>72</v>
      </c>
      <c r="H15">
        <v>75</v>
      </c>
      <c r="I15">
        <v>3100</v>
      </c>
      <c r="J15">
        <v>117</v>
      </c>
      <c r="K15">
        <v>75</v>
      </c>
      <c r="L15">
        <v>3100</v>
      </c>
      <c r="M15" t="s">
        <v>306</v>
      </c>
      <c r="N15">
        <v>2.2999999999999998</v>
      </c>
      <c r="O15">
        <v>1</v>
      </c>
      <c r="P15">
        <v>87</v>
      </c>
      <c r="Q15" s="1" t="s">
        <v>300</v>
      </c>
      <c r="R15" t="str">
        <f t="shared" si="0"/>
        <v>RADAR2:Glasgow:N055.52.29.000:W004.26.08.000:60:75:3100:72:75:3100:117:75:3100</v>
      </c>
      <c r="S15" t="str">
        <f t="shared" si="1"/>
        <v>RADAR:Glasgow
POSITIONS:SCO:STC:EGPD
LOCATION:N055.52.29.000:W004.26.08.000
ALTITUDE:75
BEAMWIDTH:2.3
PULSEWIDTH:1
MAXANGLE:87
RANGE:0:60</v>
      </c>
    </row>
    <row r="16" spans="1:19" x14ac:dyDescent="0.25">
      <c r="A16" t="s">
        <v>255</v>
      </c>
      <c r="B16" t="s">
        <v>303</v>
      </c>
      <c r="C16" t="s">
        <v>304</v>
      </c>
      <c r="D16">
        <v>60</v>
      </c>
      <c r="E16">
        <v>353</v>
      </c>
      <c r="F16">
        <v>3100</v>
      </c>
      <c r="G16">
        <v>72</v>
      </c>
      <c r="H16">
        <v>353</v>
      </c>
      <c r="I16">
        <v>3100</v>
      </c>
      <c r="J16">
        <v>117</v>
      </c>
      <c r="K16">
        <v>353</v>
      </c>
      <c r="L16">
        <v>3100</v>
      </c>
      <c r="M16" t="s">
        <v>305</v>
      </c>
      <c r="N16">
        <v>2.2999999999999998</v>
      </c>
      <c r="O16">
        <v>1</v>
      </c>
      <c r="P16">
        <v>87</v>
      </c>
      <c r="R16" t="str">
        <f t="shared" si="0"/>
        <v>RADAR2:Guernsey:N049.26.15.410:W002.35.54.920:60:353:3100:72:353:3100:117:353:3100</v>
      </c>
      <c r="S16" t="str">
        <f t="shared" si="1"/>
        <v>RADAR:Guernsey
POSITIONS:SCO:STC:EGPD
LOCATION:N049.26.15.410:W002.35.54.920
ALTITUDE:353
BEAMWIDTH:2.3
PULSEWIDTH:1
MAXANGLE:87
RANGE:0:60</v>
      </c>
    </row>
    <row r="17" spans="1:19" x14ac:dyDescent="0.25">
      <c r="A17" t="s">
        <v>269</v>
      </c>
      <c r="B17" t="s">
        <v>127</v>
      </c>
      <c r="C17" t="s">
        <v>29</v>
      </c>
      <c r="D17">
        <v>60</v>
      </c>
      <c r="E17">
        <v>59</v>
      </c>
      <c r="F17">
        <v>3100</v>
      </c>
      <c r="G17">
        <v>72</v>
      </c>
      <c r="H17">
        <v>59</v>
      </c>
      <c r="I17">
        <v>3100</v>
      </c>
      <c r="J17">
        <v>117</v>
      </c>
      <c r="K17">
        <v>59</v>
      </c>
      <c r="L17">
        <v>3100</v>
      </c>
      <c r="M17" t="s">
        <v>307</v>
      </c>
      <c r="N17">
        <v>2.2999999999999998</v>
      </c>
      <c r="O17">
        <v>1</v>
      </c>
      <c r="P17">
        <v>87</v>
      </c>
      <c r="R17" t="str">
        <f t="shared" si="0"/>
        <v>RADAR2:Hawarden:N053.10.35.000:W002.59.09.000:60:59:3100:72:59:3100:117:59:3100</v>
      </c>
      <c r="S17" t="str">
        <f t="shared" si="1"/>
        <v>RADAR:Hawarden
POSITIONS:SCO:STC:EGPD
LOCATION:N053.10.35.000:W002.59.09.000
ALTITUDE:59
BEAMWIDTH:2.3
PULSEWIDTH:1
MAXANGLE:87
RANGE:0:60</v>
      </c>
    </row>
    <row r="18" spans="1:19" x14ac:dyDescent="0.25">
      <c r="A18" t="s">
        <v>275</v>
      </c>
      <c r="B18" t="s">
        <v>133</v>
      </c>
      <c r="C18" t="s">
        <v>35</v>
      </c>
      <c r="D18">
        <v>60</v>
      </c>
      <c r="E18">
        <v>145</v>
      </c>
      <c r="F18">
        <v>3100</v>
      </c>
      <c r="G18">
        <v>72</v>
      </c>
      <c r="H18">
        <v>145</v>
      </c>
      <c r="I18">
        <v>3100</v>
      </c>
      <c r="J18">
        <v>117</v>
      </c>
      <c r="K18">
        <v>145</v>
      </c>
      <c r="L18">
        <v>3100</v>
      </c>
      <c r="M18" t="s">
        <v>316</v>
      </c>
      <c r="N18">
        <v>1.4</v>
      </c>
      <c r="O18">
        <v>1</v>
      </c>
      <c r="P18">
        <v>87</v>
      </c>
      <c r="Q18" s="1" t="s">
        <v>302</v>
      </c>
      <c r="R18" t="str">
        <f>"RADAR2:" &amp; A18 &amp; ":" &amp; B18 &amp; ":" &amp; C18 &amp; ":" &amp; D18 &amp; ":" &amp; E18 &amp; ":" &amp; F18 &amp; ":" &amp; G18 &amp; ":" &amp; H18 &amp; ":" &amp; I18 &amp; ":" &amp; J18 &amp; ":" &amp; K18 &amp; ":" &amp; L18</f>
        <v>RADAR2:Heathrow:N051.27.38.000:W000.26.22.000:60:145:3100:72:145:3100:117:145:3100</v>
      </c>
      <c r="S18" t="str">
        <f>"RADAR:" &amp; A18 &amp; CHAR(10) &amp;
"POSITIONS:SCO:STC:EGPD" &amp; CHAR(10) &amp;
"LOCATION:" &amp; B18 &amp; ":" &amp; C18 &amp; CHAR(10) &amp;
"ALTITUDE:" &amp; E18 &amp; CHAR(10) &amp;
"BEAMWIDTH:" &amp; N18 &amp; CHAR(10) &amp;
"PULSEWIDTH:" &amp; O18 &amp; CHAR(10) &amp;
"MAXANGLE:" &amp; P18 &amp; CHAR(10) &amp;
"RANGE:0:60"</f>
        <v>RADAR:Heathrow
POSITIONS:SCO:STC:EGPD
LOCATION:N051.27.38.000:W000.26.22.000
ALTITUDE:145
BEAMWIDTH:1.4
PULSEWIDTH:1
MAXANGLE:87
RANGE:0:60</v>
      </c>
    </row>
    <row r="19" spans="1:19" x14ac:dyDescent="0.25">
      <c r="A19" t="s">
        <v>187</v>
      </c>
      <c r="B19" t="s">
        <v>146</v>
      </c>
      <c r="C19" t="s">
        <v>15</v>
      </c>
      <c r="D19">
        <v>60</v>
      </c>
      <c r="E19">
        <v>30</v>
      </c>
      <c r="F19">
        <v>3100</v>
      </c>
      <c r="M19" t="s">
        <v>252</v>
      </c>
      <c r="N19">
        <v>2.2999999999999998</v>
      </c>
      <c r="O19">
        <v>1</v>
      </c>
      <c r="P19">
        <v>87</v>
      </c>
      <c r="Q19" s="1" t="s">
        <v>242</v>
      </c>
    </row>
    <row r="20" spans="1:19" x14ac:dyDescent="0.25">
      <c r="A20" t="s">
        <v>270</v>
      </c>
      <c r="B20" t="s">
        <v>128</v>
      </c>
      <c r="C20" t="s">
        <v>30</v>
      </c>
      <c r="D20">
        <v>60</v>
      </c>
      <c r="E20">
        <v>105</v>
      </c>
      <c r="F20">
        <v>3100</v>
      </c>
      <c r="G20">
        <v>72</v>
      </c>
      <c r="H20">
        <v>105</v>
      </c>
      <c r="I20">
        <v>3100</v>
      </c>
      <c r="J20">
        <v>117</v>
      </c>
      <c r="K20">
        <v>105</v>
      </c>
      <c r="L20">
        <v>3100</v>
      </c>
      <c r="M20" t="s">
        <v>308</v>
      </c>
      <c r="N20">
        <v>2.2999999999999998</v>
      </c>
      <c r="O20">
        <v>1</v>
      </c>
      <c r="P20">
        <v>87</v>
      </c>
      <c r="R20" t="str">
        <f t="shared" si="0"/>
        <v>RADAR2:Humberside:N053.34.49.000:W000.20.29.000:60:105:3100:72:105:3100:117:105:3100</v>
      </c>
      <c r="S20" t="str">
        <f t="shared" si="1"/>
        <v>RADAR:Humberside
POSITIONS:SCO:STC:EGPD
LOCATION:N053.34.49.000:W000.20.29.000
ALTITUDE:105
BEAMWIDTH:2.3
PULSEWIDTH:1
MAXANGLE:87
RANGE:0:60</v>
      </c>
    </row>
    <row r="21" spans="1:19" x14ac:dyDescent="0.25">
      <c r="A21" t="s">
        <v>271</v>
      </c>
      <c r="B21" t="s">
        <v>129</v>
      </c>
      <c r="C21" t="s">
        <v>31</v>
      </c>
      <c r="D21">
        <v>60</v>
      </c>
      <c r="E21">
        <v>56</v>
      </c>
      <c r="F21">
        <v>3100</v>
      </c>
      <c r="G21">
        <v>72</v>
      </c>
      <c r="H21">
        <v>56</v>
      </c>
      <c r="I21">
        <v>3100</v>
      </c>
      <c r="J21">
        <v>117</v>
      </c>
      <c r="K21">
        <v>56</v>
      </c>
      <c r="L21">
        <v>3100</v>
      </c>
      <c r="M21" t="s">
        <v>309</v>
      </c>
      <c r="N21">
        <v>2.2999999999999998</v>
      </c>
      <c r="O21">
        <v>1</v>
      </c>
      <c r="P21">
        <v>87</v>
      </c>
      <c r="R21" t="str">
        <f t="shared" si="0"/>
        <v>RADAR2:Inverness:N057.32.48.012:W004.02.50.000:60:56:3100:72:56:3100:117:56:3100</v>
      </c>
      <c r="S21" t="str">
        <f t="shared" si="1"/>
        <v>RADAR:Inverness
POSITIONS:SCO:STC:EGPD
LOCATION:N057.32.48.012:W004.02.50.000
ALTITUDE:56
BEAMWIDTH:2.3
PULSEWIDTH:1
MAXANGLE:87
RANGE:0:60</v>
      </c>
    </row>
    <row r="22" spans="1:19" x14ac:dyDescent="0.25">
      <c r="A22" t="s">
        <v>238</v>
      </c>
      <c r="B22" t="s">
        <v>239</v>
      </c>
      <c r="C22" t="s">
        <v>240</v>
      </c>
      <c r="D22">
        <v>60</v>
      </c>
      <c r="E22">
        <v>305</v>
      </c>
      <c r="F22">
        <v>3100</v>
      </c>
      <c r="G22">
        <v>72</v>
      </c>
      <c r="H22">
        <v>315</v>
      </c>
      <c r="I22">
        <v>3100</v>
      </c>
      <c r="J22">
        <v>117</v>
      </c>
      <c r="K22">
        <v>315</v>
      </c>
      <c r="L22">
        <v>3100</v>
      </c>
      <c r="M22" t="s">
        <v>310</v>
      </c>
      <c r="N22">
        <v>2.2999999999999998</v>
      </c>
      <c r="O22">
        <v>1</v>
      </c>
      <c r="P22">
        <v>87</v>
      </c>
      <c r="R22" t="str">
        <f t="shared" si="0"/>
        <v>RADAR2:Jersey:N049.12.14.070:W002.12.08.750:60:305:3100:72:315:3100:117:315:3100</v>
      </c>
      <c r="S22" t="str">
        <f t="shared" si="1"/>
        <v>RADAR:Jersey
POSITIONS:SCO:STC:EGPD
LOCATION:N049.12.14.070:W002.12.08.750
ALTITUDE:305
BEAMWIDTH:2.3
PULSEWIDTH:1
MAXANGLE:87
RANGE:0:60</v>
      </c>
    </row>
    <row r="23" spans="1:19" x14ac:dyDescent="0.25">
      <c r="A23" t="s">
        <v>272</v>
      </c>
      <c r="B23" t="s">
        <v>130</v>
      </c>
      <c r="C23" t="s">
        <v>32</v>
      </c>
      <c r="D23">
        <v>60</v>
      </c>
      <c r="E23">
        <v>696</v>
      </c>
      <c r="F23">
        <v>3100</v>
      </c>
      <c r="G23">
        <v>72</v>
      </c>
      <c r="H23">
        <v>696</v>
      </c>
      <c r="I23">
        <v>3100</v>
      </c>
      <c r="J23">
        <v>117</v>
      </c>
      <c r="K23">
        <v>696</v>
      </c>
      <c r="L23">
        <v>3100</v>
      </c>
      <c r="M23" t="s">
        <v>311</v>
      </c>
      <c r="N23">
        <v>2.2999999999999998</v>
      </c>
      <c r="O23">
        <v>1</v>
      </c>
      <c r="P23">
        <v>87</v>
      </c>
      <c r="R23" t="str">
        <f t="shared" si="0"/>
        <v>RADAR2:Leeds:N053.51.52.000:W001.39.10.000:60:696:3100:72:696:3100:117:696:3100</v>
      </c>
      <c r="S23" t="str">
        <f t="shared" si="1"/>
        <v>RADAR:Leeds
POSITIONS:SCO:STC:EGPD
LOCATION:N053.51.52.000:W001.39.10.000
ALTITUDE:696
BEAMWIDTH:2.3
PULSEWIDTH:1
MAXANGLE:87
RANGE:0:60</v>
      </c>
    </row>
    <row r="24" spans="1:19" x14ac:dyDescent="0.25">
      <c r="A24" t="s">
        <v>273</v>
      </c>
      <c r="B24" t="s">
        <v>131</v>
      </c>
      <c r="C24" t="s">
        <v>33</v>
      </c>
      <c r="D24">
        <v>60</v>
      </c>
      <c r="E24">
        <v>92</v>
      </c>
      <c r="F24">
        <v>3100</v>
      </c>
      <c r="G24">
        <v>72</v>
      </c>
      <c r="H24">
        <v>92</v>
      </c>
      <c r="I24">
        <v>3100</v>
      </c>
      <c r="J24">
        <v>117</v>
      </c>
      <c r="K24">
        <v>92</v>
      </c>
      <c r="L24">
        <v>3100</v>
      </c>
      <c r="M24" t="s">
        <v>312</v>
      </c>
      <c r="N24">
        <v>2.2999999999999998</v>
      </c>
      <c r="O24">
        <v>1</v>
      </c>
      <c r="P24">
        <v>87</v>
      </c>
      <c r="R24" t="str">
        <f t="shared" ref="R24:R31" si="2">"RADAR2:" &amp; A24 &amp; ":" &amp; B24 &amp; ":" &amp; C24 &amp; ":" &amp; D24 &amp; ":" &amp; E24 &amp; ":" &amp; F24 &amp; ":" &amp; G24 &amp; ":" &amp; H24 &amp; ":" &amp; I24 &amp; ":" &amp; J24 &amp; ":" &amp; K24 &amp; ":" &amp; L24</f>
        <v>RADAR2:Liverpool:N053.19.52.000:W002.51.32.000:60:92:3100:72:92:3100:117:92:3100</v>
      </c>
      <c r="S24" t="str">
        <f t="shared" si="1"/>
        <v>RADAR:Liverpool
POSITIONS:SCO:STC:EGPD
LOCATION:N053.19.52.000:W002.51.32.000
ALTITUDE:92
BEAMWIDTH:2.3
PULSEWIDTH:1
MAXANGLE:87
RANGE:0:60</v>
      </c>
    </row>
    <row r="25" spans="1:19" x14ac:dyDescent="0.25">
      <c r="A25" t="s">
        <v>278</v>
      </c>
      <c r="B25" t="s">
        <v>136</v>
      </c>
      <c r="C25" t="s">
        <v>38</v>
      </c>
      <c r="D25">
        <v>60</v>
      </c>
      <c r="E25">
        <v>231</v>
      </c>
      <c r="F25">
        <v>3100</v>
      </c>
      <c r="G25">
        <v>72</v>
      </c>
      <c r="H25">
        <v>231</v>
      </c>
      <c r="I25">
        <v>3100</v>
      </c>
      <c r="J25">
        <v>117</v>
      </c>
      <c r="K25">
        <v>231</v>
      </c>
      <c r="L25">
        <v>3100</v>
      </c>
      <c r="M25" t="s">
        <v>313</v>
      </c>
      <c r="N25">
        <v>1.4</v>
      </c>
      <c r="O25">
        <v>1</v>
      </c>
      <c r="P25">
        <v>87</v>
      </c>
      <c r="Q25" s="1" t="s">
        <v>302</v>
      </c>
      <c r="R25" t="str">
        <f t="shared" si="2"/>
        <v>RADAR2:Manchester:N053.20.26.000:W002.16.58.000:60:231:3100:72:231:3100:117:231:3100</v>
      </c>
      <c r="S25" t="str">
        <f t="shared" si="1"/>
        <v>RADAR:Manchester
POSITIONS:SCO:STC:EGPD
LOCATION:N053.20.26.000:W002.16.58.000
ALTITUDE:231
BEAMWIDTH:1.4
PULSEWIDTH:1
MAXANGLE:87
RANGE:0:60</v>
      </c>
    </row>
    <row r="26" spans="1:19" x14ac:dyDescent="0.25">
      <c r="A26" t="s">
        <v>279</v>
      </c>
      <c r="B26" t="s">
        <v>137</v>
      </c>
      <c r="C26" t="s">
        <v>39</v>
      </c>
      <c r="D26">
        <v>60</v>
      </c>
      <c r="E26">
        <v>320</v>
      </c>
      <c r="F26">
        <v>3100</v>
      </c>
      <c r="G26">
        <v>72</v>
      </c>
      <c r="H26">
        <v>320</v>
      </c>
      <c r="I26">
        <v>3100</v>
      </c>
      <c r="J26">
        <v>117</v>
      </c>
      <c r="K26">
        <v>320</v>
      </c>
      <c r="L26">
        <v>3100</v>
      </c>
      <c r="M26" t="s">
        <v>314</v>
      </c>
      <c r="N26">
        <v>2.2999999999999998</v>
      </c>
      <c r="O26">
        <v>1</v>
      </c>
      <c r="P26">
        <v>87</v>
      </c>
      <c r="R26" t="str">
        <f t="shared" si="2"/>
        <v>RADAR2:Newcastle:N055.02.27.000:W001.41.27.000:60:320:3100:72:320:3100:117:320:3100</v>
      </c>
      <c r="S26" t="str">
        <f t="shared" si="1"/>
        <v>RADAR:Newcastle
POSITIONS:SCO:STC:EGPD
LOCATION:N055.02.27.000:W001.41.27.000
ALTITUDE:320
BEAMWIDTH:2.3
PULSEWIDTH:1
MAXANGLE:87
RANGE:0:60</v>
      </c>
    </row>
    <row r="27" spans="1:19" x14ac:dyDescent="0.25">
      <c r="A27" t="s">
        <v>280</v>
      </c>
      <c r="B27" t="s">
        <v>138</v>
      </c>
      <c r="C27" t="s">
        <v>40</v>
      </c>
      <c r="D27">
        <v>60</v>
      </c>
      <c r="E27">
        <v>336</v>
      </c>
      <c r="F27">
        <v>3100</v>
      </c>
      <c r="G27">
        <v>72</v>
      </c>
      <c r="H27">
        <v>336</v>
      </c>
      <c r="I27">
        <v>3100</v>
      </c>
      <c r="J27">
        <v>117</v>
      </c>
      <c r="K27">
        <v>336</v>
      </c>
      <c r="L27">
        <v>3100</v>
      </c>
      <c r="M27" t="s">
        <v>317</v>
      </c>
      <c r="N27">
        <v>2.2999999999999998</v>
      </c>
      <c r="O27">
        <v>1</v>
      </c>
      <c r="P27">
        <v>87</v>
      </c>
      <c r="R27" t="str">
        <f t="shared" si="2"/>
        <v>RADAR2:Newquay:N050.26.33.000:W005.00.35.000:60:336:3100:72:336:3100:117:336:3100</v>
      </c>
      <c r="S27" t="str">
        <f t="shared" si="1"/>
        <v>RADAR:Newquay
POSITIONS:SCO:STC:EGPD
LOCATION:N050.26.33.000:W005.00.35.000
ALTITUDE:336
BEAMWIDTH:2.3
PULSEWIDTH:1
MAXANGLE:87
RANGE:0:60</v>
      </c>
    </row>
    <row r="28" spans="1:19" x14ac:dyDescent="0.25">
      <c r="A28" t="s">
        <v>281</v>
      </c>
      <c r="B28" t="s">
        <v>139</v>
      </c>
      <c r="C28" t="s">
        <v>41</v>
      </c>
      <c r="D28">
        <v>60</v>
      </c>
      <c r="E28">
        <v>158</v>
      </c>
      <c r="F28">
        <v>3100</v>
      </c>
      <c r="G28">
        <v>72</v>
      </c>
      <c r="H28">
        <v>158</v>
      </c>
      <c r="I28">
        <v>3100</v>
      </c>
      <c r="J28">
        <v>117</v>
      </c>
      <c r="K28">
        <v>158</v>
      </c>
      <c r="L28">
        <v>3100</v>
      </c>
      <c r="M28" t="s">
        <v>318</v>
      </c>
      <c r="N28">
        <v>2.2999999999999998</v>
      </c>
      <c r="O28">
        <v>1</v>
      </c>
      <c r="P28">
        <v>87</v>
      </c>
      <c r="R28" t="str">
        <f t="shared" si="2"/>
        <v>RADAR2:Norwich:N052.40.18.000:E001.16.52.000:60:158:3100:72:158:3100:117:158:3100</v>
      </c>
      <c r="S28" t="str">
        <f t="shared" si="1"/>
        <v>RADAR:Norwich
POSITIONS:SCO:STC:EGPD
LOCATION:N052.40.18.000:E001.16.52.000
ALTITUDE:158
BEAMWIDTH:2.3
PULSEWIDTH:1
MAXANGLE:87
RANGE:0:60</v>
      </c>
    </row>
    <row r="29" spans="1:19" x14ac:dyDescent="0.25">
      <c r="A29" t="s">
        <v>282</v>
      </c>
      <c r="B29" t="s">
        <v>140</v>
      </c>
      <c r="C29" t="s">
        <v>42</v>
      </c>
      <c r="D29">
        <v>60</v>
      </c>
      <c r="E29">
        <v>327</v>
      </c>
      <c r="F29">
        <v>3100</v>
      </c>
      <c r="G29">
        <v>72</v>
      </c>
      <c r="H29">
        <v>327</v>
      </c>
      <c r="I29">
        <v>3100</v>
      </c>
      <c r="J29">
        <v>117</v>
      </c>
      <c r="K29">
        <v>327</v>
      </c>
      <c r="L29">
        <v>3100</v>
      </c>
      <c r="M29" t="s">
        <v>319</v>
      </c>
      <c r="N29">
        <v>2.2999999999999998</v>
      </c>
      <c r="O29">
        <v>1</v>
      </c>
      <c r="P29">
        <v>87</v>
      </c>
      <c r="R29" t="str">
        <f t="shared" si="2"/>
        <v>RADAR2:Oxford:N051.50.15.000:W001.19.39.000:60:327:3100:72:327:3100:117:327:3100</v>
      </c>
      <c r="S29" t="str">
        <f t="shared" si="1"/>
        <v>RADAR:Oxford
POSITIONS:SCO:STC:EGPD
LOCATION:N051.50.15.000:W001.19.39.000
ALTITUDE:327
BEAMWIDTH:2.3
PULSEWIDTH:1
MAXANGLE:87
RANGE:0:60</v>
      </c>
    </row>
    <row r="30" spans="1:19" x14ac:dyDescent="0.25">
      <c r="A30" t="s">
        <v>268</v>
      </c>
      <c r="B30" t="s">
        <v>126</v>
      </c>
      <c r="C30" t="s">
        <v>28</v>
      </c>
      <c r="D30">
        <v>60</v>
      </c>
      <c r="E30">
        <v>132</v>
      </c>
      <c r="F30">
        <v>3100</v>
      </c>
      <c r="G30">
        <v>72</v>
      </c>
      <c r="H30">
        <v>132</v>
      </c>
      <c r="I30">
        <v>3100</v>
      </c>
      <c r="J30">
        <v>117</v>
      </c>
      <c r="K30">
        <v>132</v>
      </c>
      <c r="L30">
        <v>3100</v>
      </c>
      <c r="M30" t="s">
        <v>320</v>
      </c>
      <c r="N30">
        <v>2.2999999999999998</v>
      </c>
      <c r="O30">
        <v>1</v>
      </c>
      <c r="P30">
        <v>87</v>
      </c>
      <c r="R30" t="str">
        <f>"RADAR2:" &amp; A30 &amp; ":" &amp; B30 &amp; ":" &amp; C30 &amp; ":" &amp; D30 &amp; ":" &amp; E30 &amp; ":" &amp; F30 &amp; ":" &amp; G30 &amp; ":" &amp; H30 &amp; ":" &amp; I30 &amp; ":" &amp; J30 &amp; ":" &amp; K30 &amp; ":" &amp; L30</f>
        <v>RADAR2:Prestwick:N055.30.04.000:W004.35.00.000:60:132:3100:72:132:3100:117:132:3100</v>
      </c>
      <c r="S30" t="str">
        <f>"RADAR:" &amp; A30 &amp; CHAR(10) &amp;
"POSITIONS:SCO:STC:EGPD" &amp; CHAR(10) &amp;
"LOCATION:" &amp; B30 &amp; ":" &amp; C30 &amp; CHAR(10) &amp;
"ALTITUDE:" &amp; E30 &amp; CHAR(10) &amp;
"BEAMWIDTH:" &amp; N30 &amp; CHAR(10) &amp;
"PULSEWIDTH:" &amp; O30 &amp; CHAR(10) &amp;
"MAXANGLE:" &amp; P30 &amp; CHAR(10) &amp;
"RANGE:0:60"</f>
        <v>RADAR:Prestwick
POSITIONS:SCO:STC:EGPD
LOCATION:N055.30.04.000:W004.35.00.000
ALTITUDE:132
BEAMWIDTH:2.3
PULSEWIDTH:1
MAXANGLE:87
RANGE:0:60</v>
      </c>
    </row>
    <row r="31" spans="1:19" x14ac:dyDescent="0.25">
      <c r="A31" t="s">
        <v>283</v>
      </c>
      <c r="B31" t="s">
        <v>141</v>
      </c>
      <c r="C31" t="s">
        <v>43</v>
      </c>
      <c r="D31">
        <v>60</v>
      </c>
      <c r="E31">
        <v>59</v>
      </c>
      <c r="F31">
        <v>3100</v>
      </c>
      <c r="G31">
        <v>72</v>
      </c>
      <c r="H31">
        <v>59</v>
      </c>
      <c r="I31">
        <v>3100</v>
      </c>
      <c r="J31">
        <v>117</v>
      </c>
      <c r="K31">
        <v>59</v>
      </c>
      <c r="L31">
        <v>3100</v>
      </c>
      <c r="M31" t="s">
        <v>321</v>
      </c>
      <c r="N31">
        <v>2.2999999999999998</v>
      </c>
      <c r="O31">
        <v>1</v>
      </c>
      <c r="P31">
        <v>87</v>
      </c>
      <c r="R31" t="str">
        <f t="shared" si="2"/>
        <v>RADAR2:Southampton:N050.57.00.000:W001.21.10.000:60:59:3100:72:59:3100:117:59:3100</v>
      </c>
      <c r="S31" t="str">
        <f>"RADAR:" &amp; A31 &amp; CHAR(10) &amp;
"POSITIONS:SCO:STC:EGPD" &amp; CHAR(10) &amp;
"LOCATION:" &amp; B31 &amp; ":" &amp; C31 &amp; CHAR(10) &amp;
"ALTITUDE:" &amp; E31 &amp; CHAR(10) &amp;
"BEAMWIDTH:" &amp; N31 &amp; CHAR(10) &amp;
"PULSEWIDTH:" &amp; O31 &amp; CHAR(10) &amp;
"MAXANGLE:" &amp; P31 &amp; CHAR(10) &amp;
"RANGE:0:60"</f>
        <v>RADAR:Southampton
POSITIONS:SCO:STC:EGPD
LOCATION:N050.57.00.000:W001.21.10.000
ALTITUDE:59
BEAMWIDTH:2.3
PULSEWIDTH:1
MAXANGLE:87
RANGE:0:60</v>
      </c>
    </row>
    <row r="32" spans="1:19" x14ac:dyDescent="0.25">
      <c r="A32" t="s">
        <v>276</v>
      </c>
      <c r="B32" t="s">
        <v>134</v>
      </c>
      <c r="C32" t="s">
        <v>36</v>
      </c>
      <c r="D32">
        <v>60</v>
      </c>
      <c r="E32">
        <v>96</v>
      </c>
      <c r="F32">
        <v>3100</v>
      </c>
      <c r="G32">
        <v>72</v>
      </c>
      <c r="H32">
        <v>96</v>
      </c>
      <c r="I32">
        <v>3100</v>
      </c>
      <c r="J32">
        <v>117</v>
      </c>
      <c r="K32">
        <v>96</v>
      </c>
      <c r="L32">
        <v>3100</v>
      </c>
      <c r="M32" t="s">
        <v>322</v>
      </c>
      <c r="N32">
        <v>2.2999999999999998</v>
      </c>
      <c r="O32">
        <v>1</v>
      </c>
      <c r="P32">
        <v>87</v>
      </c>
      <c r="R32" t="str">
        <f>"RADAR2:" &amp; A32 &amp; ":" &amp; B32 &amp; ":" &amp; C32 &amp; ":" &amp; D32 &amp; ":" &amp; E32 &amp; ":" &amp; F32 &amp; ":" &amp; G32 &amp; ":" &amp; H32 &amp; ":" &amp; I32 &amp; ":" &amp; J32 &amp; ":" &amp; K32 &amp; ":" &amp; L32</f>
        <v>RADAR2:Southend:N051.34.08.000:E000.42.02.000:60:96:3100:72:96:3100:117:96:3100</v>
      </c>
      <c r="S32" t="str">
        <f>"RADAR:" &amp; A32 &amp; CHAR(10) &amp;
"POSITIONS:SCO:STC:EGPD" &amp; CHAR(10) &amp;
"LOCATION:" &amp; B32 &amp; ":" &amp; C32 &amp; CHAR(10) &amp;
"ALTITUDE:" &amp; E32 &amp; CHAR(10) &amp;
"BEAMWIDTH:" &amp; N32 &amp; CHAR(10) &amp;
"PULSEWIDTH:" &amp; O32 &amp; CHAR(10) &amp;
"MAXANGLE:" &amp; P32 &amp; CHAR(10) &amp;
"RANGE:0:60"</f>
        <v>RADAR:Southend
POSITIONS:SCO:STC:EGPD
LOCATION:N051.34.08.000:E000.42.02.000
ALTITUDE:96
BEAMWIDTH:2.3
PULSEWIDTH:1
MAXANGLE:87
RANGE:0:60</v>
      </c>
    </row>
    <row r="33" spans="1:19" x14ac:dyDescent="0.25">
      <c r="A33" t="s">
        <v>277</v>
      </c>
      <c r="B33" t="s">
        <v>135</v>
      </c>
      <c r="C33" t="s">
        <v>37</v>
      </c>
      <c r="D33">
        <v>60</v>
      </c>
      <c r="E33">
        <v>408</v>
      </c>
      <c r="F33">
        <v>3100</v>
      </c>
      <c r="G33">
        <v>72</v>
      </c>
      <c r="H33">
        <v>408</v>
      </c>
      <c r="I33">
        <v>3100</v>
      </c>
      <c r="J33">
        <v>117</v>
      </c>
      <c r="K33">
        <v>408</v>
      </c>
      <c r="L33">
        <v>3100</v>
      </c>
      <c r="M33" t="s">
        <v>323</v>
      </c>
      <c r="N33">
        <v>2.2999999999999998</v>
      </c>
      <c r="O33">
        <v>1</v>
      </c>
      <c r="P33">
        <v>87</v>
      </c>
      <c r="R33" t="str">
        <f>"RADAR2:" &amp; A33 &amp; ":" &amp; B33 &amp; ":" &amp; C33 &amp; ":" &amp; D33 &amp; ":" &amp; E33 &amp; ":" &amp; F33 &amp; ":" &amp; G33 &amp; ":" &amp; H33 &amp; ":" &amp; I33 &amp; ":" &amp; J33 &amp; ":" &amp; K33 &amp; ":" &amp; L33</f>
        <v>RADAR2:Stansted:N051.53.13.000:E000.13.49.000:60:408:3100:72:408:3100:117:408:3100</v>
      </c>
      <c r="S33" t="str">
        <f>"RADAR:" &amp; A33 &amp; CHAR(10) &amp;
"POSITIONS:SCO:STC:EGPD" &amp; CHAR(10) &amp;
"LOCATION:" &amp; B33 &amp; ":" &amp; C33 &amp; CHAR(10) &amp;
"ALTITUDE:" &amp; E33 &amp; CHAR(10) &amp;
"BEAMWIDTH:" &amp; N33 &amp; CHAR(10) &amp;
"PULSEWIDTH:" &amp; O33 &amp; CHAR(10) &amp;
"MAXANGLE:" &amp; P33 &amp; CHAR(10) &amp;
"RANGE:0:60"</f>
        <v>RADAR:Stansted
POSITIONS:SCO:STC:EGPD
LOCATION:N051.53.13.000:E000.13.49.000
ALTITUDE:408
BEAMWIDTH:2.3
PULSEWIDTH:1
MAXANGLE:87
RANGE:0:60</v>
      </c>
    </row>
    <row r="34" spans="1:19" x14ac:dyDescent="0.25">
      <c r="A34" t="s">
        <v>284</v>
      </c>
      <c r="B34" t="s">
        <v>142</v>
      </c>
      <c r="C34" t="s">
        <v>44</v>
      </c>
      <c r="D34">
        <v>60</v>
      </c>
      <c r="E34">
        <v>234</v>
      </c>
      <c r="F34">
        <v>3100</v>
      </c>
      <c r="G34">
        <v>72</v>
      </c>
      <c r="H34">
        <v>234</v>
      </c>
      <c r="I34">
        <v>3100</v>
      </c>
      <c r="J34">
        <v>117</v>
      </c>
      <c r="K34">
        <v>234</v>
      </c>
      <c r="L34">
        <v>3100</v>
      </c>
      <c r="M34" t="s">
        <v>324</v>
      </c>
      <c r="N34">
        <v>2.2999999999999998</v>
      </c>
      <c r="O34">
        <v>1</v>
      </c>
      <c r="P34">
        <v>87</v>
      </c>
      <c r="R34" t="str">
        <f>"RADAR2:" &amp; A34 &amp; ":" &amp; B34 &amp; ":" &amp; C34 &amp; ":" &amp; D34 &amp; ":" &amp; E34 &amp; ":" &amp; F34 &amp; ":" &amp; G34 &amp; ":" &amp; H34 &amp; ":" &amp; I34 &amp; ":" &amp; J34 &amp; ":" &amp; K34 &amp; ":" &amp; L34</f>
        <v>RADAR2:Sumburgh:N059.52.04.000:W001.16.23.000:60:234:3100:72:234:3100:117:234:3100</v>
      </c>
      <c r="S34" t="str">
        <f>"RADAR:" &amp; A34 &amp; CHAR(10) &amp;
"POSITIONS:SCO:STC:EGPD" &amp; CHAR(10) &amp;
"LOCATION:" &amp; B34 &amp; ":" &amp; C34 &amp; CHAR(10) &amp;
"ALTITUDE:" &amp; E34 &amp; CHAR(10) &amp;
"BEAMWIDTH:" &amp; N34 &amp; CHAR(10) &amp;
"PULSEWIDTH:" &amp; O34 &amp; CHAR(10) &amp;
"MAXANGLE:" &amp; P34 &amp; CHAR(10) &amp;
"RANGE:0:60"</f>
        <v>RADAR:Sumburgh
POSITIONS:SCO:STC:EGPD
LOCATION:N059.52.04.000:W001.16.23.000
ALTITUDE:234
BEAMWIDTH:2.3
PULSEWIDTH:1
MAXANGLE:87
RANGE:0:60</v>
      </c>
    </row>
    <row r="35" spans="1:19" x14ac:dyDescent="0.25">
      <c r="A35" t="s">
        <v>262</v>
      </c>
      <c r="B35" t="s">
        <v>120</v>
      </c>
      <c r="C35" t="s">
        <v>23</v>
      </c>
      <c r="D35">
        <v>60</v>
      </c>
      <c r="E35">
        <v>158</v>
      </c>
      <c r="F35">
        <v>3100</v>
      </c>
      <c r="G35">
        <v>72</v>
      </c>
      <c r="H35">
        <v>158</v>
      </c>
      <c r="I35">
        <v>3100</v>
      </c>
      <c r="J35">
        <v>117</v>
      </c>
      <c r="K35">
        <v>158</v>
      </c>
      <c r="L35">
        <v>3100</v>
      </c>
      <c r="M35" t="s">
        <v>325</v>
      </c>
      <c r="N35">
        <v>2.2999999999999998</v>
      </c>
      <c r="O35">
        <v>1</v>
      </c>
      <c r="P35">
        <v>87</v>
      </c>
      <c r="R35" t="str">
        <f>"RADAR2:" &amp; A35 &amp; ":" &amp; B35 &amp; ":" &amp; C35 &amp; ":" &amp; D35 &amp; ":" &amp; E35 &amp; ":" &amp; F35 &amp; ":" &amp; G35 &amp; ":" &amp; H35 &amp; ":" &amp; I35 &amp; ":" &amp; J35 &amp; ":" &amp; K35 &amp; ":" &amp; L35</f>
        <v>RADAR2:Teesside:N054.30.42.000:W001.24.42.000:60:158:3100:72:158:3100:117:158:3100</v>
      </c>
      <c r="S35" t="str">
        <f>"RADAR:" &amp; A35 &amp; CHAR(10) &amp;
"POSITIONS:SCO:STC:EGPD" &amp; CHAR(10) &amp;
"LOCATION:" &amp; B35 &amp; ":" &amp; C35 &amp; CHAR(10) &amp;
"ALTITUDE:" &amp; E35 &amp; CHAR(10) &amp;
"BEAMWIDTH:" &amp; N35 &amp; CHAR(10) &amp;
"PULSEWIDTH:" &amp; O35 &amp; CHAR(10) &amp;
"MAXANGLE:" &amp; P35 &amp; CHAR(10) &amp;
"RANGE:0:60"</f>
        <v>RADAR:Teesside
POSITIONS:SCO:STC:EGPD
LOCATION:N054.30.42.000:W001.24.42.000
ALTITUDE:158
BEAMWIDTH:2.3
PULSEWIDTH:1
MAXANGLE:87
RANGE:0:60</v>
      </c>
    </row>
  </sheetData>
  <mergeCells count="3">
    <mergeCell ref="A1:C1"/>
    <mergeCell ref="D1:L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5"/>
  <sheetViews>
    <sheetView topLeftCell="A10" workbookViewId="0">
      <selection activeCell="A30" sqref="A30"/>
    </sheetView>
  </sheetViews>
  <sheetFormatPr defaultRowHeight="15" x14ac:dyDescent="0.25"/>
  <cols>
    <col min="1" max="1" width="36.7109375" customWidth="1"/>
    <col min="2" max="3" width="22.7109375" customWidth="1"/>
    <col min="4" max="4" width="7.5703125" bestFit="1" customWidth="1"/>
    <col min="5" max="5" width="9.5703125" bestFit="1" customWidth="1"/>
    <col min="6" max="6" width="12.140625" bestFit="1" customWidth="1"/>
    <col min="7" max="7" width="7.42578125" bestFit="1" customWidth="1"/>
    <col min="8" max="8" width="9.42578125" bestFit="1" customWidth="1"/>
    <col min="9" max="9" width="12" bestFit="1" customWidth="1"/>
    <col min="10" max="10" width="7.5703125" bestFit="1" customWidth="1"/>
    <col min="11" max="11" width="9.5703125" bestFit="1" customWidth="1"/>
    <col min="12" max="12" width="12.140625" bestFit="1" customWidth="1"/>
    <col min="13" max="13" width="9.140625" bestFit="1" customWidth="1"/>
    <col min="14" max="14" width="11.85546875" bestFit="1" customWidth="1"/>
    <col min="15" max="15" width="11.7109375" bestFit="1" customWidth="1"/>
    <col min="16" max="16" width="10.28515625" bestFit="1" customWidth="1"/>
    <col min="17" max="17" width="48.7109375" style="1" customWidth="1"/>
    <col min="18" max="18" width="19" customWidth="1"/>
    <col min="19" max="19" width="39.140625" customWidth="1"/>
  </cols>
  <sheetData>
    <row r="1" spans="1:19" x14ac:dyDescent="0.25">
      <c r="A1" t="s">
        <v>233</v>
      </c>
      <c r="B1" t="s">
        <v>1</v>
      </c>
      <c r="C1" t="s">
        <v>149</v>
      </c>
      <c r="D1" s="2" t="s">
        <v>209</v>
      </c>
      <c r="E1" s="2"/>
      <c r="F1" s="2"/>
      <c r="G1" s="2"/>
      <c r="H1" s="2"/>
      <c r="I1" s="2"/>
      <c r="J1" s="2"/>
      <c r="K1" s="2"/>
      <c r="L1" s="2"/>
      <c r="M1" s="2" t="s">
        <v>210</v>
      </c>
      <c r="N1" s="2"/>
      <c r="O1" s="2"/>
      <c r="P1" s="2"/>
    </row>
    <row r="2" spans="1:19" x14ac:dyDescent="0.25">
      <c r="A2" t="s">
        <v>45</v>
      </c>
      <c r="B2" t="s">
        <v>150</v>
      </c>
      <c r="C2" t="s">
        <v>46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208</v>
      </c>
      <c r="N2" t="s">
        <v>206</v>
      </c>
      <c r="O2" t="s">
        <v>205</v>
      </c>
      <c r="P2" t="s">
        <v>207</v>
      </c>
      <c r="Q2" s="1" t="s">
        <v>190</v>
      </c>
      <c r="R2" t="s">
        <v>184</v>
      </c>
      <c r="S2" t="s">
        <v>203</v>
      </c>
    </row>
    <row r="3" spans="1:19" x14ac:dyDescent="0.25">
      <c r="A3" t="s">
        <v>47</v>
      </c>
      <c r="B3" t="s">
        <v>151</v>
      </c>
      <c r="C3" t="s">
        <v>48</v>
      </c>
      <c r="R3" t="str">
        <f>"RADAR2:" &amp; A3 &amp; ":" &amp; B3 &amp; ":" &amp; C3 &amp; ":" &amp; D3 &amp; ":" &amp; E3 &amp; ":" &amp; F3 &amp; ":" &amp; G3 &amp; ":" &amp; H3 &amp; ":" &amp; I3 &amp; ":" &amp; J3 &amp; ":" &amp; K3 &amp; ":" &amp; L3</f>
        <v>RADAR2:Benson:N051.37.13.289:W001.06.04.613:::::::::</v>
      </c>
      <c r="S3" t="str">
        <f>"RADAR:" &amp; A3 &amp; CHAR(10) &amp;
"POSITIONS:" &amp; CHAR(10) &amp; M3 &amp; CHAR(10) &amp;
"LOCATION:" &amp; B3 &amp; ":" &amp; C3 &amp; CHAR(10) &amp;
"ALTITUDE:" &amp; E3 &amp; CHAR(10) &amp;
"BEAMWIDTH:" &amp; N3 &amp; CHAR(10) &amp;
"PULSEWIDTH:" &amp; O3 &amp; CHAR(10) &amp;
"MAXANGLE:" &amp; P3 &amp; CHAR(10) &amp;
"RANGE:" &amp; D3</f>
        <v>RADAR:Benson
POSITIONS:
LOCATION:N051.37.13.289:W001.06.04.613
ALTITUDE:
BEAMWIDTH:
PULSEWIDTH:
MAXANGLE:
RANGE:</v>
      </c>
    </row>
    <row r="4" spans="1:19" x14ac:dyDescent="0.25">
      <c r="A4" t="s">
        <v>49</v>
      </c>
      <c r="B4" t="s">
        <v>152</v>
      </c>
      <c r="C4" t="s">
        <v>50</v>
      </c>
      <c r="R4" t="str">
        <f t="shared" ref="R4:R31" si="0">"RADAR2:" &amp; A4 &amp; ":" &amp; B4 &amp; ":" &amp; C4 &amp; ":" &amp; D4 &amp; ":" &amp; E4 &amp; ":" &amp; F4 &amp; ":" &amp; G4 &amp; ":" &amp; H4 &amp; ":" &amp; I4 &amp; ":" &amp; J4 &amp; ":" &amp; K4 &amp; ":" &amp; L4</f>
        <v>RADAR2:Beacon Hill (June 2024):N051.10.58.390:W001.43.16.586:::::::::</v>
      </c>
      <c r="S4" t="str">
        <f t="shared" ref="S4:S13" si="1">"RADAR:" &amp; A4 &amp; CHAR(10) &amp;
"POSITIONS:SCO:STC:EGPD" &amp; CHAR(10) &amp;
"LOCATION:" &amp; B4 &amp; ":" &amp; C4 &amp; CHAR(10) &amp;
"ALTITUDE:" &amp; E4 &amp; CHAR(10) &amp;
"BEAMWIDTH:" &amp; N4 &amp; CHAR(10) &amp;
"PULSEWIDTH:" &amp; O4 &amp; CHAR(10) &amp;
"MAXANGLE:" &amp; P4 &amp; CHAR(10) &amp;
"RANGE:0:60"</f>
        <v>RADAR:Beacon Hill (June 2024)
POSITIONS:SCO:STC:EGPD
LOCATION:N051.10.58.390:W001.43.16.586
ALTITUDE:
BEAMWIDTH:
PULSEWIDTH:
MAXANGLE:
RANGE:0:60</v>
      </c>
    </row>
    <row r="5" spans="1:19" x14ac:dyDescent="0.25">
      <c r="A5" t="s">
        <v>51</v>
      </c>
      <c r="B5" t="s">
        <v>153</v>
      </c>
      <c r="C5" t="s">
        <v>52</v>
      </c>
      <c r="R5" t="str">
        <f t="shared" si="0"/>
        <v>RADAR2:Brize Norton:N051.46.11.417:W001.34.27.484:::::::::</v>
      </c>
      <c r="S5" t="str">
        <f t="shared" si="1"/>
        <v>RADAR:Brize Norton
POSITIONS:SCO:STC:EGPD
LOCATION:N051.46.11.417:W001.34.27.484
ALTITUDE:
BEAMWIDTH:
PULSEWIDTH:
MAXANGLE:
RANGE:0:60</v>
      </c>
    </row>
    <row r="6" spans="1:19" x14ac:dyDescent="0.25">
      <c r="A6" t="s">
        <v>53</v>
      </c>
      <c r="B6" t="s">
        <v>154</v>
      </c>
      <c r="C6" t="s">
        <v>54</v>
      </c>
      <c r="R6" t="str">
        <f t="shared" si="0"/>
        <v>RADAR2:Brizlee Wood:N055.25.05.000:W001.46.04.000:::::::::</v>
      </c>
      <c r="S6" t="str">
        <f t="shared" si="1"/>
        <v>RADAR:Brizlee Wood
POSITIONS:SCO:STC:EGPD
LOCATION:N055.25.05.000:W001.46.04.000
ALTITUDE:
BEAMWIDTH:
PULSEWIDTH:
MAXANGLE:
RANGE:0:60</v>
      </c>
    </row>
    <row r="7" spans="1:19" x14ac:dyDescent="0.25">
      <c r="A7" t="s">
        <v>55</v>
      </c>
      <c r="B7" t="s">
        <v>155</v>
      </c>
      <c r="C7" t="s">
        <v>56</v>
      </c>
      <c r="R7" t="str">
        <f t="shared" si="0"/>
        <v>RADAR2:Coningsby:N053.05.51.914:W000.09.22.345:::::::::</v>
      </c>
      <c r="S7" t="str">
        <f t="shared" si="1"/>
        <v>RADAR:Coningsby
POSITIONS:SCO:STC:EGPD
LOCATION:N053.05.51.914:W000.09.22.345
ALTITUDE:
BEAMWIDTH:
PULSEWIDTH:
MAXANGLE:
RANGE:0:60</v>
      </c>
    </row>
    <row r="8" spans="1:19" x14ac:dyDescent="0.25">
      <c r="A8" t="s">
        <v>285</v>
      </c>
      <c r="B8" t="s">
        <v>156</v>
      </c>
      <c r="C8" t="s">
        <v>57</v>
      </c>
      <c r="R8" t="str">
        <f t="shared" si="0"/>
        <v>RADAR2:Cosford:N052.38.37.082:W002.19.19.960:::::::::</v>
      </c>
      <c r="S8" t="str">
        <f t="shared" si="1"/>
        <v>RADAR:Cosford
POSITIONS:SCO:STC:EGPD
LOCATION:N052.38.37.082:W002.19.19.960
ALTITUDE:
BEAMWIDTH:
PULSEWIDTH:
MAXANGLE:
RANGE:0:60</v>
      </c>
    </row>
    <row r="9" spans="1:19" x14ac:dyDescent="0.25">
      <c r="A9" t="s">
        <v>58</v>
      </c>
      <c r="B9" t="s">
        <v>157</v>
      </c>
      <c r="C9" t="s">
        <v>59</v>
      </c>
      <c r="R9" t="str">
        <f t="shared" si="0"/>
        <v>RADAR2:Cranwell:N053.01.12.270:W000.29.34.073:::::::::</v>
      </c>
      <c r="S9" t="str">
        <f t="shared" si="1"/>
        <v>RADAR:Cranwell
POSITIONS:SCO:STC:EGPD
LOCATION:N053.01.12.270:W000.29.34.073
ALTITUDE:
BEAMWIDTH:
PULSEWIDTH:
MAXANGLE:
RANGE:0:60</v>
      </c>
    </row>
    <row r="10" spans="1:19" x14ac:dyDescent="0.25">
      <c r="A10" t="s">
        <v>60</v>
      </c>
      <c r="B10" t="s">
        <v>158</v>
      </c>
      <c r="C10" t="s">
        <v>110</v>
      </c>
      <c r="R10" t="str">
        <f t="shared" si="0"/>
        <v>RADAR2:Culdrose:N050.05.13.000:W005.16.14.000:::::::::</v>
      </c>
      <c r="S10" t="str">
        <f t="shared" si="1"/>
        <v>RADAR:Culdrose
POSITIONS:SCO:STC:EGPD
LOCATION:N050.05.13.000:W005.16.14.000
ALTITUDE:
BEAMWIDTH:
PULSEWIDTH:
MAXANGLE:
RANGE:0:60</v>
      </c>
    </row>
    <row r="11" spans="1:19" x14ac:dyDescent="0.25">
      <c r="A11" t="s">
        <v>61</v>
      </c>
      <c r="B11" t="s">
        <v>159</v>
      </c>
      <c r="C11" t="s">
        <v>62</v>
      </c>
      <c r="R11" t="str">
        <f t="shared" si="0"/>
        <v>RADAR2:Hartland Point:N051.01.15.000:W004.30.51.000:::::::::</v>
      </c>
      <c r="S11" t="str">
        <f t="shared" si="1"/>
        <v>RADAR:Hartland Point
POSITIONS:SCO:STC:EGPD
LOCATION:N051.01.15.000:W004.30.51.000
ALTITUDE:
BEAMWIDTH:
PULSEWIDTH:
MAXANGLE:
RANGE:0:60</v>
      </c>
    </row>
    <row r="12" spans="1:19" x14ac:dyDescent="0.25">
      <c r="A12" t="s">
        <v>63</v>
      </c>
      <c r="B12" t="s">
        <v>160</v>
      </c>
      <c r="C12" t="s">
        <v>64</v>
      </c>
      <c r="R12" t="str">
        <f t="shared" si="0"/>
        <v>RADAR2:Lakenheath:N052.24.34.000:E000.32.30.000:::::::::</v>
      </c>
      <c r="S12" t="str">
        <f t="shared" si="1"/>
        <v>RADAR:Lakenheath
POSITIONS:SCO:STC:EGPD
LOCATION:N052.24.34.000:E000.32.30.000
ALTITUDE:
BEAMWIDTH:
PULSEWIDTH:
MAXANGLE:
RANGE:0:60</v>
      </c>
    </row>
    <row r="13" spans="1:19" x14ac:dyDescent="0.25">
      <c r="A13" t="s">
        <v>65</v>
      </c>
      <c r="B13" t="s">
        <v>161</v>
      </c>
      <c r="C13" t="s">
        <v>66</v>
      </c>
      <c r="R13" t="str">
        <f t="shared" si="0"/>
        <v>RADAR2:Leeming:N054.17.42.720:W001.32.42.036:::::::::</v>
      </c>
      <c r="S13" t="str">
        <f t="shared" si="1"/>
        <v>RADAR:Leeming
POSITIONS:SCO:STC:EGPD
LOCATION:N054.17.42.720:W001.32.42.036
ALTITUDE:
BEAMWIDTH:
PULSEWIDTH:
MAXANGLE:
RANGE:0:60</v>
      </c>
    </row>
    <row r="14" spans="1:19" x14ac:dyDescent="0.25">
      <c r="A14" t="s">
        <v>67</v>
      </c>
      <c r="B14" t="s">
        <v>162</v>
      </c>
      <c r="C14" t="s">
        <v>111</v>
      </c>
      <c r="R14" t="str">
        <f>"RADAR2:" &amp; A14 &amp; ":" &amp; B14 &amp; ":" &amp; C14 &amp; ":" &amp; D14 &amp; ":" &amp; E14 &amp; ":" &amp; F14 &amp; ":" &amp; G14 &amp; ":" &amp; H14 &amp; ":" &amp; I14 &amp; ":" &amp; J14 &amp; ":" &amp; K14 &amp; ":" &amp; L14</f>
        <v>RADAR2:Leuchars:N056.22.47.000:W002.51.52.000:::::::::</v>
      </c>
      <c r="S14" t="str">
        <f>"RADAR:" &amp; A14 &amp; CHAR(10) &amp;
"POSITIONS:SCO:STC:EGPD" &amp; CHAR(10) &amp;
"LOCATION:" &amp; B14 &amp; ":" &amp; C14 &amp; CHAR(10) &amp;
"ALTITUDE:" &amp; E14 &amp; CHAR(10) &amp;
"BEAMWIDTH:" &amp; N14 &amp; CHAR(10) &amp;
"PULSEWIDTH:" &amp; O14 &amp; CHAR(10) &amp;
"MAXANGLE:" &amp; P14 &amp; CHAR(10) &amp;
"RANGE:0:60"</f>
        <v>RADAR:Leuchars
POSITIONS:SCO:STC:EGPD
LOCATION:N056.22.47.000:W002.51.52.000
ALTITUDE:
BEAMWIDTH:
PULSEWIDTH:
MAXANGLE:
RANGE:0:60</v>
      </c>
    </row>
    <row r="15" spans="1:19" x14ac:dyDescent="0.25">
      <c r="A15" t="s">
        <v>68</v>
      </c>
      <c r="B15" t="s">
        <v>163</v>
      </c>
      <c r="C15" t="s">
        <v>69</v>
      </c>
      <c r="R15" t="str">
        <f t="shared" si="0"/>
        <v>RADAR2:Lossiemouth:N057.43.04.519:W003.20.39.545:::::::::</v>
      </c>
      <c r="S15" t="str">
        <f>"RADAR:" &amp; A15 &amp; CHAR(10) &amp;
"POSITIONS:SCO:STC:EGPD" &amp; CHAR(10) &amp;
"LOCATION:" &amp; B15 &amp; ":" &amp; C15 &amp; CHAR(10) &amp;
"ALTITUDE:" &amp; E15 &amp; CHAR(10) &amp;
"BEAMWIDTH:" &amp; N15 &amp; CHAR(10) &amp;
"PULSEWIDTH:" &amp; O15 &amp; CHAR(10) &amp;
"MAXANGLE:" &amp; P15 &amp; CHAR(10) &amp;
"RANGE:0:60"</f>
        <v>RADAR:Lossiemouth
POSITIONS:SCO:STC:EGPD
LOCATION:N057.43.04.519:W003.20.39.545
ALTITUDE:
BEAMWIDTH:
PULSEWIDTH:
MAXANGLE:
RANGE:0:60</v>
      </c>
    </row>
    <row r="16" spans="1:19" x14ac:dyDescent="0.25">
      <c r="A16" t="s">
        <v>70</v>
      </c>
      <c r="B16" t="s">
        <v>164</v>
      </c>
      <c r="C16" t="s">
        <v>112</v>
      </c>
      <c r="R16" t="str">
        <f t="shared" si="0"/>
        <v>RADAR2:Manorbier:N051.38.21.000:W004.46.59.000:::::::::</v>
      </c>
      <c r="S16" t="str">
        <f t="shared" ref="S16:S33" si="2">"RADAR:" &amp; A16 &amp; CHAR(10) &amp;
"POSITIONS:SCO:STC:EGPD" &amp; CHAR(10) &amp;
"LOCATION:" &amp; B16 &amp; ":" &amp; C16 &amp; CHAR(10) &amp;
"ALTITUDE:" &amp; E16 &amp; CHAR(10) &amp;
"BEAMWIDTH:" &amp; N16 &amp; CHAR(10) &amp;
"PULSEWIDTH:" &amp; O16 &amp; CHAR(10) &amp;
"MAXANGLE:" &amp; P16 &amp; CHAR(10) &amp;
"RANGE:0:60"</f>
        <v>RADAR:Manorbier
POSITIONS:SCO:STC:EGPD
LOCATION:N051.38.21.000:W004.46.59.000
ALTITUDE:
BEAMWIDTH:
PULSEWIDTH:
MAXANGLE:
RANGE:0:60</v>
      </c>
    </row>
    <row r="17" spans="1:19" x14ac:dyDescent="0.25">
      <c r="A17" t="s">
        <v>71</v>
      </c>
      <c r="B17" t="s">
        <v>165</v>
      </c>
      <c r="C17" t="s">
        <v>72</v>
      </c>
      <c r="R17" t="str">
        <f t="shared" si="0"/>
        <v>RADAR2:Marham:N052.38.55.979:E000.32.00.305:::::::::</v>
      </c>
      <c r="S17" t="str">
        <f t="shared" si="2"/>
        <v>RADAR:Marham
POSITIONS:SCO:STC:EGPD
LOCATION:N052.38.55.979:E000.32.00.305
ALTITUDE:
BEAMWIDTH:
PULSEWIDTH:
MAXANGLE:
RANGE:0:60</v>
      </c>
    </row>
    <row r="18" spans="1:19" x14ac:dyDescent="0.25">
      <c r="A18" t="s">
        <v>73</v>
      </c>
      <c r="B18" t="s">
        <v>166</v>
      </c>
      <c r="C18" t="s">
        <v>74</v>
      </c>
      <c r="R18" t="str">
        <f t="shared" si="0"/>
        <v>RADAR2:Odiham:N051.13.43.669:W000.56.26.843:::::::::</v>
      </c>
      <c r="S18" t="str">
        <f t="shared" si="2"/>
        <v>RADAR:Odiham
POSITIONS:SCO:STC:EGPD
LOCATION:N051.13.43.669:W000.56.26.843
ALTITUDE:
BEAMWIDTH:
PULSEWIDTH:
MAXANGLE:
RANGE:0:60</v>
      </c>
    </row>
    <row r="19" spans="1:19" x14ac:dyDescent="0.25">
      <c r="A19" t="s">
        <v>75</v>
      </c>
      <c r="B19" t="s">
        <v>167</v>
      </c>
      <c r="C19" t="s">
        <v>113</v>
      </c>
      <c r="R19" t="str">
        <f t="shared" si="0"/>
        <v>RADAR2:Portland:N050.33.50.000:W002.26.08.000:::::::::</v>
      </c>
      <c r="S19" t="str">
        <f t="shared" si="2"/>
        <v>RADAR:Portland
POSITIONS:SCO:STC:EGPD
LOCATION:N050.33.50.000:W002.26.08.000
ALTITUDE:
BEAMWIDTH:
PULSEWIDTH:
MAXANGLE:
RANGE:0:60</v>
      </c>
    </row>
    <row r="20" spans="1:19" x14ac:dyDescent="0.25">
      <c r="A20" t="s">
        <v>76</v>
      </c>
      <c r="B20" t="s">
        <v>168</v>
      </c>
      <c r="C20" t="s">
        <v>77</v>
      </c>
      <c r="R20" t="str">
        <f t="shared" si="0"/>
        <v>RADAR2:Portreath:N050.16.13.000:W005.16.23.000:::::::::</v>
      </c>
      <c r="S20" t="str">
        <f t="shared" si="2"/>
        <v>RADAR:Portreath
POSITIONS:SCO:STC:EGPD
LOCATION:N050.16.13.000:W005.16.23.000
ALTITUDE:
BEAMWIDTH:
PULSEWIDTH:
MAXANGLE:
RANGE:0:60</v>
      </c>
    </row>
    <row r="21" spans="1:19" x14ac:dyDescent="0.25">
      <c r="A21" t="s">
        <v>78</v>
      </c>
      <c r="B21" t="s">
        <v>169</v>
      </c>
      <c r="C21" t="s">
        <v>79</v>
      </c>
      <c r="R21" t="str">
        <f t="shared" si="0"/>
        <v>RADAR2:Shawbury:N052.47.39.358:W002.40.59.660:::::::::</v>
      </c>
      <c r="S21" t="str">
        <f t="shared" si="2"/>
        <v>RADAR:Shawbury
POSITIONS:SCO:STC:EGPD
LOCATION:N052.47.39.358:W002.40.59.660
ALTITUDE:
BEAMWIDTH:
PULSEWIDTH:
MAXANGLE:
RANGE:0:60</v>
      </c>
    </row>
    <row r="22" spans="1:19" x14ac:dyDescent="0.25">
      <c r="A22" t="s">
        <v>80</v>
      </c>
      <c r="B22" t="s">
        <v>170</v>
      </c>
      <c r="C22" t="s">
        <v>81</v>
      </c>
      <c r="R22" t="str">
        <f t="shared" si="0"/>
        <v>RADAR2:Spadeadam BH:N055.03.00.785:W002.33.12.830:::::::::</v>
      </c>
      <c r="S22" t="str">
        <f t="shared" si="2"/>
        <v>RADAR:Spadeadam BH
POSITIONS:SCO:STC:EGPD
LOCATION:N055.03.00.785:W002.33.12.830
ALTITUDE:
BEAMWIDTH:
PULSEWIDTH:
MAXANGLE:
RANGE:0:60</v>
      </c>
    </row>
    <row r="23" spans="1:19" x14ac:dyDescent="0.25">
      <c r="A23" t="s">
        <v>82</v>
      </c>
      <c r="B23" t="s">
        <v>171</v>
      </c>
      <c r="C23" t="s">
        <v>83</v>
      </c>
      <c r="R23" t="str">
        <f t="shared" si="0"/>
        <v>RADAR2:Spadeadam DWF:N055.16.01.754:W002.35.27.902:::::::::</v>
      </c>
      <c r="S23" t="str">
        <f t="shared" si="2"/>
        <v>RADAR:Spadeadam DWF
POSITIONS:SCO:STC:EGPD
LOCATION:N055.16.01.754:W002.35.27.902
ALTITUDE:
BEAMWIDTH:
PULSEWIDTH:
MAXANGLE:
RANGE:0:60</v>
      </c>
    </row>
    <row r="24" spans="1:19" x14ac:dyDescent="0.25">
      <c r="A24" t="s">
        <v>84</v>
      </c>
      <c r="B24" t="s">
        <v>172</v>
      </c>
      <c r="C24" t="s">
        <v>85</v>
      </c>
      <c r="R24" t="str">
        <f t="shared" si="0"/>
        <v>RADAR2:St Kilda - Airwatch:N057.49.10.000:W008.35.02.000:::::::::</v>
      </c>
      <c r="S24" t="str">
        <f t="shared" si="2"/>
        <v>RADAR:St Kilda - Airwatch
POSITIONS:SCO:STC:EGPD
LOCATION:N057.49.10.000:W008.35.02.000
ALTITUDE:
BEAMWIDTH:
PULSEWIDTH:
MAXANGLE:
RANGE:0:60</v>
      </c>
    </row>
    <row r="25" spans="1:19" x14ac:dyDescent="0.25">
      <c r="A25" t="s">
        <v>86</v>
      </c>
      <c r="B25" t="s">
        <v>173</v>
      </c>
      <c r="C25" t="s">
        <v>87</v>
      </c>
      <c r="R25" t="str">
        <f t="shared" si="0"/>
        <v>RADAR2:St Kilda - Seawatch:N057.49.11.000:W008.35.05.000:::::::::</v>
      </c>
      <c r="S25" t="str">
        <f t="shared" si="2"/>
        <v>RADAR:St Kilda - Seawatch
POSITIONS:SCO:STC:EGPD
LOCATION:N057.49.11.000:W008.35.05.000
ALTITUDE:
BEAMWIDTH:
PULSEWIDTH:
MAXANGLE:
RANGE:0:60</v>
      </c>
    </row>
    <row r="26" spans="1:19" x14ac:dyDescent="0.25">
      <c r="A26" t="s">
        <v>88</v>
      </c>
      <c r="B26" t="s">
        <v>174</v>
      </c>
      <c r="C26" t="s">
        <v>89</v>
      </c>
      <c r="R26" t="str">
        <f t="shared" si="0"/>
        <v>RADAR2:Staxton Wold:N054.11.15.000:W000.26.00.000:::::::::</v>
      </c>
      <c r="S26" t="str">
        <f t="shared" si="2"/>
        <v>RADAR:Staxton Wold
POSITIONS:SCO:STC:EGPD
LOCATION:N054.11.15.000:W000.26.00.000
ALTITUDE:
BEAMWIDTH:
PULSEWIDTH:
MAXANGLE:
RANGE:0:60</v>
      </c>
    </row>
    <row r="27" spans="1:19" x14ac:dyDescent="0.25">
      <c r="A27" t="s">
        <v>91</v>
      </c>
      <c r="B27" t="s">
        <v>176</v>
      </c>
      <c r="C27" t="s">
        <v>92</v>
      </c>
      <c r="R27" t="str">
        <f t="shared" si="0"/>
        <v>RADAR2:Topcliffe (Alanbrooke Barracks):N054.12.18.446:W001.22.17.443:::::::::</v>
      </c>
      <c r="S27" t="str">
        <f t="shared" si="2"/>
        <v>RADAR:Topcliffe (Alanbrooke Barracks)
POSITIONS:SCO:STC:EGPD
LOCATION:N054.12.18.446:W001.22.17.443
ALTITUDE:
BEAMWIDTH:
PULSEWIDTH:
MAXANGLE:
RANGE:0:60</v>
      </c>
    </row>
    <row r="28" spans="1:19" x14ac:dyDescent="0.25">
      <c r="A28" t="s">
        <v>93</v>
      </c>
      <c r="B28" t="s">
        <v>177</v>
      </c>
      <c r="C28" t="s">
        <v>94</v>
      </c>
      <c r="R28" t="str">
        <f t="shared" si="0"/>
        <v>RADAR2:Topcliffe (RAF Topcliffe):N054.12.34.182:W001.22.56.946:::::::::</v>
      </c>
      <c r="S28" t="str">
        <f t="shared" si="2"/>
        <v>RADAR:Topcliffe (RAF Topcliffe)
POSITIONS:SCO:STC:EGPD
LOCATION:N054.12.34.182:W001.22.56.946
ALTITUDE:
BEAMWIDTH:
PULSEWIDTH:
MAXANGLE:
RANGE:0:60</v>
      </c>
    </row>
    <row r="29" spans="1:19" x14ac:dyDescent="0.25">
      <c r="A29" t="s">
        <v>286</v>
      </c>
      <c r="B29" t="s">
        <v>175</v>
      </c>
      <c r="C29" t="s">
        <v>90</v>
      </c>
      <c r="R29" t="str">
        <f>"RADAR2:" &amp; A29 &amp; ":" &amp; B29 &amp; ":" &amp; C29 &amp; ":" &amp; D29 &amp; ":" &amp; E29 &amp; ":" &amp; F29 &amp; ":" &amp; G29 &amp; ":" &amp; H29 &amp; ":" &amp; I29 &amp; ":" &amp; J29 &amp; ":" &amp; K29 &amp; ":" &amp; L29</f>
        <v>RADAR2:Trimingham:N052.53.35.000:E001.24.02.000:::::::::</v>
      </c>
      <c r="S29" t="str">
        <f>"RADAR:" &amp; A29 &amp; CHAR(10) &amp;
"POSITIONS:SCO:STC:EGPD" &amp; CHAR(10) &amp;
"LOCATION:" &amp; B29 &amp; ":" &amp; C29 &amp; CHAR(10) &amp;
"ALTITUDE:" &amp; E29 &amp; CHAR(10) &amp;
"BEAMWIDTH:" &amp; N29 &amp; CHAR(10) &amp;
"PULSEWIDTH:" &amp; O29 &amp; CHAR(10) &amp;
"MAXANGLE:" &amp; P29 &amp; CHAR(10) &amp;
"RANGE:0:60"</f>
        <v>RADAR:Trimingham
POSITIONS:SCO:STC:EGPD
LOCATION:N052.53.35.000:E001.24.02.000
ALTITUDE:
BEAMWIDTH:
PULSEWIDTH:
MAXANGLE:
RANGE:0:60</v>
      </c>
    </row>
    <row r="30" spans="1:19" x14ac:dyDescent="0.25">
      <c r="A30" t="s">
        <v>95</v>
      </c>
      <c r="B30" t="s">
        <v>178</v>
      </c>
      <c r="C30" t="s">
        <v>96</v>
      </c>
      <c r="R30" t="str">
        <f>"RADAR2:" &amp; A30 &amp; ":" &amp; B30 &amp; ":" &amp; C30 &amp; ":" &amp; D30 &amp; ":" &amp; E30 &amp; ":" &amp; F30 &amp; ":" &amp; G30 &amp; ":" &amp; H30 &amp; ":" &amp; I30 &amp; ":" &amp; J30 &amp; ":" &amp; K30 &amp; ":" &amp; L30</f>
        <v>RADAR2:Valley:N053.15.26.611:W004.32.38.800:::::::::</v>
      </c>
      <c r="S30" t="str">
        <f t="shared" si="2"/>
        <v>RADAR:Valley
POSITIONS:SCO:STC:EGPD
LOCATION:N053.15.26.611:W004.32.38.800
ALTITUDE:
BEAMWIDTH:
PULSEWIDTH:
MAXANGLE:
RANGE:0:60</v>
      </c>
    </row>
    <row r="31" spans="1:19" x14ac:dyDescent="0.25">
      <c r="A31" t="s">
        <v>97</v>
      </c>
      <c r="B31" t="s">
        <v>179</v>
      </c>
      <c r="C31" t="s">
        <v>98</v>
      </c>
      <c r="R31" t="str">
        <f t="shared" si="0"/>
        <v>RADAR2:Wattisham:N052.07.50.239:E000.57.04.694:::::::::</v>
      </c>
      <c r="S31" t="str">
        <f t="shared" si="2"/>
        <v>RADAR:Wattisham
POSITIONS:SCO:STC:EGPD
LOCATION:N052.07.50.239:E000.57.04.694
ALTITUDE:
BEAMWIDTH:
PULSEWIDTH:
MAXANGLE:
RANGE:0:60</v>
      </c>
    </row>
    <row r="32" spans="1:19" x14ac:dyDescent="0.25">
      <c r="A32" t="s">
        <v>99</v>
      </c>
      <c r="B32" t="s">
        <v>180</v>
      </c>
      <c r="C32" t="s">
        <v>100</v>
      </c>
      <c r="R32" t="str">
        <f>"RADAR2:" &amp; A32 &amp; ":" &amp; B32 &amp; ":" &amp; C32 &amp; ":" &amp; D32 &amp; ":" &amp; E32 &amp; ":" &amp; F32 &amp; ":" &amp; G32 &amp; ":" &amp; H32 &amp; ":" &amp; I32 &amp; ":" &amp; J32 &amp; ":" &amp; K32 &amp; ":" &amp; L32</f>
        <v>RADAR2:Wembury Point:N050.19.05.000:W004.06.26.000:::::::::</v>
      </c>
      <c r="S32" t="str">
        <f t="shared" si="2"/>
        <v>RADAR:Wembury Point
POSITIONS:SCO:STC:EGPD
LOCATION:N050.19.05.000:W004.06.26.000
ALTITUDE:
BEAMWIDTH:
PULSEWIDTH:
MAXANGLE:
RANGE:0:60</v>
      </c>
    </row>
    <row r="33" spans="1:19" x14ac:dyDescent="0.25">
      <c r="A33" t="s">
        <v>101</v>
      </c>
      <c r="B33" t="s">
        <v>181</v>
      </c>
      <c r="C33" t="s">
        <v>102</v>
      </c>
      <c r="R33" t="str">
        <f>"RADAR2:" &amp; A33 &amp; ":" &amp; B33 &amp; ":" &amp; C33 &amp; ":" &amp; D33 &amp; ":" &amp; E33 &amp; ":" &amp; F33 &amp; ":" &amp; G33 &amp; ":" &amp; H33 &amp; ":" &amp; I33 &amp; ":" &amp; J33 &amp; ":" &amp; K33 &amp; ":" &amp; L33</f>
        <v>RADAR2:West Freugh:N054.51.17.593:W004.56.41.766:::::::::</v>
      </c>
      <c r="S33" t="str">
        <f t="shared" si="2"/>
        <v>RADAR:West Freugh
POSITIONS:SCO:STC:EGPD
LOCATION:N054.51.17.593:W004.56.41.766
ALTITUDE:
BEAMWIDTH:
PULSEWIDTH:
MAXANGLE:
RANGE:0:60</v>
      </c>
    </row>
    <row r="34" spans="1:19" x14ac:dyDescent="0.25">
      <c r="A34" t="s">
        <v>103</v>
      </c>
      <c r="B34" t="s">
        <v>182</v>
      </c>
      <c r="C34" t="s">
        <v>104</v>
      </c>
    </row>
    <row r="35" spans="1:19" x14ac:dyDescent="0.25">
      <c r="A35" t="s">
        <v>105</v>
      </c>
      <c r="B35" t="s">
        <v>183</v>
      </c>
      <c r="C35" t="s">
        <v>106</v>
      </c>
      <c r="R35" t="str">
        <f>"RADAR2:" &amp; A35 &amp; ":" &amp; B35 &amp; ":" &amp; C35 &amp; ":" &amp; D35 &amp; ":" &amp; E35 &amp; ":" &amp; F35 &amp; ":" &amp; G35 &amp; ":" &amp; H35 &amp; ":" &amp; I35 &amp; ":" &amp; J35 &amp; ":" &amp; K35 &amp; ":" &amp; L35</f>
        <v>RADAR2:Yeovilton:N051.00.39.000:W002.38.29.000:::::::::</v>
      </c>
      <c r="S35" t="str">
        <f>"RADAR:" &amp; A35 &amp; CHAR(10) &amp;
"POSITIONS:SCO:STC:EGPD" &amp; CHAR(10) &amp;
"LOCATION:" &amp; B35 &amp; ":" &amp; C35 &amp; CHAR(10) &amp;
"ALTITUDE:" &amp; E35 &amp; CHAR(10) &amp;
"BEAMWIDTH:" &amp; N35 &amp; CHAR(10) &amp;
"PULSEWIDTH:" &amp; O35 &amp; CHAR(10) &amp;
"MAXANGLE:" &amp; P35 &amp; CHAR(10) &amp;
"RANGE:0:60"</f>
        <v>RADAR:Yeovilton
POSITIONS:SCO:STC:EGPD
LOCATION:N051.00.39.000:W002.38.29.000
ALTITUDE:
BEAMWIDTH:
PULSEWIDTH:
MAXANGLE:
RANGE:0:60</v>
      </c>
    </row>
  </sheetData>
  <mergeCells count="2">
    <mergeCell ref="D1:L1"/>
    <mergeCell ref="M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NERL</vt:lpstr>
      <vt:lpstr>Airports</vt:lpstr>
      <vt:lpstr>Military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Brown</dc:creator>
  <cp:lastModifiedBy>Luke Brown</cp:lastModifiedBy>
  <dcterms:created xsi:type="dcterms:W3CDTF">2025-09-26T09:41:45Z</dcterms:created>
  <dcterms:modified xsi:type="dcterms:W3CDTF">2025-09-28T12:14:58Z</dcterms:modified>
</cp:coreProperties>
</file>