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inht\Downloads\"/>
    </mc:Choice>
  </mc:AlternateContent>
  <xr:revisionPtr revIDLastSave="0" documentId="13_ncr:1_{D478D001-58F2-4346-BA31-30EA070889D9}" xr6:coauthVersionLast="36" xr6:coauthVersionMax="36" xr10:uidLastSave="{00000000-0000-0000-0000-000000000000}"/>
  <bookViews>
    <workbookView xWindow="0" yWindow="0" windowWidth="24000" windowHeight="9525" firstSheet="5" activeTab="11" xr2:uid="{00000000-000D-0000-FFFF-FFFF00000000}"/>
  </bookViews>
  <sheets>
    <sheet name="Cover" sheetId="22" r:id="rId1"/>
    <sheet name="Data Analysis" sheetId="25" r:id="rId2"/>
    <sheet name="Proper Data Set" sheetId="24" r:id="rId3"/>
    <sheet name="SUMIFS or PivotTable (EB04)" sheetId="23" r:id="rId4"/>
    <sheet name="SUMIFS or PivotTable (EB04)(an)" sheetId="26" r:id="rId5"/>
    <sheet name="Homework ==&gt;&gt;" sheetId="11" r:id="rId6"/>
    <sheet name="HW(1)" sheetId="3" r:id="rId7"/>
    <sheet name="HW(1an)" sheetId="13" r:id="rId8"/>
    <sheet name="HW(2)" sheetId="9" r:id="rId9"/>
    <sheet name="HW(2an)" sheetId="14" r:id="rId10"/>
    <sheet name="HW(3)" sheetId="10" r:id="rId11"/>
    <sheet name="HW(3an)" sheetId="15" r:id="rId12"/>
  </sheets>
  <definedNames>
    <definedName name="_xlnm._FilterDatabase" localSheetId="3" hidden="1">'SUMIFS or PivotTable (EB04)'!$C$14:$C$36</definedName>
    <definedName name="_xlnm.Extract" localSheetId="3">'SUMIFS or PivotTable (EB04)'!$N$14</definedName>
    <definedName name="_xlnm.Print_Area" localSheetId="3">'SUMIFS or PivotTable (EB04)'!$A$13:$Q$41</definedName>
  </definedNames>
  <calcPr calcId="179021"/>
  <pivotCaches>
    <pivotCache cacheId="0" r:id="rId13"/>
    <pivotCache cacheId="1" r:id="rId14"/>
    <pivotCache cacheId="2" r:id="rId15"/>
    <pivotCache cacheId="3" r:id="rId16"/>
    <pivotCache cacheId="18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3" l="1"/>
  <c r="G7" i="3"/>
  <c r="G6" i="3"/>
  <c r="G5" i="3"/>
  <c r="G4" i="3"/>
  <c r="G17" i="23"/>
  <c r="G16" i="23"/>
  <c r="K19" i="23"/>
  <c r="K18" i="23"/>
  <c r="K17" i="23"/>
  <c r="K16" i="23"/>
  <c r="O18" i="23"/>
  <c r="O17" i="23"/>
  <c r="O16" i="23"/>
  <c r="O15" i="23"/>
  <c r="K15" i="23"/>
  <c r="G15" i="23"/>
  <c r="K20" i="26" l="1"/>
  <c r="K19" i="26"/>
  <c r="O18" i="26"/>
  <c r="K18" i="26"/>
  <c r="O17" i="26"/>
  <c r="K17" i="26"/>
  <c r="G17" i="26"/>
  <c r="O16" i="26"/>
  <c r="K16" i="26"/>
  <c r="G16" i="26"/>
  <c r="O15" i="26"/>
  <c r="K15" i="26"/>
  <c r="G15" i="26"/>
  <c r="G7" i="15" l="1"/>
  <c r="G6" i="15"/>
  <c r="G5" i="15"/>
  <c r="G4" i="15"/>
  <c r="G6" i="14"/>
  <c r="G5" i="14"/>
  <c r="G4" i="14"/>
  <c r="G8" i="13"/>
  <c r="G7" i="13"/>
  <c r="G6" i="13"/>
  <c r="G5" i="13"/>
  <c r="G4" i="13"/>
</calcChain>
</file>

<file path=xl/sharedStrings.xml><?xml version="1.0" encoding="utf-8"?>
<sst xmlns="http://schemas.openxmlformats.org/spreadsheetml/2006/main" count="635" uniqueCount="47">
  <si>
    <t>Date</t>
  </si>
  <si>
    <t>Region</t>
  </si>
  <si>
    <t>Sales</t>
  </si>
  <si>
    <t>SalesRep</t>
  </si>
  <si>
    <t>West</t>
  </si>
  <si>
    <t>June</t>
  </si>
  <si>
    <t>Freddy</t>
  </si>
  <si>
    <t>Gigi</t>
  </si>
  <si>
    <t>Chin</t>
  </si>
  <si>
    <t>Total</t>
  </si>
  <si>
    <t>Northwest</t>
  </si>
  <si>
    <t>Southwest</t>
  </si>
  <si>
    <t>How to create PivotTable:</t>
  </si>
  <si>
    <t>Add sales for each day using SUMIFS and a PivotTable.</t>
  </si>
  <si>
    <t>Add sales for each region using SUMIFS and a PivotTable.</t>
  </si>
  <si>
    <t>Grand Total</t>
  </si>
  <si>
    <t>Sum of Sales</t>
  </si>
  <si>
    <t>Add sales for each Sales Rep using SUMIFS and a PivotTable.</t>
  </si>
  <si>
    <t>What Excel can do:</t>
  </si>
  <si>
    <r>
      <rPr>
        <b/>
        <sz val="11"/>
        <color theme="1"/>
        <rFont val="Calibri"/>
        <family val="2"/>
        <scheme val="minor"/>
      </rPr>
      <t>1) Make Calculations:</t>
    </r>
    <r>
      <rPr>
        <sz val="11"/>
        <color theme="1"/>
        <rFont val="Calibri"/>
        <family val="2"/>
        <scheme val="minor"/>
      </rPr>
      <t xml:space="preserve"> like calculate % Grade or Net Income.</t>
    </r>
  </si>
  <si>
    <r>
      <rPr>
        <b/>
        <sz val="11"/>
        <color theme="1"/>
        <rFont val="Calibri"/>
        <family val="2"/>
        <scheme val="minor"/>
      </rPr>
      <t>2) Data Analysis</t>
    </r>
    <r>
      <rPr>
        <sz val="11"/>
        <color theme="1"/>
        <rFont val="Calibri"/>
        <family val="2"/>
        <scheme val="minor"/>
      </rPr>
      <t>: Converting Raw Data into Useful Information</t>
    </r>
  </si>
  <si>
    <t>Topics:</t>
  </si>
  <si>
    <t>Office 2016 Video #16</t>
  </si>
  <si>
    <t>SUMIFS for Regional Report</t>
  </si>
  <si>
    <t>PivotTable for Regional Report</t>
  </si>
  <si>
    <t>Format PivotTable with Tabular Layout</t>
  </si>
  <si>
    <t>Add Number Formatting to Values area</t>
  </si>
  <si>
    <t>Proper Data Set</t>
  </si>
  <si>
    <t>What Excel can do: 1) Calculations, Data Analysis</t>
  </si>
  <si>
    <t>Excel Basics 4: Create Summary Reports with PivotTables and SUMIFS Function (Intro Excel #4)</t>
  </si>
  <si>
    <r>
      <rPr>
        <b/>
        <sz val="18"/>
        <color theme="1"/>
        <rFont val="Calibri"/>
        <family val="2"/>
        <scheme val="minor"/>
      </rPr>
      <t>Goal in video</t>
    </r>
    <r>
      <rPr>
        <sz val="18"/>
        <color theme="1"/>
        <rFont val="Calibri"/>
        <family val="2"/>
        <scheme val="minor"/>
      </rPr>
      <t>: Create Summary Reports with PivotTables and SUMIFS Function</t>
    </r>
  </si>
  <si>
    <t>2) Insert Ribbon Tab, Tables group, PivotTable button.</t>
  </si>
  <si>
    <t>3) From Field List, drag field name to Rows area or Columns area. These are the conditions/criteria for the calculation in the Values area of the PivotTable.</t>
  </si>
  <si>
    <t>4) From Field List drag the field you would like to make a calculation on to values area.</t>
  </si>
  <si>
    <t>5) With a cell selected in the PivotTable, click on PivotTable Tools Design Ribbon Tab, go to the Layout group, click drop-down for Report Layout and then click on "Show in Tabular Form".</t>
  </si>
  <si>
    <t>6) To add Number Formatting to the Values area of the PivotTable, click in one cell in the Values area of the PivotTable, Right-click the cell and click on "Number Format…", then in the Number Formatting dialog box select the Number Formatting that you would like and then click OK.</t>
  </si>
  <si>
    <t>Excel Basics 4: PivotTables &amp; SUMIFS Function to Create Summary Reports (Intro Excel #4)</t>
  </si>
  <si>
    <t>1) Click in one cell in Proper Data Set (Field Names in First Row, Records in each row, empty cells or Excel Row/Column Headers all the way around Proper Data Set)</t>
  </si>
  <si>
    <t>Define:</t>
  </si>
  <si>
    <t>1) “Column Headers” (also known as “Field Names”) in first row</t>
  </si>
  <si>
    <t>2) Each row must have a transaction or record (for our example it is one sale in each row)</t>
  </si>
  <si>
    <t>3) Must have empty cells or row/column headers all around data set.</t>
  </si>
  <si>
    <t>Field Names tell the user what data goes into the column: Date? Sales? And so on…</t>
  </si>
  <si>
    <t>Compare SUMIFS and PivotTable</t>
  </si>
  <si>
    <t>Summary: create PivotTable for Video 04</t>
  </si>
  <si>
    <t>Total Sales</t>
  </si>
  <si>
    <t>What is Data Analysis?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</si>
</sst>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m/d/yy;@"/>
    <numFmt numFmtId="165" formatCode="&quot;$&quot;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6" fontId="0" fillId="0" borderId="1" xfId="0" applyNumberFormat="1" applyBorder="1"/>
    <xf numFmtId="0" fontId="1" fillId="0" borderId="0" xfId="0" applyFont="1"/>
    <xf numFmtId="0" fontId="1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3" fillId="0" borderId="0" xfId="0" applyFont="1"/>
    <xf numFmtId="6" fontId="0" fillId="3" borderId="1" xfId="0" applyNumberFormat="1" applyFill="1" applyBorder="1"/>
    <xf numFmtId="165" fontId="0" fillId="3" borderId="1" xfId="0" applyNumberFormat="1" applyFill="1" applyBorder="1"/>
    <xf numFmtId="0" fontId="0" fillId="0" borderId="0" xfId="0" applyNumberFormat="1"/>
    <xf numFmtId="0" fontId="0" fillId="4" borderId="5" xfId="0" applyFont="1" applyFill="1" applyBorder="1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0" fontId="0" fillId="0" borderId="0" xfId="0" applyAlignment="1">
      <alignment horizontal="left" indent="1"/>
    </xf>
    <xf numFmtId="0" fontId="5" fillId="5" borderId="0" xfId="0" applyFont="1" applyFill="1"/>
    <xf numFmtId="0" fontId="0" fillId="6" borderId="0" xfId="0" applyFill="1"/>
    <xf numFmtId="0" fontId="6" fillId="6" borderId="8" xfId="0" applyFont="1" applyFill="1" applyBorder="1"/>
    <xf numFmtId="0" fontId="7" fillId="6" borderId="0" xfId="0" applyFont="1" applyFill="1"/>
    <xf numFmtId="0" fontId="8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5" fillId="2" borderId="0" xfId="0" applyFont="1" applyFill="1"/>
    <xf numFmtId="0" fontId="8" fillId="2" borderId="0" xfId="0" applyFont="1" applyFill="1"/>
    <xf numFmtId="0" fontId="0" fillId="7" borderId="0" xfId="0" applyFill="1"/>
    <xf numFmtId="0" fontId="0" fillId="0" borderId="0" xfId="0" applyAlignment="1">
      <alignment horizontal="left" indent="3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left" indent="1"/>
    </xf>
    <xf numFmtId="0" fontId="6" fillId="6" borderId="8" xfId="0" applyFont="1" applyFill="1" applyBorder="1" applyAlignment="1">
      <alignment horizontal="left" indent="1"/>
    </xf>
    <xf numFmtId="0" fontId="0" fillId="0" borderId="10" xfId="0" applyBorder="1"/>
    <xf numFmtId="0" fontId="0" fillId="0" borderId="0" xfId="0" applyBorder="1"/>
    <xf numFmtId="164" fontId="0" fillId="0" borderId="0" xfId="0" applyNumberFormat="1" applyFill="1" applyBorder="1"/>
    <xf numFmtId="0" fontId="0" fillId="0" borderId="0" xfId="0" applyNumberFormat="1" applyFill="1" applyBorder="1"/>
    <xf numFmtId="0" fontId="0" fillId="0" borderId="11" xfId="0" pivotButton="1" applyBorder="1"/>
    <xf numFmtId="0" fontId="0" fillId="0" borderId="12" xfId="0" applyBorder="1"/>
    <xf numFmtId="0" fontId="0" fillId="0" borderId="13" xfId="0" applyBorder="1"/>
    <xf numFmtId="165" fontId="0" fillId="0" borderId="14" xfId="0" applyNumberFormat="1" applyBorder="1"/>
    <xf numFmtId="0" fontId="0" fillId="0" borderId="15" xfId="0" applyBorder="1"/>
    <xf numFmtId="165" fontId="0" fillId="0" borderId="16" xfId="0" applyNumberFormat="1" applyBorder="1"/>
    <xf numFmtId="14" fontId="0" fillId="0" borderId="13" xfId="0" applyNumberFormat="1" applyBorder="1"/>
    <xf numFmtId="0" fontId="2" fillId="2" borderId="11" xfId="0" applyFont="1" applyFill="1" applyBorder="1"/>
    <xf numFmtId="0" fontId="2" fillId="2" borderId="12" xfId="0" applyFont="1" applyFill="1" applyBorder="1"/>
    <xf numFmtId="165" fontId="0" fillId="3" borderId="14" xfId="0" applyNumberFormat="1" applyFill="1" applyBorder="1"/>
    <xf numFmtId="165" fontId="0" fillId="3" borderId="16" xfId="0" applyNumberFormat="1" applyFill="1" applyBorder="1"/>
    <xf numFmtId="164" fontId="0" fillId="0" borderId="13" xfId="0" applyNumberFormat="1" applyBorder="1"/>
    <xf numFmtId="164" fontId="0" fillId="0" borderId="15" xfId="0" applyNumberFormat="1" applyBorder="1"/>
    <xf numFmtId="0" fontId="2" fillId="2" borderId="17" xfId="0" applyFont="1" applyFill="1" applyBorder="1"/>
    <xf numFmtId="6" fontId="0" fillId="0" borderId="14" xfId="0" applyNumberFormat="1" applyBorder="1"/>
    <xf numFmtId="164" fontId="0" fillId="0" borderId="18" xfId="0" applyNumberFormat="1" applyBorder="1"/>
    <xf numFmtId="6" fontId="0" fillId="0" borderId="19" xfId="0" applyNumberFormat="1" applyBorder="1"/>
    <xf numFmtId="0" fontId="0" fillId="0" borderId="20" xfId="0" applyBorder="1"/>
    <xf numFmtId="6" fontId="0" fillId="0" borderId="16" xfId="0" applyNumberFormat="1" applyBorder="1"/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</border>
    </dxf>
    <dxf>
      <numFmt numFmtId="10" formatCode="&quot;$&quot;#,##0_);[Red]\(&quot;$&quot;#,##0\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numFmt numFmtId="164" formatCode="m/d/yy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0000FF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[EB04-SUMIFSandPivotTables.xlsx]SUMIFS or PivotTable (EB04)!PivotTable1</c:name>
    <c:fmtId val="7"/>
  </c:pivotSource>
  <c:chart>
    <c:title>
      <c:tx>
        <c:strRef>
          <c:f>'SUMIFS or PivotTable (EB04)'!$G$14</c:f>
          <c:strCache>
            <c:ptCount val="1"/>
            <c:pt idx="0">
              <c:v>Total Sales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'SUMIFS or PivotTable (EB04)'!$G$14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'SUMIFS or PivotTable (EB04)'!$G$14</c:f>
              <c:strCache>
                <c:ptCount val="3"/>
                <c:pt idx="0">
                  <c:v>Northwest</c:v>
                </c:pt>
                <c:pt idx="1">
                  <c:v>Southwest</c:v>
                </c:pt>
                <c:pt idx="2">
                  <c:v>West</c:v>
                </c:pt>
              </c:strCache>
            </c:strRef>
          </c:cat>
          <c:val>
            <c:numRef>
              <c:f>'SUMIFS or PivotTable (EB04)'!$G$14</c:f>
              <c:numCache>
                <c:formatCode>"$"#,##0</c:formatCode>
                <c:ptCount val="3"/>
                <c:pt idx="0">
                  <c:v>4791</c:v>
                </c:pt>
                <c:pt idx="1">
                  <c:v>3117</c:v>
                </c:pt>
                <c:pt idx="2">
                  <c:v>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4759-9BC7-528CA6A6B2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856880"/>
        <c:axId val="495720304"/>
      </c:barChart>
      <c:catAx>
        <c:axId val="49185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0304"/>
        <c:crosses val="autoZero"/>
        <c:auto val="1"/>
        <c:lblAlgn val="ctr"/>
        <c:lblOffset val="100"/>
        <c:noMultiLvlLbl val="0"/>
      </c:catAx>
      <c:valAx>
        <c:axId val="49572030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4918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[EB04-SUMIFSandPivotTables.xlsx]SUMIFS or PivotTable (EB04)!PivotTable2</c:name>
    <c:fmtId val="2"/>
  </c:pivotSource>
  <c:chart>
    <c:title>
      <c:tx>
        <c:strRef>
          <c:f>'SUMIFS or PivotTable (EB04)'!$K$14</c:f>
          <c:strCache>
            <c:ptCount val="1"/>
            <c:pt idx="0">
              <c:v>Total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'SUMIFS or PivotTable (EB04)'!$G$14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'SUMIFS or PivotTable (EB04)'!$G$14</c:f>
              <c:strCache>
                <c:ptCount val="5"/>
                <c:pt idx="0">
                  <c:v>10/20/2017</c:v>
                </c:pt>
                <c:pt idx="1">
                  <c:v>10/21/2017</c:v>
                </c:pt>
                <c:pt idx="2">
                  <c:v>10/22/2017</c:v>
                </c:pt>
                <c:pt idx="3">
                  <c:v>10/24/2017</c:v>
                </c:pt>
                <c:pt idx="4">
                  <c:v>10/25/2017</c:v>
                </c:pt>
              </c:strCache>
            </c:strRef>
          </c:cat>
          <c:val>
            <c:numRef>
              <c:f>'SUMIFS or PivotTable (EB04)'!$G$14</c:f>
              <c:numCache>
                <c:formatCode>"$"#,##0</c:formatCode>
                <c:ptCount val="5"/>
                <c:pt idx="0">
                  <c:v>4606</c:v>
                </c:pt>
                <c:pt idx="1">
                  <c:v>2508</c:v>
                </c:pt>
                <c:pt idx="2">
                  <c:v>596</c:v>
                </c:pt>
                <c:pt idx="3">
                  <c:v>3765</c:v>
                </c:pt>
                <c:pt idx="4">
                  <c:v>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A-4D75-BF65-62381FE3DC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0331408"/>
        <c:axId val="495719056"/>
      </c:barChart>
      <c:catAx>
        <c:axId val="5003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19056"/>
        <c:crosses val="autoZero"/>
        <c:auto val="1"/>
        <c:lblAlgn val="ctr"/>
        <c:lblOffset val="100"/>
        <c:noMultiLvlLbl val="0"/>
      </c:catAx>
      <c:valAx>
        <c:axId val="49571905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50033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40000"/>
            <a:lumOff val="60000"/>
          </a:schemeClr>
        </a:gs>
        <a:gs pos="46000">
          <a:schemeClr val="accent6">
            <a:lumMod val="95000"/>
            <a:lumOff val="5000"/>
          </a:schemeClr>
        </a:gs>
        <a:gs pos="100000">
          <a:schemeClr val="accent6">
            <a:lumMod val="60000"/>
          </a:schemeClr>
        </a:gs>
      </a:gsLst>
      <a:path path="circle">
        <a:fillToRect l="50000" t="130000" r="50000" b="-3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[EB04-SUMIFSandPivotTables.xlsx]SUMIFS or PivotTable (EB04)!PivotTable3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'SUMIFS or PivotTable (EB04)'!$O$21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'SUMIFS or PivotTable (EB04)'!$N$22:$N$26</c:f>
              <c:strCache>
                <c:ptCount val="4"/>
                <c:pt idx="0">
                  <c:v>Gigi</c:v>
                </c:pt>
                <c:pt idx="1">
                  <c:v>Freddy</c:v>
                </c:pt>
                <c:pt idx="2">
                  <c:v>Chin</c:v>
                </c:pt>
                <c:pt idx="3">
                  <c:v>June</c:v>
                </c:pt>
              </c:strCache>
            </c:strRef>
          </c:cat>
          <c:val>
            <c:numRef>
              <c:f>'SUMIFS or PivotTable (EB04)'!$O$22:$O$26</c:f>
              <c:numCache>
                <c:formatCode>"$"#,##0</c:formatCode>
                <c:ptCount val="4"/>
                <c:pt idx="0">
                  <c:v>4855</c:v>
                </c:pt>
                <c:pt idx="1">
                  <c:v>1517</c:v>
                </c:pt>
                <c:pt idx="2">
                  <c:v>3940</c:v>
                </c:pt>
                <c:pt idx="3">
                  <c:v>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1-419F-A328-23062F3BDF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864080"/>
        <c:axId val="495718224"/>
      </c:barChart>
      <c:catAx>
        <c:axId val="4918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18224"/>
        <c:crosses val="autoZero"/>
        <c:auto val="1"/>
        <c:lblAlgn val="ctr"/>
        <c:lblOffset val="100"/>
        <c:noMultiLvlLbl val="0"/>
      </c:catAx>
      <c:valAx>
        <c:axId val="495718224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4918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20629</xdr:colOff>
      <xdr:row>5</xdr:row>
      <xdr:rowOff>41157</xdr:rowOff>
    </xdr:from>
    <xdr:to>
      <xdr:col>18</xdr:col>
      <xdr:colOff>516228</xdr:colOff>
      <xdr:row>9</xdr:row>
      <xdr:rowOff>33831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4EF7D1-9D97-47EB-8438-6845F09903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9250"/>
        <a:stretch/>
      </xdr:blipFill>
      <xdr:spPr>
        <a:xfrm>
          <a:off x="4504349" y="1783535"/>
          <a:ext cx="7225050" cy="952917"/>
        </a:xfrm>
        <a:prstGeom prst="rect">
          <a:avLst/>
        </a:prstGeom>
      </xdr:spPr>
    </xdr:pic>
    <xdr:clientData/>
  </xdr:twoCellAnchor>
  <xdr:twoCellAnchor editAs="oneCell">
    <xdr:from>
      <xdr:col>19</xdr:col>
      <xdr:colOff>200305</xdr:colOff>
      <xdr:row>17</xdr:row>
      <xdr:rowOff>191581</xdr:rowOff>
    </xdr:from>
    <xdr:to>
      <xdr:col>21</xdr:col>
      <xdr:colOff>217350</xdr:colOff>
      <xdr:row>24</xdr:row>
      <xdr:rowOff>197965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45D6F7C-70C7-4E63-AC5B-D942AC906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244" y="4698532"/>
          <a:ext cx="1240582" cy="1686811"/>
        </a:xfrm>
        <a:prstGeom prst="rect">
          <a:avLst/>
        </a:prstGeom>
      </xdr:spPr>
    </xdr:pic>
    <xdr:clientData/>
  </xdr:twoCellAnchor>
  <xdr:twoCellAnchor editAs="oneCell">
    <xdr:from>
      <xdr:col>7</xdr:col>
      <xdr:colOff>44406</xdr:colOff>
      <xdr:row>9</xdr:row>
      <xdr:rowOff>108342</xdr:rowOff>
    </xdr:from>
    <xdr:to>
      <xdr:col>18</xdr:col>
      <xdr:colOff>512313</xdr:colOff>
      <xdr:row>24</xdr:row>
      <xdr:rowOff>220884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E3F60C-1DFB-44C0-8D64-F65D6EE4C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8126" y="2810964"/>
          <a:ext cx="7197358" cy="37134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387860</xdr:colOff>
      <xdr:row>18</xdr:row>
      <xdr:rowOff>45601</xdr:rowOff>
    </xdr:from>
    <xdr:to>
      <xdr:col>12</xdr:col>
      <xdr:colOff>20527</xdr:colOff>
      <xdr:row>23</xdr:row>
      <xdr:rowOff>101936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C3B594-950E-4E4F-B3A8-CEA46DB955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38" t="11111" r="13380" b="12444"/>
        <a:stretch/>
      </xdr:blipFill>
      <xdr:spPr>
        <a:xfrm>
          <a:off x="5846670" y="3474601"/>
          <a:ext cx="2076323" cy="1008835"/>
        </a:xfrm>
        <a:prstGeom prst="rect">
          <a:avLst/>
        </a:prstGeom>
      </xdr:spPr>
    </xdr:pic>
    <xdr:clientData/>
  </xdr:twoCellAnchor>
  <xdr:twoCellAnchor editAs="oneCell">
    <xdr:from>
      <xdr:col>8</xdr:col>
      <xdr:colOff>400706</xdr:colOff>
      <xdr:row>8</xdr:row>
      <xdr:rowOff>74685</xdr:rowOff>
    </xdr:from>
    <xdr:to>
      <xdr:col>11</xdr:col>
      <xdr:colOff>568039</xdr:colOff>
      <xdr:row>14</xdr:row>
      <xdr:rowOff>163402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B8C651-0B26-4A55-A739-3F29CF5DFF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73" t="7438" r="4814" b="5785"/>
        <a:stretch/>
      </xdr:blipFill>
      <xdr:spPr>
        <a:xfrm>
          <a:off x="5859516" y="1598685"/>
          <a:ext cx="2000075" cy="1231717"/>
        </a:xfrm>
        <a:prstGeom prst="rect">
          <a:avLst/>
        </a:prstGeom>
      </xdr:spPr>
    </xdr:pic>
    <xdr:clientData/>
  </xdr:twoCellAnchor>
  <xdr:twoCellAnchor>
    <xdr:from>
      <xdr:col>4</xdr:col>
      <xdr:colOff>729155</xdr:colOff>
      <xdr:row>4</xdr:row>
      <xdr:rowOff>32845</xdr:rowOff>
    </xdr:from>
    <xdr:to>
      <xdr:col>6</xdr:col>
      <xdr:colOff>85396</xdr:colOff>
      <xdr:row>29</xdr:row>
      <xdr:rowOff>45983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C0083156-9BC1-4698-B058-9F786662002E}"/>
            </a:ext>
          </a:extLst>
        </xdr:cNvPr>
        <xdr:cNvSpPr/>
      </xdr:nvSpPr>
      <xdr:spPr>
        <a:xfrm>
          <a:off x="3553810" y="794845"/>
          <a:ext cx="768569" cy="4775638"/>
        </a:xfrm>
        <a:prstGeom prst="rightBrac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305457</xdr:colOff>
      <xdr:row>9</xdr:row>
      <xdr:rowOff>9854</xdr:rowOff>
    </xdr:from>
    <xdr:to>
      <xdr:col>3</xdr:col>
      <xdr:colOff>206922</xdr:colOff>
      <xdr:row>23</xdr:row>
      <xdr:rowOff>128096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24E524-0088-4A27-9740-1E6CAEE966E1}"/>
            </a:ext>
          </a:extLst>
        </xdr:cNvPr>
        <xdr:cNvSpPr/>
      </xdr:nvSpPr>
      <xdr:spPr>
        <a:xfrm rot="18847573">
          <a:off x="617483" y="2765535"/>
          <a:ext cx="2785242" cy="70287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Raw Data</a:t>
          </a:r>
        </a:p>
      </xdr:txBody>
    </xdr:sp>
    <xdr:clientData/>
  </xdr:twoCellAnchor>
  <xdr:twoCellAnchor>
    <xdr:from>
      <xdr:col>6</xdr:col>
      <xdr:colOff>290348</xdr:colOff>
      <xdr:row>14</xdr:row>
      <xdr:rowOff>85396</xdr:rowOff>
    </xdr:from>
    <xdr:to>
      <xdr:col>7</xdr:col>
      <xdr:colOff>538655</xdr:colOff>
      <xdr:row>19</xdr:row>
      <xdr:rowOff>119555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E2357B4-7B81-40DD-8F92-CCCD608B8D70}"/>
            </a:ext>
          </a:extLst>
        </xdr:cNvPr>
        <xdr:cNvSpPr/>
      </xdr:nvSpPr>
      <xdr:spPr>
        <a:xfrm>
          <a:off x="4527331" y="2752396"/>
          <a:ext cx="859221" cy="98665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Into</a:t>
          </a:r>
        </a:p>
      </xdr:txBody>
    </xdr:sp>
    <xdr:clientData/>
  </xdr:twoCellAnchor>
  <xdr:twoCellAnchor>
    <xdr:from>
      <xdr:col>7</xdr:col>
      <xdr:colOff>538655</xdr:colOff>
      <xdr:row>17</xdr:row>
      <xdr:rowOff>0</xdr:rowOff>
    </xdr:from>
    <xdr:to>
      <xdr:col>8</xdr:col>
      <xdr:colOff>321880</xdr:colOff>
      <xdr:row>17</xdr:row>
      <xdr:rowOff>7226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A3B2DEA-7620-43FF-9D47-802E83517020}"/>
            </a:ext>
          </a:extLst>
        </xdr:cNvPr>
        <xdr:cNvCxnSpPr>
          <a:stCxn id="6" idx="3"/>
        </xdr:cNvCxnSpPr>
      </xdr:nvCxnSpPr>
      <xdr:spPr>
        <a:xfrm flipV="1">
          <a:off x="5386552" y="3238500"/>
          <a:ext cx="394138" cy="722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462456</xdr:colOff>
      <xdr:row>15</xdr:row>
      <xdr:rowOff>124811</xdr:rowOff>
    </xdr:from>
    <xdr:to>
      <xdr:col>11</xdr:col>
      <xdr:colOff>525517</xdr:colOff>
      <xdr:row>17</xdr:row>
      <xdr:rowOff>120869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5F86488-DEC6-488D-A064-BAEAEF86A32C}"/>
            </a:ext>
          </a:extLst>
        </xdr:cNvPr>
        <xdr:cNvSpPr/>
      </xdr:nvSpPr>
      <xdr:spPr>
        <a:xfrm>
          <a:off x="5921266" y="2982311"/>
          <a:ext cx="1895803" cy="37705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Useful Information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398859</xdr:colOff>
      <xdr:row>0</xdr:row>
      <xdr:rowOff>83344</xdr:rowOff>
    </xdr:from>
    <xdr:to>
      <xdr:col>11</xdr:col>
      <xdr:colOff>535782</xdr:colOff>
      <xdr:row>2</xdr:row>
      <xdr:rowOff>17861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C346DF9-E10D-4D9A-9041-DE91BAAB0A50}"/>
            </a:ext>
          </a:extLst>
        </xdr:cNvPr>
        <xdr:cNvSpPr/>
      </xdr:nvSpPr>
      <xdr:spPr>
        <a:xfrm>
          <a:off x="4012406" y="83344"/>
          <a:ext cx="3780235" cy="31551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“Column Headers” / “Field Names”) in first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53578</xdr:colOff>
      <xdr:row>0</xdr:row>
      <xdr:rowOff>89297</xdr:rowOff>
    </xdr:from>
    <xdr:to>
      <xdr:col>5</xdr:col>
      <xdr:colOff>416719</xdr:colOff>
      <xdr:row>0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4CED1A-AFCF-4148-98BA-0E3BEB9CB046}"/>
            </a:ext>
          </a:extLst>
        </xdr:cNvPr>
        <xdr:cNvCxnSpPr/>
      </xdr:nvCxnSpPr>
      <xdr:spPr>
        <a:xfrm flipH="1">
          <a:off x="3059906" y="89297"/>
          <a:ext cx="970360" cy="5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440532</xdr:colOff>
      <xdr:row>3</xdr:row>
      <xdr:rowOff>148828</xdr:rowOff>
    </xdr:from>
    <xdr:to>
      <xdr:col>8</xdr:col>
      <xdr:colOff>398860</xdr:colOff>
      <xdr:row>4</xdr:row>
      <xdr:rowOff>160735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727F68E-1D7A-42E6-B110-189B2B29864D}"/>
            </a:ext>
          </a:extLst>
        </xdr:cNvPr>
        <xdr:cNvSpPr/>
      </xdr:nvSpPr>
      <xdr:spPr>
        <a:xfrm>
          <a:off x="3446860" y="720328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59531</xdr:colOff>
      <xdr:row>4</xdr:row>
      <xdr:rowOff>59532</xdr:rowOff>
    </xdr:from>
    <xdr:to>
      <xdr:col>4</xdr:col>
      <xdr:colOff>440532</xdr:colOff>
      <xdr:row>4</xdr:row>
      <xdr:rowOff>59532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9CEF84E-812B-453D-BD41-24283CAC66CC}"/>
            </a:ext>
          </a:extLst>
        </xdr:cNvPr>
        <xdr:cNvCxnSpPr>
          <a:stCxn id="9" idx="1"/>
        </xdr:cNvCxnSpPr>
      </xdr:nvCxnSpPr>
      <xdr:spPr>
        <a:xfrm flipH="1">
          <a:off x="3065859" y="82153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432198</xdr:colOff>
      <xdr:row>4</xdr:row>
      <xdr:rowOff>188118</xdr:rowOff>
    </xdr:from>
    <xdr:to>
      <xdr:col>8</xdr:col>
      <xdr:colOff>390526</xdr:colOff>
      <xdr:row>6</xdr:row>
      <xdr:rowOff>9525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23A7A920-FFC1-40AB-A6F1-5445CACFBA13}"/>
            </a:ext>
          </a:extLst>
        </xdr:cNvPr>
        <xdr:cNvSpPr/>
      </xdr:nvSpPr>
      <xdr:spPr>
        <a:xfrm>
          <a:off x="3438526" y="950118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51197</xdr:colOff>
      <xdr:row>5</xdr:row>
      <xdr:rowOff>98822</xdr:rowOff>
    </xdr:from>
    <xdr:to>
      <xdr:col>4</xdr:col>
      <xdr:colOff>432198</xdr:colOff>
      <xdr:row>5</xdr:row>
      <xdr:rowOff>98822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C910C22-0D02-4BA4-ACF9-259986E3833E}"/>
            </a:ext>
          </a:extLst>
        </xdr:cNvPr>
        <xdr:cNvCxnSpPr>
          <a:stCxn id="31" idx="1"/>
        </xdr:cNvCxnSpPr>
      </xdr:nvCxnSpPr>
      <xdr:spPr>
        <a:xfrm flipH="1">
          <a:off x="3057525" y="1051322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429817</xdr:colOff>
      <xdr:row>6</xdr:row>
      <xdr:rowOff>42861</xdr:rowOff>
    </xdr:from>
    <xdr:to>
      <xdr:col>8</xdr:col>
      <xdr:colOff>388145</xdr:colOff>
      <xdr:row>7</xdr:row>
      <xdr:rowOff>54768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E11156E-5CA1-48F6-A41F-DA8E00E54469}"/>
            </a:ext>
          </a:extLst>
        </xdr:cNvPr>
        <xdr:cNvSpPr/>
      </xdr:nvSpPr>
      <xdr:spPr>
        <a:xfrm>
          <a:off x="3436145" y="1185861"/>
          <a:ext cx="2387203" cy="202407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Records in each row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48816</xdr:colOff>
      <xdr:row>6</xdr:row>
      <xdr:rowOff>144065</xdr:rowOff>
    </xdr:from>
    <xdr:to>
      <xdr:col>4</xdr:col>
      <xdr:colOff>429817</xdr:colOff>
      <xdr:row>6</xdr:row>
      <xdr:rowOff>144065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4022AFAA-FCD2-427B-871D-7B8FF6439061}"/>
            </a:ext>
          </a:extLst>
        </xdr:cNvPr>
        <xdr:cNvCxnSpPr>
          <a:stCxn id="33" idx="1"/>
        </xdr:cNvCxnSpPr>
      </xdr:nvCxnSpPr>
      <xdr:spPr>
        <a:xfrm flipH="1">
          <a:off x="3055144" y="1287065"/>
          <a:ext cx="381001" cy="0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116681</xdr:colOff>
      <xdr:row>20</xdr:row>
      <xdr:rowOff>51196</xdr:rowOff>
    </xdr:from>
    <xdr:to>
      <xdr:col>9</xdr:col>
      <xdr:colOff>464344</xdr:colOff>
      <xdr:row>24</xdr:row>
      <xdr:rowOff>95250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7F9C362D-2049-4B49-92BE-BA7372B33779}"/>
            </a:ext>
          </a:extLst>
        </xdr:cNvPr>
        <xdr:cNvSpPr/>
      </xdr:nvSpPr>
      <xdr:spPr>
        <a:xfrm>
          <a:off x="3730228" y="3861196"/>
          <a:ext cx="2776538" cy="806054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0"/>
            </a:spcAft>
          </a:pPr>
          <a:r>
            <a:rPr lang="en-US" sz="1400">
              <a:ln>
                <a:noFill/>
              </a:ln>
              <a:solidFill>
                <a:srgbClr val="000000"/>
              </a:solidFill>
              <a:effectLst>
                <a:outerShdw blurRad="38100" dist="19050" dir="2700000" algn="tl">
                  <a:schemeClr val="dk1">
                    <a:alpha val="40000"/>
                  </a:schemeClr>
                </a:outerShdw>
              </a:effectLst>
              <a:ea typeface="Times New Roman" panose="02020603050405020304" pitchFamily="18" charset="0"/>
              <a:cs typeface="Times New Roman" panose="02020603050405020304" pitchFamily="18" charset="0"/>
            </a:rPr>
            <a:t>empty cells or row/column headers all around data set</a:t>
          </a:r>
          <a:endParaRPr lang="en-US" sz="11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89647</xdr:colOff>
      <xdr:row>28</xdr:row>
      <xdr:rowOff>0</xdr:rowOff>
    </xdr:from>
    <xdr:to>
      <xdr:col>8</xdr:col>
      <xdr:colOff>1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25558-B0EB-42F8-B61D-7FCBF5991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190499</xdr:rowOff>
    </xdr:from>
    <xdr:to>
      <xdr:col>13</xdr:col>
      <xdr:colOff>0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A648A5-3146-467F-91A3-98A709C86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17</xdr:col>
      <xdr:colOff>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D5AA55-DD7D-4BEF-9C0C-9EF017231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27.385059490742" createdVersion="6" refreshedVersion="6" minRefreshableVersion="3" recordCount="22" xr:uid="{7EBE601E-4621-4526-9024-9409099A73E1}">
  <cacheSource type="worksheet">
    <worksheetSource ref="A3:D25" sheet="HW(3an)"/>
  </cacheSource>
  <cacheFields count="4">
    <cacheField name="Date" numFmtId="164">
      <sharedItems containsSemiMixedTypes="0" containsNonDate="0" containsDate="1" containsString="0" minDate="2013-10-27T00:00:00" maxDate="2013-11-01T00:00:00"/>
    </cacheField>
    <cacheField name="Region" numFmtId="0">
      <sharedItems/>
    </cacheField>
    <cacheField name="SalesRep" numFmtId="0">
      <sharedItems count="4">
        <s v="June"/>
        <s v="Chin"/>
        <s v="Gigi"/>
        <s v="Freddy"/>
      </sharedItems>
    </cacheField>
    <cacheField name="Sales" numFmtId="6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27.385255092595" createdVersion="6" refreshedVersion="6" minRefreshableVersion="3" recordCount="22" xr:uid="{D377B6A7-38A8-4C8B-8071-AE1D9C98E6A6}">
  <cacheSource type="worksheet">
    <worksheetSource ref="A3:D25" sheet="HW(2an)"/>
  </cacheSource>
  <cacheFields count="4">
    <cacheField name="Date" numFmtId="164">
      <sharedItems containsSemiMixedTypes="0" containsNonDate="0" containsDate="1" containsString="0" minDate="2013-10-27T00:00:00" maxDate="2013-11-01T00:00:00"/>
    </cacheField>
    <cacheField name="Region" numFmtId="0">
      <sharedItems count="3">
        <s v="Northwest"/>
        <s v="West"/>
        <s v="Southwest"/>
      </sharedItems>
    </cacheField>
    <cacheField name="SalesRep" numFmtId="0">
      <sharedItems/>
    </cacheField>
    <cacheField name="Sales" numFmtId="6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27.385480208337" createdVersion="6" refreshedVersion="6" minRefreshableVersion="3" recordCount="22" xr:uid="{A84D5BA9-D9E2-45EE-9F25-FCC83BAAFB7D}">
  <cacheSource type="worksheet">
    <worksheetSource ref="A3:D25" sheet="HW(1an)"/>
  </cacheSource>
  <cacheFields count="4">
    <cacheField name="Date" numFmtId="164">
      <sharedItems containsSemiMixedTypes="0" containsNonDate="0" containsDate="1" containsString="0" minDate="2013-10-27T00:00:00" maxDate="2013-11-01T00:00:00" count="5">
        <d v="2013-10-29T00:00:00"/>
        <d v="2013-10-31T00:00:00"/>
        <d v="2013-10-30T00:00:00"/>
        <d v="2013-10-28T00:00:00"/>
        <d v="2013-10-27T00:00:00"/>
      </sharedItems>
    </cacheField>
    <cacheField name="Region" numFmtId="0">
      <sharedItems/>
    </cacheField>
    <cacheField name="SalesRep" numFmtId="0">
      <sharedItems/>
    </cacheField>
    <cacheField name="Sales" numFmtId="6">
      <sharedItems containsSemiMixedTypes="0" containsString="0" containsNumber="1" containsInteger="1" minValue="833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rvin, Michael" refreshedDate="43030.402242824071" createdVersion="6" refreshedVersion="6" minRefreshableVersion="3" recordCount="22" xr:uid="{E2C22820-234E-4D34-9719-5A25F0484238}">
  <cacheSource type="worksheet">
    <worksheetSource ref="A14:D36" sheet="SUMIFS or PivotTable (EB04)(an)"/>
  </cacheSource>
  <cacheFields count="4">
    <cacheField name="Date" numFmtId="164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6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e Dinh" refreshedDate="43332.022171296296" createdVersion="6" refreshedVersion="6" minRefreshableVersion="3" recordCount="22" xr:uid="{B4DCD36D-10D0-4858-B176-C00FB062746B}">
  <cacheSource type="worksheet">
    <worksheetSource name="data"/>
  </cacheSource>
  <cacheFields count="4">
    <cacheField name="Date" numFmtId="164">
      <sharedItems containsSemiMixedTypes="0" containsNonDate="0" containsDate="1" containsString="0" minDate="2017-10-20T00:00:00" maxDate="2017-10-26T00:00:00" count="5">
        <d v="2017-10-20T00:00:00"/>
        <d v="2017-10-21T00:00:00"/>
        <d v="2017-10-22T00:00:00"/>
        <d v="2017-10-24T00:00:00"/>
        <d v="2017-10-25T00:00:00"/>
      </sharedItems>
    </cacheField>
    <cacheField name="Region" numFmtId="0">
      <sharedItems count="3">
        <s v="West"/>
        <s v="Northwest"/>
        <s v="Southwest"/>
      </sharedItems>
    </cacheField>
    <cacheField name="SalesRep" numFmtId="0">
      <sharedItems count="4">
        <s v="Gigi"/>
        <s v="Freddy"/>
        <s v="Chin"/>
        <s v="June"/>
      </sharedItems>
    </cacheField>
    <cacheField name="Sales" numFmtId="6">
      <sharedItems containsSemiMixedTypes="0" containsString="0" containsNumber="1" containsInteger="1" minValue="127" maxValue="1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s v="Northwest"/>
    <x v="0"/>
    <n v="1046"/>
  </r>
  <r>
    <d v="2013-10-31T00:00:00"/>
    <s v="West"/>
    <x v="1"/>
    <n v="833"/>
  </r>
  <r>
    <d v="2013-10-31T00:00:00"/>
    <s v="Northwest"/>
    <x v="0"/>
    <n v="1107"/>
  </r>
  <r>
    <d v="2013-10-30T00:00:00"/>
    <s v="Southwest"/>
    <x v="2"/>
    <n v="1775"/>
  </r>
  <r>
    <d v="2013-10-29T00:00:00"/>
    <s v="Northwest"/>
    <x v="0"/>
    <n v="1642"/>
  </r>
  <r>
    <d v="2013-10-28T00:00:00"/>
    <s v="Northwest"/>
    <x v="0"/>
    <n v="2135"/>
  </r>
  <r>
    <d v="2013-10-27T00:00:00"/>
    <s v="West"/>
    <x v="1"/>
    <n v="859"/>
  </r>
  <r>
    <d v="2013-10-27T00:00:00"/>
    <s v="Southwest"/>
    <x v="3"/>
    <n v="1786"/>
  </r>
  <r>
    <d v="2013-10-27T00:00:00"/>
    <s v="Northwest"/>
    <x v="2"/>
    <n v="2134"/>
  </r>
  <r>
    <d v="2013-10-28T00:00:00"/>
    <s v="Southwest"/>
    <x v="2"/>
    <n v="1619"/>
  </r>
  <r>
    <d v="2013-10-30T00:00:00"/>
    <s v="West"/>
    <x v="1"/>
    <n v="1264"/>
  </r>
  <r>
    <d v="2013-10-27T00:00:00"/>
    <s v="Southwest"/>
    <x v="2"/>
    <n v="1736"/>
  </r>
  <r>
    <d v="2013-10-31T00:00:00"/>
    <s v="West"/>
    <x v="1"/>
    <n v="870"/>
  </r>
  <r>
    <d v="2013-10-31T00:00:00"/>
    <s v="West"/>
    <x v="1"/>
    <n v="1763"/>
  </r>
  <r>
    <d v="2013-10-29T00:00:00"/>
    <s v="Northwest"/>
    <x v="2"/>
    <n v="1505"/>
  </r>
  <r>
    <d v="2013-10-29T00:00:00"/>
    <s v="Northwest"/>
    <x v="2"/>
    <n v="1934"/>
  </r>
  <r>
    <d v="2013-10-30T00:00:00"/>
    <s v="West"/>
    <x v="1"/>
    <n v="1746"/>
  </r>
  <r>
    <d v="2013-10-28T00:00:00"/>
    <s v="West"/>
    <x v="1"/>
    <n v="1882"/>
  </r>
  <r>
    <d v="2013-10-29T00:00:00"/>
    <s v="West"/>
    <x v="3"/>
    <n v="1615"/>
  </r>
  <r>
    <d v="2013-10-30T00:00:00"/>
    <s v="Northwest"/>
    <x v="0"/>
    <n v="1275"/>
  </r>
  <r>
    <d v="2013-10-30T00:00:00"/>
    <s v="Northwest"/>
    <x v="2"/>
    <n v="1156"/>
  </r>
  <r>
    <d v="2013-10-27T00:00:00"/>
    <s v="Northwest"/>
    <x v="0"/>
    <n v="14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13-10-29T00:00:00"/>
    <x v="0"/>
    <s v="June"/>
    <n v="1046"/>
  </r>
  <r>
    <d v="2013-10-31T00:00:00"/>
    <x v="1"/>
    <s v="Chin"/>
    <n v="833"/>
  </r>
  <r>
    <d v="2013-10-31T00:00:00"/>
    <x v="0"/>
    <s v="June"/>
    <n v="1107"/>
  </r>
  <r>
    <d v="2013-10-30T00:00:00"/>
    <x v="2"/>
    <s v="Gigi"/>
    <n v="1775"/>
  </r>
  <r>
    <d v="2013-10-29T00:00:00"/>
    <x v="0"/>
    <s v="June"/>
    <n v="1642"/>
  </r>
  <r>
    <d v="2013-10-28T00:00:00"/>
    <x v="0"/>
    <s v="June"/>
    <n v="2135"/>
  </r>
  <r>
    <d v="2013-10-27T00:00:00"/>
    <x v="1"/>
    <s v="Chin"/>
    <n v="859"/>
  </r>
  <r>
    <d v="2013-10-27T00:00:00"/>
    <x v="2"/>
    <s v="Freddy"/>
    <n v="1786"/>
  </r>
  <r>
    <d v="2013-10-27T00:00:00"/>
    <x v="0"/>
    <s v="Gigi"/>
    <n v="2134"/>
  </r>
  <r>
    <d v="2013-10-28T00:00:00"/>
    <x v="2"/>
    <s v="Gigi"/>
    <n v="1619"/>
  </r>
  <r>
    <d v="2013-10-30T00:00:00"/>
    <x v="1"/>
    <s v="Chin"/>
    <n v="1264"/>
  </r>
  <r>
    <d v="2013-10-27T00:00:00"/>
    <x v="2"/>
    <s v="Gigi"/>
    <n v="1736"/>
  </r>
  <r>
    <d v="2013-10-31T00:00:00"/>
    <x v="1"/>
    <s v="Chin"/>
    <n v="870"/>
  </r>
  <r>
    <d v="2013-10-31T00:00:00"/>
    <x v="1"/>
    <s v="Chin"/>
    <n v="1763"/>
  </r>
  <r>
    <d v="2013-10-29T00:00:00"/>
    <x v="0"/>
    <s v="Gigi"/>
    <n v="1505"/>
  </r>
  <r>
    <d v="2013-10-29T00:00:00"/>
    <x v="0"/>
    <s v="Gigi"/>
    <n v="1934"/>
  </r>
  <r>
    <d v="2013-10-30T00:00:00"/>
    <x v="1"/>
    <s v="Chin"/>
    <n v="1746"/>
  </r>
  <r>
    <d v="2013-10-28T00:00:00"/>
    <x v="1"/>
    <s v="Chin"/>
    <n v="1882"/>
  </r>
  <r>
    <d v="2013-10-29T00:00:00"/>
    <x v="1"/>
    <s v="Freddy"/>
    <n v="1615"/>
  </r>
  <r>
    <d v="2013-10-30T00:00:00"/>
    <x v="0"/>
    <s v="June"/>
    <n v="1275"/>
  </r>
  <r>
    <d v="2013-10-30T00:00:00"/>
    <x v="0"/>
    <s v="Gigi"/>
    <n v="1156"/>
  </r>
  <r>
    <d v="2013-10-27T00:00:00"/>
    <x v="0"/>
    <s v="June"/>
    <n v="14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Northwest"/>
    <s v="June"/>
    <n v="1046"/>
  </r>
  <r>
    <x v="1"/>
    <s v="West"/>
    <s v="Chin"/>
    <n v="833"/>
  </r>
  <r>
    <x v="1"/>
    <s v="Northwest"/>
    <s v="June"/>
    <n v="1107"/>
  </r>
  <r>
    <x v="2"/>
    <s v="Southwest"/>
    <s v="Gigi"/>
    <n v="1775"/>
  </r>
  <r>
    <x v="0"/>
    <s v="Northwest"/>
    <s v="June"/>
    <n v="1642"/>
  </r>
  <r>
    <x v="3"/>
    <s v="Northwest"/>
    <s v="June"/>
    <n v="2135"/>
  </r>
  <r>
    <x v="4"/>
    <s v="West"/>
    <s v="Chin"/>
    <n v="859"/>
  </r>
  <r>
    <x v="4"/>
    <s v="Southwest"/>
    <s v="Freddy"/>
    <n v="1786"/>
  </r>
  <r>
    <x v="4"/>
    <s v="Northwest"/>
    <s v="Gigi"/>
    <n v="2134"/>
  </r>
  <r>
    <x v="3"/>
    <s v="Southwest"/>
    <s v="Gigi"/>
    <n v="1619"/>
  </r>
  <r>
    <x v="2"/>
    <s v="West"/>
    <s v="Chin"/>
    <n v="1264"/>
  </r>
  <r>
    <x v="4"/>
    <s v="Southwest"/>
    <s v="Gigi"/>
    <n v="1736"/>
  </r>
  <r>
    <x v="1"/>
    <s v="West"/>
    <s v="Chin"/>
    <n v="870"/>
  </r>
  <r>
    <x v="1"/>
    <s v="West"/>
    <s v="Chin"/>
    <n v="1763"/>
  </r>
  <r>
    <x v="0"/>
    <s v="Northwest"/>
    <s v="Gigi"/>
    <n v="1505"/>
  </r>
  <r>
    <x v="0"/>
    <s v="Northwest"/>
    <s v="Gigi"/>
    <n v="1934"/>
  </r>
  <r>
    <x v="2"/>
    <s v="West"/>
    <s v="Chin"/>
    <n v="1746"/>
  </r>
  <r>
    <x v="3"/>
    <s v="West"/>
    <s v="Chin"/>
    <n v="1882"/>
  </r>
  <r>
    <x v="0"/>
    <s v="West"/>
    <s v="Freddy"/>
    <n v="1615"/>
  </r>
  <r>
    <x v="2"/>
    <s v="Northwest"/>
    <s v="June"/>
    <n v="1275"/>
  </r>
  <r>
    <x v="2"/>
    <s v="Northwest"/>
    <s v="Gigi"/>
    <n v="1156"/>
  </r>
  <r>
    <x v="4"/>
    <s v="Northwest"/>
    <s v="June"/>
    <n v="140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620"/>
  </r>
  <r>
    <x v="0"/>
    <x v="1"/>
    <x v="0"/>
    <n v="484"/>
  </r>
  <r>
    <x v="0"/>
    <x v="0"/>
    <x v="1"/>
    <n v="376"/>
  </r>
  <r>
    <x v="0"/>
    <x v="1"/>
    <x v="1"/>
    <n v="1141"/>
  </r>
  <r>
    <x v="0"/>
    <x v="1"/>
    <x v="2"/>
    <n v="725"/>
  </r>
  <r>
    <x v="0"/>
    <x v="0"/>
    <x v="2"/>
    <n v="222"/>
  </r>
  <r>
    <x v="0"/>
    <x v="0"/>
    <x v="3"/>
    <n v="1038"/>
  </r>
  <r>
    <x v="1"/>
    <x v="1"/>
    <x v="2"/>
    <n v="154"/>
  </r>
  <r>
    <x v="1"/>
    <x v="1"/>
    <x v="0"/>
    <n v="205"/>
  </r>
  <r>
    <x v="1"/>
    <x v="2"/>
    <x v="0"/>
    <n v="895"/>
  </r>
  <r>
    <x v="1"/>
    <x v="0"/>
    <x v="2"/>
    <n v="1254"/>
  </r>
  <r>
    <x v="2"/>
    <x v="1"/>
    <x v="3"/>
    <n v="596"/>
  </r>
  <r>
    <x v="3"/>
    <x v="2"/>
    <x v="0"/>
    <n v="799"/>
  </r>
  <r>
    <x v="3"/>
    <x v="1"/>
    <x v="0"/>
    <n v="651"/>
  </r>
  <r>
    <x v="3"/>
    <x v="0"/>
    <x v="3"/>
    <n v="1235"/>
  </r>
  <r>
    <x v="3"/>
    <x v="2"/>
    <x v="2"/>
    <n v="684"/>
  </r>
  <r>
    <x v="3"/>
    <x v="1"/>
    <x v="3"/>
    <n v="127"/>
  </r>
  <r>
    <x v="3"/>
    <x v="0"/>
    <x v="3"/>
    <n v="269"/>
  </r>
  <r>
    <x v="4"/>
    <x v="2"/>
    <x v="2"/>
    <n v="739"/>
  </r>
  <r>
    <x v="4"/>
    <x v="0"/>
    <x v="0"/>
    <n v="1201"/>
  </r>
  <r>
    <x v="4"/>
    <x v="1"/>
    <x v="3"/>
    <n v="546"/>
  </r>
  <r>
    <x v="4"/>
    <x v="1"/>
    <x v="2"/>
    <n v="1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16B0F-4A2E-4C08-872E-E2D4422C9BF1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N21:O26" firstHeaderRow="1" firstDataRow="1" firstDataCol="1"/>
  <pivotFields count="4">
    <pivotField compact="0" outline="0" showAll="0"/>
    <pivotField compact="0" outline="0" showAll="0"/>
    <pivotField axis="axisRow" compact="0" outline="0" showAll="0" sortType="descending">
      <items count="5">
        <item x="0"/>
        <item x="1"/>
        <item x="2"/>
        <item x="3"/>
        <item t="default"/>
      </items>
    </pivotField>
    <pivotField dataField="1" compact="0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5"/>
  </dataFields>
  <formats count="6">
    <format dxfId="43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 axis="axisRow" fieldPosition="0"/>
    </format>
    <format dxfId="34">
      <pivotArea dataOnly="0" labelOnly="1" outline="0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CED633-EB8D-490F-8ACC-3D9122FA0248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J21:K27" firstHeaderRow="1" firstDataRow="1" firstDataCol="1"/>
  <pivotFields count="4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5"/>
  </dataFields>
  <formats count="6">
    <format dxfId="30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outline="0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FC66A-0B99-4FDE-91A6-7DC6C3556E42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F21:G25" firstHeaderRow="1" firstDataRow="1" firstDataCol="1"/>
  <pivotFields count="4"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5"/>
  </dataFields>
  <formats count="6">
    <format dxfId="17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DFA6-C0E9-4BB2-BF8C-02E0E2F21485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N23:O28" firstHeaderRow="1" firstDataRow="1" firstDataCol="1"/>
  <pivotFields count="4">
    <pivotField compact="0" numFmtId="164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dataField="1" compact="0" numFmtId="6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42FF9-D3D8-4844-B30F-AE9AC3338CCB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F23:G27" firstHeaderRow="1" firstDataRow="1" firstDataCol="1"/>
  <pivotFields count="4">
    <pivotField compact="0" numFmtId="164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dataField="1" compact="0" numFmtId="6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F33A3-4FFE-48D4-8D48-E6B251C51F0E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J23:K29" firstHeaderRow="1" firstDataRow="1" firstDataCol="1"/>
  <pivotFields count="4">
    <pivotField axis="axisRow" compact="0" numFmtId="164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6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BF262-45B9-4103-B14B-C33CA6928472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1:G17" firstHeaderRow="1" firstDataRow="1" firstDataCol="1"/>
  <pivotFields count="4">
    <pivotField axis="axisRow" compact="0" numFmtId="164" outline="0" showAll="0">
      <items count="6">
        <item x="4"/>
        <item x="3"/>
        <item x="0"/>
        <item x="2"/>
        <item x="1"/>
        <item t="default"/>
      </items>
    </pivotField>
    <pivotField compact="0" outline="0" showAll="0"/>
    <pivotField compact="0" outline="0" showAll="0"/>
    <pivotField dataField="1" compact="0" numFmtId="6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1D744-036F-44C2-AA69-DB20EF22D89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9:G13" firstHeaderRow="1" firstDataRow="1" firstDataCol="1"/>
  <pivotFields count="4">
    <pivotField compact="0" numFmtId="164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dataField="1" compact="0" numFmtId="6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DDED8-0FF6-44D9-8764-545E5A1AD28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compact="0" compactData="0" multipleFieldFilters="0">
  <location ref="F10:G15" firstHeaderRow="1" firstDataRow="1" firstDataCol="1"/>
  <pivotFields count="4">
    <pivotField compact="0" numFmtId="164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dataField="1" compact="0" numFmtId="6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54194-2BCD-4353-AEBB-B10D755C94BD}" name="Data" displayName="Data" ref="A14:D36" totalsRowShown="0" headerRowDxfId="0" headerRowBorderDxfId="48" tableBorderDxfId="49" totalsRowBorderDxfId="47">
  <tableColumns count="4">
    <tableColumn id="1" xr3:uid="{42B5608C-6E7D-4885-A66F-F731581FFE54}" name="Date" dataDxfId="4"/>
    <tableColumn id="2" xr3:uid="{BAD96B69-5601-41C7-AB9D-B245B1FCDC1D}" name="Region" dataDxfId="3"/>
    <tableColumn id="3" xr3:uid="{72C226FE-91AF-458B-8AD4-D0AC220FD2A7}" name="SalesRep" dataDxfId="2"/>
    <tableColumn id="4" xr3:uid="{4CACF250-3EB4-4DC8-BC54-8288422D0F10}" name="Sal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8B14-D6BD-4068-BAAC-25BA0C5CFB5F}">
  <sheetPr>
    <tabColor rgb="FFFFFF00"/>
  </sheetPr>
  <dimension ref="A1:AB43"/>
  <sheetViews>
    <sheetView zoomScaleNormal="100" workbookViewId="0">
      <selection activeCell="T12" sqref="T12"/>
    </sheetView>
  </sheetViews>
  <sheetFormatPr defaultRowHeight="15" x14ac:dyDescent="0.25"/>
  <cols>
    <col min="1" max="1" width="12.140625" customWidth="1"/>
  </cols>
  <sheetData>
    <row r="1" spans="1:28" ht="47.25" customHeight="1" x14ac:dyDescent="0.45">
      <c r="A1" s="37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" customHeight="1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28.5" x14ac:dyDescent="0.45">
      <c r="A3" s="38" t="s">
        <v>21</v>
      </c>
      <c r="B3" s="27"/>
      <c r="C3" s="27"/>
      <c r="D3" s="28"/>
      <c r="E3" s="28"/>
      <c r="F3" s="26"/>
      <c r="G3" s="26"/>
      <c r="H3" s="26"/>
      <c r="I3" s="26"/>
      <c r="J3" s="26"/>
      <c r="K3" s="26"/>
      <c r="L3" s="26"/>
      <c r="M3" s="26"/>
      <c r="N3" s="32" t="s">
        <v>22</v>
      </c>
      <c r="O3" s="33"/>
      <c r="P3" s="33"/>
      <c r="Q3" s="33"/>
      <c r="R3" s="33"/>
      <c r="S3" s="33"/>
      <c r="T3" s="33"/>
      <c r="U3" s="33"/>
      <c r="V3" s="33"/>
      <c r="W3" s="33"/>
      <c r="X3" s="29"/>
      <c r="Y3" s="29"/>
      <c r="Z3" s="29"/>
      <c r="AA3" s="29"/>
      <c r="AB3" s="29"/>
    </row>
    <row r="4" spans="1:28" ht="23.25" x14ac:dyDescent="0.35">
      <c r="A4" s="31">
        <v>1</v>
      </c>
      <c r="B4" s="30" t="s">
        <v>28</v>
      </c>
      <c r="C4" s="30"/>
      <c r="D4" s="28"/>
      <c r="E4" s="28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23.25" x14ac:dyDescent="0.35">
      <c r="A5" s="31"/>
      <c r="B5" s="30"/>
      <c r="C5" s="30"/>
      <c r="D5" s="30"/>
      <c r="E5" s="30"/>
      <c r="F5" s="30"/>
      <c r="G5" s="26"/>
      <c r="H5" s="28" t="s">
        <v>30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ht="18.75" x14ac:dyDescent="0.3">
      <c r="A6" s="31">
        <v>2</v>
      </c>
      <c r="B6" s="30" t="s">
        <v>46</v>
      </c>
      <c r="C6" s="30"/>
      <c r="D6" s="30"/>
      <c r="E6" s="30"/>
      <c r="F6" s="30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 ht="18.75" x14ac:dyDescent="0.3">
      <c r="A7" s="31"/>
      <c r="B7" s="30"/>
      <c r="C7" s="30"/>
      <c r="D7" s="30"/>
      <c r="E7" s="30"/>
      <c r="F7" s="30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 ht="18.75" x14ac:dyDescent="0.3">
      <c r="A8" s="31">
        <v>3</v>
      </c>
      <c r="B8" s="30" t="s">
        <v>27</v>
      </c>
      <c r="C8" s="30"/>
      <c r="D8" s="30"/>
      <c r="E8" s="30"/>
      <c r="F8" s="30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 ht="18.75" x14ac:dyDescent="0.3">
      <c r="A9" s="31"/>
      <c r="B9" s="30"/>
      <c r="C9" s="30"/>
      <c r="D9" s="30"/>
      <c r="E9" s="30"/>
      <c r="F9" s="30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 ht="18.75" x14ac:dyDescent="0.3">
      <c r="A10" s="31">
        <v>4</v>
      </c>
      <c r="B10" s="30" t="s">
        <v>23</v>
      </c>
      <c r="C10" s="30"/>
      <c r="D10" s="30"/>
      <c r="E10" s="30"/>
      <c r="F10" s="30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 ht="18.75" x14ac:dyDescent="0.3">
      <c r="A11" s="31"/>
      <c r="B11" s="30"/>
      <c r="C11" s="30"/>
      <c r="D11" s="30"/>
      <c r="E11" s="30"/>
      <c r="F11" s="30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 ht="18.75" x14ac:dyDescent="0.3">
      <c r="A12" s="31">
        <v>5</v>
      </c>
      <c r="B12" s="30" t="s">
        <v>24</v>
      </c>
      <c r="C12" s="30"/>
      <c r="D12" s="30"/>
      <c r="E12" s="30"/>
      <c r="F12" s="3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 ht="18.75" x14ac:dyDescent="0.3">
      <c r="A13" s="31"/>
      <c r="B13" s="30"/>
      <c r="C13" s="30"/>
      <c r="D13" s="30"/>
      <c r="E13" s="30"/>
      <c r="F13" s="30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 ht="18.75" x14ac:dyDescent="0.3">
      <c r="A14" s="31">
        <v>6</v>
      </c>
      <c r="B14" s="30" t="s">
        <v>25</v>
      </c>
      <c r="C14" s="30"/>
      <c r="D14" s="30"/>
      <c r="E14" s="30"/>
      <c r="F14" s="30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 ht="18.75" x14ac:dyDescent="0.3">
      <c r="A15" s="31"/>
      <c r="B15" s="30"/>
      <c r="C15" s="30"/>
      <c r="D15" s="30"/>
      <c r="E15" s="30"/>
      <c r="F15" s="3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 ht="18.75" x14ac:dyDescent="0.3">
      <c r="A16" s="31">
        <v>7</v>
      </c>
      <c r="B16" s="30" t="s">
        <v>26</v>
      </c>
      <c r="C16" s="30"/>
      <c r="D16" s="30"/>
      <c r="E16" s="30"/>
      <c r="F16" s="30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 ht="18.75" x14ac:dyDescent="0.3">
      <c r="A17" s="31"/>
      <c r="B17" s="30"/>
      <c r="C17" s="30"/>
      <c r="D17" s="30"/>
      <c r="E17" s="30"/>
      <c r="F17" s="3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 ht="18.75" x14ac:dyDescent="0.3">
      <c r="A18" s="31">
        <v>8</v>
      </c>
      <c r="B18" s="30" t="s">
        <v>44</v>
      </c>
      <c r="C18" s="30"/>
      <c r="D18" s="30"/>
      <c r="E18" s="30"/>
      <c r="F18" s="30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 ht="18.75" x14ac:dyDescent="0.3">
      <c r="A19" s="31"/>
      <c r="B19" s="30"/>
      <c r="C19" s="30"/>
      <c r="D19" s="30"/>
      <c r="E19" s="30"/>
      <c r="F19" s="30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 ht="18.75" x14ac:dyDescent="0.3">
      <c r="A20" s="31">
        <v>9</v>
      </c>
      <c r="B20" s="30" t="s">
        <v>43</v>
      </c>
      <c r="C20" s="30"/>
      <c r="D20" s="30"/>
      <c r="E20" s="30"/>
      <c r="F20" s="30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 ht="18.75" x14ac:dyDescent="0.3">
      <c r="A21" s="31"/>
      <c r="B21" s="30"/>
      <c r="C21" s="30"/>
      <c r="D21" s="30"/>
      <c r="E21" s="30"/>
      <c r="F21" s="30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 ht="18.75" x14ac:dyDescent="0.3">
      <c r="A22" s="31"/>
      <c r="B22" s="30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8.75" x14ac:dyDescent="0.3">
      <c r="A23" s="31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8.75" x14ac:dyDescent="0.3">
      <c r="A24" s="31"/>
      <c r="B24" s="30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8.75" x14ac:dyDescent="0.3">
      <c r="A25" s="31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8.75" x14ac:dyDescent="0.3">
      <c r="A26" s="31"/>
      <c r="B26" s="30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x14ac:dyDescent="0.25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x14ac:dyDescent="0.2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x14ac:dyDescent="0.25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x14ac:dyDescent="0.25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>
    <tabColor rgb="FFFF0000"/>
  </sheetPr>
  <dimension ref="A1:H25"/>
  <sheetViews>
    <sheetView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bestFit="1" customWidth="1"/>
    <col min="7" max="7" width="12.140625" bestFit="1" customWidth="1"/>
  </cols>
  <sheetData>
    <row r="1" spans="1:8" x14ac:dyDescent="0.25">
      <c r="A1" s="12" t="s">
        <v>14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1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4</v>
      </c>
      <c r="G4" s="17">
        <f t="shared" ref="G4:G6" si="0">SUMIFS($D$4:$D$25,$B$4:$B$25,F4)</f>
        <v>10832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10</v>
      </c>
      <c r="G5" s="17">
        <f t="shared" si="0"/>
        <v>15335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11</v>
      </c>
      <c r="G6" s="17">
        <f t="shared" si="0"/>
        <v>6916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  <c r="F9" s="20" t="s">
        <v>1</v>
      </c>
      <c r="G9" t="s">
        <v>16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  <c r="F10" t="s">
        <v>10</v>
      </c>
      <c r="G10" s="18">
        <v>15335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t="s">
        <v>11</v>
      </c>
      <c r="G11" s="18">
        <v>6916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t="s">
        <v>4</v>
      </c>
      <c r="G12" s="18">
        <v>10832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t="s">
        <v>15</v>
      </c>
      <c r="G13" s="18">
        <v>33083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0000FF"/>
  </sheetPr>
  <dimension ref="A1:H25"/>
  <sheetViews>
    <sheetView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3.140625" bestFit="1" customWidth="1"/>
    <col min="7" max="7" width="12.140625" bestFit="1" customWidth="1"/>
  </cols>
  <sheetData>
    <row r="1" spans="1:8" x14ac:dyDescent="0.25">
      <c r="A1" s="12" t="s">
        <v>17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3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5</v>
      </c>
      <c r="G4" s="17"/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6</v>
      </c>
      <c r="G5" s="17"/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7</v>
      </c>
      <c r="G6" s="17"/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3" t="s">
        <v>8</v>
      </c>
      <c r="G7" s="17"/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rgb="FFFF0000"/>
  </sheetPr>
  <dimension ref="A1:H25"/>
  <sheetViews>
    <sheetView tabSelected="1"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bestFit="1" customWidth="1"/>
    <col min="7" max="7" width="12.140625" bestFit="1" customWidth="1"/>
  </cols>
  <sheetData>
    <row r="1" spans="1:8" x14ac:dyDescent="0.25">
      <c r="A1" s="12" t="s">
        <v>17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3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5</v>
      </c>
      <c r="G4" s="17">
        <f>SUMIFS($D$4:$D$25,$C$4:$C$25,F4)</f>
        <v>8606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6</v>
      </c>
      <c r="G5" s="17">
        <f t="shared" ref="G5:G7" si="0">SUMIFS($D$4:$D$25,$C$4:$C$25,F5)</f>
        <v>3401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7</v>
      </c>
      <c r="G6" s="17">
        <f t="shared" si="0"/>
        <v>11859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3" t="s">
        <v>8</v>
      </c>
      <c r="G7" s="17">
        <f t="shared" si="0"/>
        <v>9217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  <c r="F10" s="20" t="s">
        <v>3</v>
      </c>
      <c r="G10" t="s">
        <v>16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t="s">
        <v>5</v>
      </c>
      <c r="G11" s="18">
        <v>8606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t="s">
        <v>8</v>
      </c>
      <c r="G12" s="18">
        <v>9217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t="s">
        <v>6</v>
      </c>
      <c r="G13" s="18">
        <v>3401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  <c r="F14" t="s">
        <v>7</v>
      </c>
      <c r="G14" s="18">
        <v>11859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  <c r="F15" t="s">
        <v>15</v>
      </c>
      <c r="G15" s="18">
        <v>33083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DB40-E275-44FC-9BC3-120994E7431D}">
  <sheetPr>
    <tabColor rgb="FFFFFF00"/>
  </sheetPr>
  <dimension ref="B6:E28"/>
  <sheetViews>
    <sheetView topLeftCell="A4" zoomScale="130" zoomScaleNormal="130" workbookViewId="0">
      <selection activeCell="N19" sqref="N19"/>
    </sheetView>
  </sheetViews>
  <sheetFormatPr defaultRowHeight="15" x14ac:dyDescent="0.25"/>
  <cols>
    <col min="2" max="2" width="11.140625" customWidth="1"/>
    <col min="3" max="3" width="12" customWidth="1"/>
    <col min="4" max="4" width="10" customWidth="1"/>
    <col min="5" max="5" width="12" customWidth="1"/>
  </cols>
  <sheetData>
    <row r="6" spans="2:5" x14ac:dyDescent="0.25">
      <c r="B6" s="1" t="s">
        <v>0</v>
      </c>
      <c r="C6" s="1" t="s">
        <v>1</v>
      </c>
      <c r="D6" s="1" t="s">
        <v>3</v>
      </c>
      <c r="E6" s="1" t="s">
        <v>2</v>
      </c>
    </row>
    <row r="7" spans="2:5" x14ac:dyDescent="0.25">
      <c r="B7" s="2">
        <v>43028</v>
      </c>
      <c r="C7" s="3" t="s">
        <v>4</v>
      </c>
      <c r="D7" s="3" t="s">
        <v>7</v>
      </c>
      <c r="E7" s="4">
        <v>620</v>
      </c>
    </row>
    <row r="8" spans="2:5" x14ac:dyDescent="0.25">
      <c r="B8" s="2">
        <v>43028</v>
      </c>
      <c r="C8" s="3" t="s">
        <v>10</v>
      </c>
      <c r="D8" s="3" t="s">
        <v>7</v>
      </c>
      <c r="E8" s="4">
        <v>484</v>
      </c>
    </row>
    <row r="9" spans="2:5" x14ac:dyDescent="0.25">
      <c r="B9" s="2">
        <v>43028</v>
      </c>
      <c r="C9" s="3" t="s">
        <v>4</v>
      </c>
      <c r="D9" s="3" t="s">
        <v>6</v>
      </c>
      <c r="E9" s="4">
        <v>376</v>
      </c>
    </row>
    <row r="10" spans="2:5" x14ac:dyDescent="0.25">
      <c r="B10" s="2">
        <v>43028</v>
      </c>
      <c r="C10" s="3" t="s">
        <v>10</v>
      </c>
      <c r="D10" s="3" t="s">
        <v>6</v>
      </c>
      <c r="E10" s="4">
        <v>1141</v>
      </c>
    </row>
    <row r="11" spans="2:5" x14ac:dyDescent="0.25">
      <c r="B11" s="2">
        <v>43028</v>
      </c>
      <c r="C11" s="3" t="s">
        <v>10</v>
      </c>
      <c r="D11" s="3" t="s">
        <v>8</v>
      </c>
      <c r="E11" s="4">
        <v>725</v>
      </c>
    </row>
    <row r="12" spans="2:5" x14ac:dyDescent="0.25">
      <c r="B12" s="2">
        <v>43028</v>
      </c>
      <c r="C12" s="3" t="s">
        <v>4</v>
      </c>
      <c r="D12" s="3" t="s">
        <v>8</v>
      </c>
      <c r="E12" s="4">
        <v>222</v>
      </c>
    </row>
    <row r="13" spans="2:5" x14ac:dyDescent="0.25">
      <c r="B13" s="2">
        <v>43028</v>
      </c>
      <c r="C13" s="3" t="s">
        <v>4</v>
      </c>
      <c r="D13" s="3" t="s">
        <v>5</v>
      </c>
      <c r="E13" s="4">
        <v>1038</v>
      </c>
    </row>
    <row r="14" spans="2:5" x14ac:dyDescent="0.25">
      <c r="B14" s="2">
        <v>43029</v>
      </c>
      <c r="C14" s="3" t="s">
        <v>10</v>
      </c>
      <c r="D14" s="3" t="s">
        <v>8</v>
      </c>
      <c r="E14" s="4">
        <v>154</v>
      </c>
    </row>
    <row r="15" spans="2:5" x14ac:dyDescent="0.25">
      <c r="B15" s="2">
        <v>43029</v>
      </c>
      <c r="C15" s="3" t="s">
        <v>10</v>
      </c>
      <c r="D15" s="3" t="s">
        <v>7</v>
      </c>
      <c r="E15" s="4">
        <v>205</v>
      </c>
    </row>
    <row r="16" spans="2:5" x14ac:dyDescent="0.25">
      <c r="B16" s="2">
        <v>43029</v>
      </c>
      <c r="C16" s="3" t="s">
        <v>11</v>
      </c>
      <c r="D16" s="3" t="s">
        <v>7</v>
      </c>
      <c r="E16" s="4">
        <v>895</v>
      </c>
    </row>
    <row r="17" spans="2:5" x14ac:dyDescent="0.25">
      <c r="B17" s="2">
        <v>43029</v>
      </c>
      <c r="C17" s="3" t="s">
        <v>4</v>
      </c>
      <c r="D17" s="3" t="s">
        <v>8</v>
      </c>
      <c r="E17" s="4">
        <v>1254</v>
      </c>
    </row>
    <row r="18" spans="2:5" x14ac:dyDescent="0.25">
      <c r="B18" s="2">
        <v>43030</v>
      </c>
      <c r="C18" s="3" t="s">
        <v>10</v>
      </c>
      <c r="D18" s="3" t="s">
        <v>5</v>
      </c>
      <c r="E18" s="4">
        <v>596</v>
      </c>
    </row>
    <row r="19" spans="2:5" x14ac:dyDescent="0.25">
      <c r="B19" s="2">
        <v>43032</v>
      </c>
      <c r="C19" s="3" t="s">
        <v>11</v>
      </c>
      <c r="D19" s="3" t="s">
        <v>7</v>
      </c>
      <c r="E19" s="4">
        <v>799</v>
      </c>
    </row>
    <row r="20" spans="2:5" x14ac:dyDescent="0.25">
      <c r="B20" s="2">
        <v>43032</v>
      </c>
      <c r="C20" s="3" t="s">
        <v>10</v>
      </c>
      <c r="D20" s="3" t="s">
        <v>7</v>
      </c>
      <c r="E20" s="4">
        <v>651</v>
      </c>
    </row>
    <row r="21" spans="2:5" x14ac:dyDescent="0.25">
      <c r="B21" s="2">
        <v>43032</v>
      </c>
      <c r="C21" s="3" t="s">
        <v>4</v>
      </c>
      <c r="D21" s="3" t="s">
        <v>5</v>
      </c>
      <c r="E21" s="4">
        <v>1235</v>
      </c>
    </row>
    <row r="22" spans="2:5" x14ac:dyDescent="0.25">
      <c r="B22" s="2">
        <v>43032</v>
      </c>
      <c r="C22" s="3" t="s">
        <v>11</v>
      </c>
      <c r="D22" s="3" t="s">
        <v>8</v>
      </c>
      <c r="E22" s="4">
        <v>684</v>
      </c>
    </row>
    <row r="23" spans="2:5" x14ac:dyDescent="0.25">
      <c r="B23" s="2">
        <v>43032</v>
      </c>
      <c r="C23" s="3" t="s">
        <v>10</v>
      </c>
      <c r="D23" s="3" t="s">
        <v>5</v>
      </c>
      <c r="E23" s="4">
        <v>127</v>
      </c>
    </row>
    <row r="24" spans="2:5" x14ac:dyDescent="0.25">
      <c r="B24" s="2">
        <v>43032</v>
      </c>
      <c r="C24" s="3" t="s">
        <v>4</v>
      </c>
      <c r="D24" s="3" t="s">
        <v>5</v>
      </c>
      <c r="E24" s="4">
        <v>269</v>
      </c>
    </row>
    <row r="25" spans="2:5" x14ac:dyDescent="0.25">
      <c r="B25" s="2">
        <v>43033</v>
      </c>
      <c r="C25" s="3" t="s">
        <v>11</v>
      </c>
      <c r="D25" s="3" t="s">
        <v>8</v>
      </c>
      <c r="E25" s="4">
        <v>739</v>
      </c>
    </row>
    <row r="26" spans="2:5" x14ac:dyDescent="0.25">
      <c r="B26" s="2">
        <v>43033</v>
      </c>
      <c r="C26" s="3" t="s">
        <v>4</v>
      </c>
      <c r="D26" s="3" t="s">
        <v>7</v>
      </c>
      <c r="E26" s="4">
        <v>1201</v>
      </c>
    </row>
    <row r="27" spans="2:5" x14ac:dyDescent="0.25">
      <c r="B27" s="2">
        <v>43033</v>
      </c>
      <c r="C27" s="3" t="s">
        <v>10</v>
      </c>
      <c r="D27" s="3" t="s">
        <v>5</v>
      </c>
      <c r="E27" s="4">
        <v>546</v>
      </c>
    </row>
    <row r="28" spans="2:5" x14ac:dyDescent="0.25">
      <c r="B28" s="2">
        <v>43033</v>
      </c>
      <c r="C28" s="3" t="s">
        <v>10</v>
      </c>
      <c r="D28" s="3" t="s">
        <v>8</v>
      </c>
      <c r="E28" s="4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6FF8-58E8-4F3A-A66A-BE396825C8C6}">
  <sheetPr>
    <tabColor rgb="FFFFFF00"/>
  </sheetPr>
  <dimension ref="A1:H25"/>
  <sheetViews>
    <sheetView showGridLines="0" zoomScale="130" zoomScaleNormal="130" workbookViewId="0">
      <selection activeCell="G34" sqref="G34"/>
    </sheetView>
  </sheetViews>
  <sheetFormatPr defaultRowHeight="15" x14ac:dyDescent="0.25"/>
  <cols>
    <col min="1" max="1" width="11.140625" customWidth="1"/>
    <col min="2" max="2" width="12" customWidth="1"/>
    <col min="3" max="3" width="10" customWidth="1"/>
    <col min="4" max="4" width="12" customWidth="1"/>
  </cols>
  <sheetData>
    <row r="1" spans="1:8" x14ac:dyDescent="0.25">
      <c r="A1" s="1" t="s">
        <v>0</v>
      </c>
      <c r="B1" s="1" t="s">
        <v>1</v>
      </c>
      <c r="C1" s="1" t="s">
        <v>3</v>
      </c>
      <c r="D1" s="1" t="s">
        <v>2</v>
      </c>
      <c r="F1" s="26"/>
    </row>
    <row r="2" spans="1:8" x14ac:dyDescent="0.25">
      <c r="A2" s="2">
        <v>43028</v>
      </c>
      <c r="B2" s="3" t="s">
        <v>4</v>
      </c>
      <c r="C2" s="3" t="s">
        <v>7</v>
      </c>
      <c r="D2" s="4">
        <v>620</v>
      </c>
      <c r="F2" s="26"/>
    </row>
    <row r="3" spans="1:8" x14ac:dyDescent="0.25">
      <c r="A3" s="2">
        <v>43028</v>
      </c>
      <c r="B3" s="3" t="s">
        <v>10</v>
      </c>
      <c r="C3" s="3" t="s">
        <v>7</v>
      </c>
      <c r="D3" s="4">
        <v>484</v>
      </c>
      <c r="F3" s="26"/>
    </row>
    <row r="4" spans="1:8" x14ac:dyDescent="0.25">
      <c r="A4" s="2">
        <v>43028</v>
      </c>
      <c r="B4" s="3" t="s">
        <v>4</v>
      </c>
      <c r="C4" s="3" t="s">
        <v>6</v>
      </c>
      <c r="D4" s="4">
        <v>376</v>
      </c>
      <c r="F4" s="26"/>
    </row>
    <row r="5" spans="1:8" x14ac:dyDescent="0.25">
      <c r="A5" s="2">
        <v>43028</v>
      </c>
      <c r="B5" s="3" t="s">
        <v>10</v>
      </c>
      <c r="C5" s="3" t="s">
        <v>6</v>
      </c>
      <c r="D5" s="4">
        <v>1141</v>
      </c>
      <c r="F5" s="26"/>
    </row>
    <row r="6" spans="1:8" x14ac:dyDescent="0.25">
      <c r="A6" s="2">
        <v>43028</v>
      </c>
      <c r="B6" s="3" t="s">
        <v>10</v>
      </c>
      <c r="C6" s="3" t="s">
        <v>8</v>
      </c>
      <c r="D6" s="4">
        <v>725</v>
      </c>
      <c r="F6" s="26"/>
    </row>
    <row r="7" spans="1:8" x14ac:dyDescent="0.25">
      <c r="A7" s="2">
        <v>43028</v>
      </c>
      <c r="B7" s="3" t="s">
        <v>4</v>
      </c>
      <c r="C7" s="3" t="s">
        <v>8</v>
      </c>
      <c r="D7" s="4">
        <v>222</v>
      </c>
      <c r="F7" s="26"/>
    </row>
    <row r="8" spans="1:8" x14ac:dyDescent="0.25">
      <c r="A8" s="2">
        <v>43028</v>
      </c>
      <c r="B8" s="3" t="s">
        <v>4</v>
      </c>
      <c r="C8" s="3" t="s">
        <v>5</v>
      </c>
      <c r="D8" s="4">
        <v>1038</v>
      </c>
      <c r="F8" s="26"/>
    </row>
    <row r="9" spans="1:8" x14ac:dyDescent="0.25">
      <c r="A9" s="2">
        <v>43029</v>
      </c>
      <c r="B9" s="3" t="s">
        <v>10</v>
      </c>
      <c r="C9" s="3" t="s">
        <v>8</v>
      </c>
      <c r="D9" s="4">
        <v>154</v>
      </c>
      <c r="F9" s="26"/>
    </row>
    <row r="10" spans="1:8" x14ac:dyDescent="0.25">
      <c r="A10" s="2">
        <v>43029</v>
      </c>
      <c r="B10" s="3" t="s">
        <v>10</v>
      </c>
      <c r="C10" s="3" t="s">
        <v>7</v>
      </c>
      <c r="D10" s="4">
        <v>205</v>
      </c>
      <c r="E10" s="36"/>
      <c r="F10" s="26"/>
      <c r="H10" s="34" t="s">
        <v>38</v>
      </c>
    </row>
    <row r="11" spans="1:8" x14ac:dyDescent="0.25">
      <c r="A11" s="2">
        <v>43029</v>
      </c>
      <c r="B11" s="3" t="s">
        <v>11</v>
      </c>
      <c r="C11" s="3" t="s">
        <v>7</v>
      </c>
      <c r="D11" s="4">
        <v>895</v>
      </c>
      <c r="E11" s="36"/>
      <c r="F11" s="26"/>
      <c r="H11" s="23" t="s">
        <v>27</v>
      </c>
    </row>
    <row r="12" spans="1:8" x14ac:dyDescent="0.25">
      <c r="A12" s="2">
        <v>43029</v>
      </c>
      <c r="B12" s="3" t="s">
        <v>4</v>
      </c>
      <c r="C12" s="3" t="s">
        <v>8</v>
      </c>
      <c r="D12" s="4">
        <v>1254</v>
      </c>
      <c r="E12" s="36"/>
      <c r="F12" s="26"/>
      <c r="H12" s="24" t="s">
        <v>39</v>
      </c>
    </row>
    <row r="13" spans="1:8" x14ac:dyDescent="0.25">
      <c r="A13" s="2">
        <v>43030</v>
      </c>
      <c r="B13" s="3" t="s">
        <v>10</v>
      </c>
      <c r="C13" s="3" t="s">
        <v>5</v>
      </c>
      <c r="D13" s="4">
        <v>596</v>
      </c>
      <c r="F13" s="26"/>
      <c r="H13" s="35" t="s">
        <v>42</v>
      </c>
    </row>
    <row r="14" spans="1:8" x14ac:dyDescent="0.25">
      <c r="A14" s="2">
        <v>43032</v>
      </c>
      <c r="B14" s="3" t="s">
        <v>11</v>
      </c>
      <c r="C14" s="3" t="s">
        <v>7</v>
      </c>
      <c r="D14" s="4">
        <v>799</v>
      </c>
      <c r="F14" s="26"/>
      <c r="H14" s="24" t="s">
        <v>40</v>
      </c>
    </row>
    <row r="15" spans="1:8" x14ac:dyDescent="0.25">
      <c r="A15" s="2">
        <v>43032</v>
      </c>
      <c r="B15" s="3" t="s">
        <v>10</v>
      </c>
      <c r="C15" s="3" t="s">
        <v>7</v>
      </c>
      <c r="D15" s="4">
        <v>651</v>
      </c>
      <c r="F15" s="26"/>
      <c r="H15" s="24" t="s">
        <v>41</v>
      </c>
    </row>
    <row r="16" spans="1:8" x14ac:dyDescent="0.25">
      <c r="A16" s="2">
        <v>43032</v>
      </c>
      <c r="B16" s="3" t="s">
        <v>4</v>
      </c>
      <c r="C16" s="3" t="s">
        <v>5</v>
      </c>
      <c r="D16" s="4">
        <v>1235</v>
      </c>
      <c r="F16" s="26"/>
    </row>
    <row r="17" spans="1:6" x14ac:dyDescent="0.25">
      <c r="A17" s="2">
        <v>43032</v>
      </c>
      <c r="B17" s="3" t="s">
        <v>11</v>
      </c>
      <c r="C17" s="3" t="s">
        <v>8</v>
      </c>
      <c r="D17" s="4">
        <v>684</v>
      </c>
      <c r="F17" s="26"/>
    </row>
    <row r="18" spans="1:6" x14ac:dyDescent="0.25">
      <c r="A18" s="2">
        <v>43032</v>
      </c>
      <c r="B18" s="3" t="s">
        <v>10</v>
      </c>
      <c r="C18" s="3" t="s">
        <v>5</v>
      </c>
      <c r="D18" s="4">
        <v>127</v>
      </c>
      <c r="F18" s="26"/>
    </row>
    <row r="19" spans="1:6" x14ac:dyDescent="0.25">
      <c r="A19" s="2">
        <v>43032</v>
      </c>
      <c r="B19" s="3" t="s">
        <v>4</v>
      </c>
      <c r="C19" s="3" t="s">
        <v>5</v>
      </c>
      <c r="D19" s="4">
        <v>269</v>
      </c>
      <c r="F19" s="26"/>
    </row>
    <row r="20" spans="1:6" x14ac:dyDescent="0.25">
      <c r="A20" s="2">
        <v>43033</v>
      </c>
      <c r="B20" s="3" t="s">
        <v>11</v>
      </c>
      <c r="C20" s="3" t="s">
        <v>8</v>
      </c>
      <c r="D20" s="4">
        <v>739</v>
      </c>
      <c r="F20" s="26"/>
    </row>
    <row r="21" spans="1:6" x14ac:dyDescent="0.25">
      <c r="A21" s="2">
        <v>43033</v>
      </c>
      <c r="B21" s="3" t="s">
        <v>4</v>
      </c>
      <c r="C21" s="3" t="s">
        <v>7</v>
      </c>
      <c r="D21" s="4">
        <v>1201</v>
      </c>
      <c r="F21" s="26"/>
    </row>
    <row r="22" spans="1:6" x14ac:dyDescent="0.25">
      <c r="A22" s="2">
        <v>43033</v>
      </c>
      <c r="B22" s="3" t="s">
        <v>10</v>
      </c>
      <c r="C22" s="3" t="s">
        <v>5</v>
      </c>
      <c r="D22" s="4">
        <v>546</v>
      </c>
      <c r="F22" s="26"/>
    </row>
    <row r="23" spans="1:6" x14ac:dyDescent="0.25">
      <c r="A23" s="2">
        <v>43033</v>
      </c>
      <c r="B23" s="3" t="s">
        <v>10</v>
      </c>
      <c r="C23" s="3" t="s">
        <v>8</v>
      </c>
      <c r="D23" s="4">
        <v>162</v>
      </c>
      <c r="F23" s="26"/>
    </row>
    <row r="24" spans="1:6" x14ac:dyDescent="0.25">
      <c r="F24" s="26"/>
    </row>
    <row r="25" spans="1:6" x14ac:dyDescent="0.25">
      <c r="A25" s="26"/>
      <c r="B25" s="26"/>
      <c r="C25" s="26"/>
      <c r="D25" s="26"/>
      <c r="E25" s="26"/>
      <c r="F25" s="2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B6A0-E7C9-4D6C-B1FC-54505BBB55DB}">
  <sheetPr>
    <tabColor rgb="FF0000FF"/>
  </sheetPr>
  <dimension ref="A1:Y40"/>
  <sheetViews>
    <sheetView topLeftCell="A3" zoomScale="70" zoomScaleNormal="70" workbookViewId="0">
      <selection activeCell="N23" sqref="N23"/>
    </sheetView>
  </sheetViews>
  <sheetFormatPr defaultRowHeight="15" x14ac:dyDescent="0.25"/>
  <cols>
    <col min="1" max="1" width="11.140625" customWidth="1"/>
    <col min="2" max="2" width="12" customWidth="1"/>
    <col min="3" max="3" width="10.42578125" customWidth="1"/>
    <col min="4" max="4" width="12" customWidth="1"/>
    <col min="5" max="5" width="6.7109375" customWidth="1"/>
    <col min="6" max="6" width="11.28515625" bestFit="1" customWidth="1"/>
    <col min="7" max="7" width="12.140625" bestFit="1" customWidth="1"/>
    <col min="8" max="9" width="6.7109375" customWidth="1"/>
    <col min="10" max="10" width="11.28515625" bestFit="1" customWidth="1"/>
    <col min="11" max="11" width="12.140625" bestFit="1" customWidth="1"/>
    <col min="12" max="13" width="6.7109375" customWidth="1"/>
    <col min="14" max="14" width="11.42578125" bestFit="1" customWidth="1"/>
    <col min="15" max="15" width="12.140625" bestFit="1" customWidth="1"/>
  </cols>
  <sheetData>
    <row r="1" spans="1:25" ht="21" x14ac:dyDescent="0.35">
      <c r="A1" s="15" t="s">
        <v>36</v>
      </c>
    </row>
    <row r="2" spans="1:25" x14ac:dyDescent="0.25">
      <c r="A2" s="23" t="s">
        <v>18</v>
      </c>
      <c r="B2" s="5"/>
      <c r="C2" s="5"/>
      <c r="D2" s="5"/>
      <c r="E2" s="5"/>
      <c r="F2" s="5"/>
      <c r="G2" s="5"/>
      <c r="H2" s="5"/>
      <c r="I2" s="5"/>
    </row>
    <row r="3" spans="1:25" x14ac:dyDescent="0.25">
      <c r="A3" s="24" t="s">
        <v>19</v>
      </c>
      <c r="B3" s="5"/>
      <c r="C3" s="5"/>
      <c r="D3" s="5"/>
      <c r="E3" s="5"/>
      <c r="F3" s="5"/>
      <c r="G3" s="5"/>
      <c r="H3" s="5"/>
      <c r="I3" s="5"/>
    </row>
    <row r="4" spans="1:25" x14ac:dyDescent="0.25">
      <c r="A4" s="24" t="s">
        <v>20</v>
      </c>
      <c r="B4" s="5"/>
      <c r="C4" s="5"/>
      <c r="D4" s="5"/>
      <c r="E4" s="5"/>
      <c r="F4" s="5"/>
      <c r="G4" s="5"/>
      <c r="H4" s="5"/>
      <c r="I4" s="5"/>
    </row>
    <row r="5" spans="1:25" x14ac:dyDescent="0.25">
      <c r="A5" s="24"/>
      <c r="B5" s="5"/>
      <c r="C5" s="5"/>
      <c r="D5" s="5"/>
      <c r="E5" s="5"/>
      <c r="F5" s="5"/>
      <c r="G5" s="5"/>
      <c r="H5" s="5"/>
      <c r="I5" s="5"/>
    </row>
    <row r="6" spans="1:25" x14ac:dyDescent="0.25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x14ac:dyDescent="0.25">
      <c r="A7" s="19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25">
      <c r="A8" s="9" t="s">
        <v>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x14ac:dyDescent="0.25">
      <c r="A9" s="9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x14ac:dyDescent="0.25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25">
      <c r="A11" s="9" t="s">
        <v>34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25">
      <c r="A12" s="12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3" spans="1:25" ht="15.75" thickBot="1" x14ac:dyDescent="0.3"/>
    <row r="14" spans="1:25" x14ac:dyDescent="0.25">
      <c r="A14" s="50" t="s">
        <v>0</v>
      </c>
      <c r="B14" s="56" t="s">
        <v>1</v>
      </c>
      <c r="C14" s="56" t="s">
        <v>3</v>
      </c>
      <c r="D14" s="51" t="s">
        <v>2</v>
      </c>
      <c r="F14" s="50" t="s">
        <v>1</v>
      </c>
      <c r="G14" s="51" t="s">
        <v>45</v>
      </c>
      <c r="J14" s="50" t="s">
        <v>0</v>
      </c>
      <c r="K14" s="51" t="s">
        <v>9</v>
      </c>
      <c r="N14" s="50" t="s">
        <v>3</v>
      </c>
      <c r="O14" s="51" t="s">
        <v>9</v>
      </c>
    </row>
    <row r="15" spans="1:25" x14ac:dyDescent="0.25">
      <c r="A15" s="54">
        <v>43028</v>
      </c>
      <c r="B15" s="3" t="s">
        <v>4</v>
      </c>
      <c r="C15" s="3" t="s">
        <v>7</v>
      </c>
      <c r="D15" s="57">
        <v>620</v>
      </c>
      <c r="F15" s="45" t="s">
        <v>10</v>
      </c>
      <c r="G15" s="52">
        <f>SUMIFS(Data[Sales],Data[Region],F15)</f>
        <v>4791</v>
      </c>
      <c r="J15" s="54">
        <v>43028</v>
      </c>
      <c r="K15" s="52">
        <f>SUMIFS(Data[Sales],Data[Date],J15)</f>
        <v>4606</v>
      </c>
      <c r="N15" s="45" t="s">
        <v>7</v>
      </c>
      <c r="O15" s="52">
        <f>SUMIFS(Data[Sales],Data[SalesRep],N15)</f>
        <v>4855</v>
      </c>
    </row>
    <row r="16" spans="1:25" x14ac:dyDescent="0.25">
      <c r="A16" s="54">
        <v>43028</v>
      </c>
      <c r="B16" s="3" t="s">
        <v>10</v>
      </c>
      <c r="C16" s="3" t="s">
        <v>7</v>
      </c>
      <c r="D16" s="57">
        <v>484</v>
      </c>
      <c r="F16" s="45" t="s">
        <v>11</v>
      </c>
      <c r="G16" s="52">
        <f>SUMIFS(Data[Sales],Data[Region],F16)</f>
        <v>3117</v>
      </c>
      <c r="J16" s="54">
        <v>43029</v>
      </c>
      <c r="K16" s="52">
        <f>SUMIFS(Data[Sales],Data[Date],J16)</f>
        <v>2508</v>
      </c>
      <c r="N16" s="45" t="s">
        <v>6</v>
      </c>
      <c r="O16" s="52">
        <f>SUMIFS(Data[Sales],Data[SalesRep],N16)</f>
        <v>1517</v>
      </c>
    </row>
    <row r="17" spans="1:15" ht="15.75" thickBot="1" x14ac:dyDescent="0.3">
      <c r="A17" s="54">
        <v>43028</v>
      </c>
      <c r="B17" s="3" t="s">
        <v>4</v>
      </c>
      <c r="C17" s="3" t="s">
        <v>6</v>
      </c>
      <c r="D17" s="57">
        <v>376</v>
      </c>
      <c r="F17" s="47" t="s">
        <v>4</v>
      </c>
      <c r="G17" s="53">
        <f>SUMIFS(Data[Sales],Data[Region],F17)</f>
        <v>6215</v>
      </c>
      <c r="J17" s="54">
        <v>43030</v>
      </c>
      <c r="K17" s="52">
        <f>SUMIFS(Data[Sales],Data[Date],J17)</f>
        <v>596</v>
      </c>
      <c r="N17" s="45" t="s">
        <v>8</v>
      </c>
      <c r="O17" s="52">
        <f>SUMIFS(Data[Sales],Data[SalesRep],N17)</f>
        <v>3940</v>
      </c>
    </row>
    <row r="18" spans="1:15" ht="15.75" thickBot="1" x14ac:dyDescent="0.3">
      <c r="A18" s="54">
        <v>43028</v>
      </c>
      <c r="B18" s="3" t="s">
        <v>10</v>
      </c>
      <c r="C18" s="3" t="s">
        <v>6</v>
      </c>
      <c r="D18" s="57">
        <v>1141</v>
      </c>
      <c r="F18" s="40"/>
      <c r="G18" s="18"/>
      <c r="J18" s="54">
        <v>43032</v>
      </c>
      <c r="K18" s="52">
        <f>SUMIFS(Data[Sales],Data[Date],J18)</f>
        <v>3765</v>
      </c>
      <c r="N18" s="47" t="s">
        <v>5</v>
      </c>
      <c r="O18" s="53">
        <f>SUMIFS(Data[Sales],Data[SalesRep],N18)</f>
        <v>3811</v>
      </c>
    </row>
    <row r="19" spans="1:15" ht="15.75" thickBot="1" x14ac:dyDescent="0.3">
      <c r="A19" s="54">
        <v>43028</v>
      </c>
      <c r="B19" s="3" t="s">
        <v>10</v>
      </c>
      <c r="C19" s="3" t="s">
        <v>8</v>
      </c>
      <c r="D19" s="57">
        <v>725</v>
      </c>
      <c r="G19" s="18"/>
      <c r="J19" s="55">
        <v>43033</v>
      </c>
      <c r="K19" s="53">
        <f>SUMIFS(Data[Sales],Data[Date],J19)</f>
        <v>2648</v>
      </c>
      <c r="O19" s="18"/>
    </row>
    <row r="20" spans="1:15" ht="15.75" thickBot="1" x14ac:dyDescent="0.3">
      <c r="A20" s="54">
        <v>43028</v>
      </c>
      <c r="B20" s="3" t="s">
        <v>4</v>
      </c>
      <c r="C20" s="3" t="s">
        <v>8</v>
      </c>
      <c r="D20" s="57">
        <v>222</v>
      </c>
      <c r="F20" s="40"/>
      <c r="J20" s="41"/>
      <c r="K20" s="42"/>
      <c r="O20" s="18"/>
    </row>
    <row r="21" spans="1:15" x14ac:dyDescent="0.25">
      <c r="A21" s="54">
        <v>43028</v>
      </c>
      <c r="B21" s="3" t="s">
        <v>4</v>
      </c>
      <c r="C21" s="3" t="s">
        <v>5</v>
      </c>
      <c r="D21" s="57">
        <v>1038</v>
      </c>
      <c r="F21" s="43" t="s">
        <v>1</v>
      </c>
      <c r="G21" s="44" t="s">
        <v>16</v>
      </c>
      <c r="J21" s="43" t="s">
        <v>0</v>
      </c>
      <c r="K21" s="44" t="s">
        <v>16</v>
      </c>
      <c r="N21" s="43" t="s">
        <v>3</v>
      </c>
      <c r="O21" s="44" t="s">
        <v>16</v>
      </c>
    </row>
    <row r="22" spans="1:15" x14ac:dyDescent="0.25">
      <c r="A22" s="54">
        <v>43029</v>
      </c>
      <c r="B22" s="3" t="s">
        <v>10</v>
      </c>
      <c r="C22" s="3" t="s">
        <v>8</v>
      </c>
      <c r="D22" s="57">
        <v>154</v>
      </c>
      <c r="F22" s="45" t="s">
        <v>10</v>
      </c>
      <c r="G22" s="46">
        <v>4791</v>
      </c>
      <c r="J22" s="49">
        <v>43028</v>
      </c>
      <c r="K22" s="46">
        <v>4606</v>
      </c>
      <c r="N22" s="45" t="s">
        <v>7</v>
      </c>
      <c r="O22" s="46">
        <v>4855</v>
      </c>
    </row>
    <row r="23" spans="1:15" x14ac:dyDescent="0.25">
      <c r="A23" s="54">
        <v>43029</v>
      </c>
      <c r="B23" s="3" t="s">
        <v>10</v>
      </c>
      <c r="C23" s="3" t="s">
        <v>7</v>
      </c>
      <c r="D23" s="57">
        <v>205</v>
      </c>
      <c r="F23" s="45" t="s">
        <v>11</v>
      </c>
      <c r="G23" s="46">
        <v>3117</v>
      </c>
      <c r="J23" s="49">
        <v>43029</v>
      </c>
      <c r="K23" s="46">
        <v>2508</v>
      </c>
      <c r="N23" s="45" t="s">
        <v>6</v>
      </c>
      <c r="O23" s="46">
        <v>1517</v>
      </c>
    </row>
    <row r="24" spans="1:15" x14ac:dyDescent="0.25">
      <c r="A24" s="54">
        <v>43029</v>
      </c>
      <c r="B24" s="3" t="s">
        <v>11</v>
      </c>
      <c r="C24" s="3" t="s">
        <v>7</v>
      </c>
      <c r="D24" s="57">
        <v>895</v>
      </c>
      <c r="F24" s="45" t="s">
        <v>4</v>
      </c>
      <c r="G24" s="46">
        <v>6215</v>
      </c>
      <c r="J24" s="49">
        <v>43030</v>
      </c>
      <c r="K24" s="46">
        <v>596</v>
      </c>
      <c r="N24" s="45" t="s">
        <v>8</v>
      </c>
      <c r="O24" s="46">
        <v>3940</v>
      </c>
    </row>
    <row r="25" spans="1:15" ht="15.75" thickBot="1" x14ac:dyDescent="0.3">
      <c r="A25" s="54">
        <v>43029</v>
      </c>
      <c r="B25" s="3" t="s">
        <v>4</v>
      </c>
      <c r="C25" s="3" t="s">
        <v>8</v>
      </c>
      <c r="D25" s="57">
        <v>1254</v>
      </c>
      <c r="F25" s="47" t="s">
        <v>15</v>
      </c>
      <c r="G25" s="48">
        <v>14123</v>
      </c>
      <c r="J25" s="49">
        <v>43032</v>
      </c>
      <c r="K25" s="46">
        <v>3765</v>
      </c>
      <c r="N25" s="45" t="s">
        <v>5</v>
      </c>
      <c r="O25" s="46">
        <v>3811</v>
      </c>
    </row>
    <row r="26" spans="1:15" ht="15.75" thickBot="1" x14ac:dyDescent="0.3">
      <c r="A26" s="54">
        <v>43030</v>
      </c>
      <c r="B26" s="3" t="s">
        <v>10</v>
      </c>
      <c r="C26" s="3" t="s">
        <v>5</v>
      </c>
      <c r="D26" s="57">
        <v>596</v>
      </c>
      <c r="J26" s="49">
        <v>43033</v>
      </c>
      <c r="K26" s="46">
        <v>2648</v>
      </c>
      <c r="N26" s="47" t="s">
        <v>15</v>
      </c>
      <c r="O26" s="48">
        <v>14123</v>
      </c>
    </row>
    <row r="27" spans="1:15" ht="15.75" thickBot="1" x14ac:dyDescent="0.3">
      <c r="A27" s="54">
        <v>43032</v>
      </c>
      <c r="B27" s="3" t="s">
        <v>11</v>
      </c>
      <c r="C27" s="3" t="s">
        <v>7</v>
      </c>
      <c r="D27" s="57">
        <v>799</v>
      </c>
      <c r="J27" s="47" t="s">
        <v>15</v>
      </c>
      <c r="K27" s="48">
        <v>14123</v>
      </c>
    </row>
    <row r="28" spans="1:15" x14ac:dyDescent="0.25">
      <c r="A28" s="54">
        <v>43032</v>
      </c>
      <c r="B28" s="3" t="s">
        <v>10</v>
      </c>
      <c r="C28" s="3" t="s">
        <v>7</v>
      </c>
      <c r="D28" s="57">
        <v>651</v>
      </c>
    </row>
    <row r="29" spans="1:15" x14ac:dyDescent="0.25">
      <c r="A29" s="54">
        <v>43032</v>
      </c>
      <c r="B29" s="3" t="s">
        <v>4</v>
      </c>
      <c r="C29" s="3" t="s">
        <v>5</v>
      </c>
      <c r="D29" s="57">
        <v>1235</v>
      </c>
    </row>
    <row r="30" spans="1:15" x14ac:dyDescent="0.25">
      <c r="A30" s="54">
        <v>43032</v>
      </c>
      <c r="B30" s="3" t="s">
        <v>11</v>
      </c>
      <c r="C30" s="3" t="s">
        <v>8</v>
      </c>
      <c r="D30" s="57">
        <v>684</v>
      </c>
    </row>
    <row r="31" spans="1:15" x14ac:dyDescent="0.25">
      <c r="A31" s="54">
        <v>43032</v>
      </c>
      <c r="B31" s="3" t="s">
        <v>10</v>
      </c>
      <c r="C31" s="3" t="s">
        <v>5</v>
      </c>
      <c r="D31" s="57">
        <v>127</v>
      </c>
    </row>
    <row r="32" spans="1:15" x14ac:dyDescent="0.25">
      <c r="A32" s="54">
        <v>43032</v>
      </c>
      <c r="B32" s="3" t="s">
        <v>4</v>
      </c>
      <c r="C32" s="3" t="s">
        <v>5</v>
      </c>
      <c r="D32" s="57">
        <v>269</v>
      </c>
    </row>
    <row r="33" spans="1:4" x14ac:dyDescent="0.25">
      <c r="A33" s="54">
        <v>43033</v>
      </c>
      <c r="B33" s="3" t="s">
        <v>11</v>
      </c>
      <c r="C33" s="3" t="s">
        <v>8</v>
      </c>
      <c r="D33" s="57">
        <v>739</v>
      </c>
    </row>
    <row r="34" spans="1:4" x14ac:dyDescent="0.25">
      <c r="A34" s="54">
        <v>43033</v>
      </c>
      <c r="B34" s="3" t="s">
        <v>4</v>
      </c>
      <c r="C34" s="3" t="s">
        <v>7</v>
      </c>
      <c r="D34" s="57">
        <v>1201</v>
      </c>
    </row>
    <row r="35" spans="1:4" x14ac:dyDescent="0.25">
      <c r="A35" s="54">
        <v>43033</v>
      </c>
      <c r="B35" s="3" t="s">
        <v>10</v>
      </c>
      <c r="C35" s="3" t="s">
        <v>5</v>
      </c>
      <c r="D35" s="57">
        <v>546</v>
      </c>
    </row>
    <row r="36" spans="1:4" x14ac:dyDescent="0.25">
      <c r="A36" s="58">
        <v>43033</v>
      </c>
      <c r="B36" s="39" t="s">
        <v>10</v>
      </c>
      <c r="C36" s="39" t="s">
        <v>8</v>
      </c>
      <c r="D36" s="59">
        <v>162</v>
      </c>
    </row>
    <row r="37" spans="1:4" x14ac:dyDescent="0.25">
      <c r="A37" s="54">
        <v>43033</v>
      </c>
      <c r="B37" s="3" t="s">
        <v>11</v>
      </c>
      <c r="C37" s="3" t="s">
        <v>8</v>
      </c>
      <c r="D37" s="57">
        <v>739</v>
      </c>
    </row>
    <row r="38" spans="1:4" x14ac:dyDescent="0.25">
      <c r="A38" s="54">
        <v>43033</v>
      </c>
      <c r="B38" s="3" t="s">
        <v>4</v>
      </c>
      <c r="C38" s="3" t="s">
        <v>7</v>
      </c>
      <c r="D38" s="57">
        <v>1201</v>
      </c>
    </row>
    <row r="39" spans="1:4" x14ac:dyDescent="0.25">
      <c r="A39" s="54">
        <v>43033</v>
      </c>
      <c r="B39" s="3" t="s">
        <v>10</v>
      </c>
      <c r="C39" s="3" t="s">
        <v>5</v>
      </c>
      <c r="D39" s="57">
        <v>546</v>
      </c>
    </row>
    <row r="40" spans="1:4" ht="15.75" thickBot="1" x14ac:dyDescent="0.3">
      <c r="A40" s="55">
        <v>43033</v>
      </c>
      <c r="B40" s="60" t="s">
        <v>10</v>
      </c>
      <c r="C40" s="60" t="s">
        <v>8</v>
      </c>
      <c r="D40" s="61">
        <v>162</v>
      </c>
    </row>
  </sheetData>
  <printOptions horizontalCentered="1"/>
  <pageMargins left="0.7" right="0.7" top="0.75" bottom="0.75" header="0.3" footer="0.3"/>
  <pageSetup scale="70" orientation="landscape" r:id="rId4"/>
  <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FB1-F6F8-44B7-95FA-ADA2626D71B4}">
  <sheetPr>
    <tabColor rgb="FFFF0000"/>
  </sheetPr>
  <dimension ref="A1:Y36"/>
  <sheetViews>
    <sheetView topLeftCell="E9" zoomScaleNormal="100" workbookViewId="0">
      <selection activeCell="G24" sqref="G24"/>
    </sheetView>
  </sheetViews>
  <sheetFormatPr defaultRowHeight="15" x14ac:dyDescent="0.25"/>
  <cols>
    <col min="1" max="1" width="11.140625" customWidth="1"/>
    <col min="2" max="2" width="12" customWidth="1"/>
    <col min="3" max="3" width="10" customWidth="1"/>
    <col min="4" max="4" width="12" customWidth="1"/>
    <col min="5" max="5" width="6.7109375" customWidth="1"/>
    <col min="6" max="6" width="11.28515625" bestFit="1" customWidth="1"/>
    <col min="7" max="7" width="12.140625" bestFit="1" customWidth="1"/>
    <col min="8" max="9" width="6.7109375" customWidth="1"/>
    <col min="10" max="10" width="11.28515625" bestFit="1" customWidth="1"/>
    <col min="11" max="11" width="12.140625" bestFit="1" customWidth="1"/>
    <col min="12" max="13" width="6.7109375" customWidth="1"/>
    <col min="14" max="14" width="11.28515625" bestFit="1" customWidth="1"/>
    <col min="15" max="15" width="12.140625" bestFit="1" customWidth="1"/>
  </cols>
  <sheetData>
    <row r="1" spans="1:25" ht="21" x14ac:dyDescent="0.35">
      <c r="A1" s="15" t="s">
        <v>36</v>
      </c>
    </row>
    <row r="2" spans="1:25" x14ac:dyDescent="0.25">
      <c r="A2" s="23" t="s">
        <v>18</v>
      </c>
      <c r="B2" s="5"/>
      <c r="C2" s="5"/>
      <c r="D2" s="5"/>
      <c r="E2" s="5"/>
      <c r="F2" s="5"/>
      <c r="G2" s="5"/>
      <c r="H2" s="5"/>
      <c r="I2" s="5"/>
    </row>
    <row r="3" spans="1:25" x14ac:dyDescent="0.25">
      <c r="A3" s="24" t="s">
        <v>19</v>
      </c>
      <c r="B3" s="5"/>
      <c r="C3" s="5"/>
      <c r="D3" s="5"/>
      <c r="E3" s="5"/>
      <c r="F3" s="5"/>
      <c r="G3" s="5"/>
      <c r="H3" s="5"/>
      <c r="I3" s="5"/>
    </row>
    <row r="4" spans="1:25" x14ac:dyDescent="0.25">
      <c r="A4" s="24" t="s">
        <v>20</v>
      </c>
      <c r="B4" s="5"/>
      <c r="C4" s="5"/>
      <c r="D4" s="5"/>
      <c r="E4" s="5"/>
      <c r="F4" s="5"/>
      <c r="G4" s="5"/>
      <c r="H4" s="5"/>
      <c r="I4" s="5"/>
    </row>
    <row r="5" spans="1:25" x14ac:dyDescent="0.25">
      <c r="A5" s="24"/>
      <c r="B5" s="5"/>
      <c r="C5" s="5"/>
      <c r="D5" s="5"/>
      <c r="E5" s="5"/>
      <c r="F5" s="5"/>
      <c r="G5" s="5"/>
      <c r="H5" s="5"/>
      <c r="I5" s="5"/>
    </row>
    <row r="6" spans="1:25" x14ac:dyDescent="0.25">
      <c r="A6" s="6" t="s">
        <v>12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</row>
    <row r="7" spans="1:25" x14ac:dyDescent="0.25">
      <c r="A7" s="19" t="s">
        <v>37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1"/>
    </row>
    <row r="8" spans="1:25" x14ac:dyDescent="0.25">
      <c r="A8" s="9" t="s">
        <v>31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1"/>
    </row>
    <row r="9" spans="1:25" x14ac:dyDescent="0.25">
      <c r="A9" s="9" t="s">
        <v>32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1"/>
    </row>
    <row r="10" spans="1:25" x14ac:dyDescent="0.25">
      <c r="A10" s="9" t="s">
        <v>33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1"/>
    </row>
    <row r="11" spans="1:25" x14ac:dyDescent="0.25">
      <c r="A11" s="9" t="s">
        <v>34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1"/>
    </row>
    <row r="12" spans="1:25" x14ac:dyDescent="0.25">
      <c r="A12" s="12" t="s">
        <v>35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4"/>
    </row>
    <row r="14" spans="1:25" x14ac:dyDescent="0.25">
      <c r="A14" s="1" t="s">
        <v>0</v>
      </c>
      <c r="B14" s="1" t="s">
        <v>1</v>
      </c>
      <c r="C14" s="1" t="s">
        <v>3</v>
      </c>
      <c r="D14" s="1" t="s">
        <v>2</v>
      </c>
      <c r="F14" s="1" t="s">
        <v>1</v>
      </c>
      <c r="G14" s="1" t="s">
        <v>45</v>
      </c>
      <c r="J14" s="1" t="s">
        <v>0</v>
      </c>
      <c r="K14" s="1" t="s">
        <v>9</v>
      </c>
      <c r="N14" s="1" t="s">
        <v>3</v>
      </c>
      <c r="O14" s="1" t="s">
        <v>9</v>
      </c>
    </row>
    <row r="15" spans="1:25" x14ac:dyDescent="0.25">
      <c r="A15" s="2">
        <v>43028</v>
      </c>
      <c r="B15" s="3" t="s">
        <v>4</v>
      </c>
      <c r="C15" s="3" t="s">
        <v>7</v>
      </c>
      <c r="D15" s="4">
        <v>620</v>
      </c>
      <c r="F15" s="3" t="s">
        <v>10</v>
      </c>
      <c r="G15" s="17">
        <f>SUMIFS($D$15:$D$36,$B$15:$B$36,F15)</f>
        <v>4791</v>
      </c>
      <c r="J15" s="2">
        <v>43028</v>
      </c>
      <c r="K15" s="17">
        <f>SUMIFS($D$15:$D$36,$A$15:$A$36,J15)</f>
        <v>4606</v>
      </c>
      <c r="N15" s="3" t="s">
        <v>5</v>
      </c>
      <c r="O15" s="17">
        <f>SUMIFS($D$15:$D$36,$C$15:$C$36,N15)</f>
        <v>3811</v>
      </c>
    </row>
    <row r="16" spans="1:25" x14ac:dyDescent="0.25">
      <c r="A16" s="2">
        <v>43028</v>
      </c>
      <c r="B16" s="3" t="s">
        <v>10</v>
      </c>
      <c r="C16" s="3" t="s">
        <v>7</v>
      </c>
      <c r="D16" s="4">
        <v>484</v>
      </c>
      <c r="F16" s="3" t="s">
        <v>11</v>
      </c>
      <c r="G16" s="17">
        <f t="shared" ref="G16" si="0">SUMIFS($D$15:$D$36,$B$15:$B$36,F16)</f>
        <v>3117</v>
      </c>
      <c r="J16" s="2">
        <v>43029</v>
      </c>
      <c r="K16" s="17">
        <f t="shared" ref="K16:K20" si="1">SUMIFS($D$15:$D$36,$A$15:$A$36,J16)</f>
        <v>2508</v>
      </c>
      <c r="N16" s="3" t="s">
        <v>8</v>
      </c>
      <c r="O16" s="17">
        <f t="shared" ref="O16:O18" si="2">SUMIFS($D$15:$D$36,$C$15:$C$36,N16)</f>
        <v>3940</v>
      </c>
    </row>
    <row r="17" spans="1:15" x14ac:dyDescent="0.25">
      <c r="A17" s="2">
        <v>43028</v>
      </c>
      <c r="B17" s="3" t="s">
        <v>4</v>
      </c>
      <c r="C17" s="3" t="s">
        <v>6</v>
      </c>
      <c r="D17" s="4">
        <v>376</v>
      </c>
      <c r="F17" s="3" t="s">
        <v>4</v>
      </c>
      <c r="G17" s="17">
        <f>SUMIFS($D$15:$D$36,$B$15:$B$36,F17)</f>
        <v>6215</v>
      </c>
      <c r="J17" s="2">
        <v>43030</v>
      </c>
      <c r="K17" s="17">
        <f t="shared" si="1"/>
        <v>596</v>
      </c>
      <c r="N17" s="3" t="s">
        <v>6</v>
      </c>
      <c r="O17" s="17">
        <f t="shared" si="2"/>
        <v>1517</v>
      </c>
    </row>
    <row r="18" spans="1:15" x14ac:dyDescent="0.25">
      <c r="A18" s="2">
        <v>43028</v>
      </c>
      <c r="B18" s="3" t="s">
        <v>10</v>
      </c>
      <c r="C18" s="3" t="s">
        <v>6</v>
      </c>
      <c r="D18" s="4">
        <v>1141</v>
      </c>
      <c r="J18" s="2">
        <v>43031</v>
      </c>
      <c r="K18" s="17">
        <f t="shared" si="1"/>
        <v>0</v>
      </c>
      <c r="N18" s="3" t="s">
        <v>7</v>
      </c>
      <c r="O18" s="17">
        <f t="shared" si="2"/>
        <v>4855</v>
      </c>
    </row>
    <row r="19" spans="1:15" x14ac:dyDescent="0.25">
      <c r="A19" s="2">
        <v>43028</v>
      </c>
      <c r="B19" s="3" t="s">
        <v>10</v>
      </c>
      <c r="C19" s="3" t="s">
        <v>8</v>
      </c>
      <c r="D19" s="4">
        <v>725</v>
      </c>
      <c r="J19" s="2">
        <v>43032</v>
      </c>
      <c r="K19" s="17">
        <f t="shared" si="1"/>
        <v>3765</v>
      </c>
    </row>
    <row r="20" spans="1:15" x14ac:dyDescent="0.25">
      <c r="A20" s="2">
        <v>43028</v>
      </c>
      <c r="B20" s="3" t="s">
        <v>4</v>
      </c>
      <c r="C20" s="3" t="s">
        <v>8</v>
      </c>
      <c r="D20" s="4">
        <v>222</v>
      </c>
      <c r="J20" s="2">
        <v>43033</v>
      </c>
      <c r="K20" s="17">
        <f t="shared" si="1"/>
        <v>2648</v>
      </c>
    </row>
    <row r="21" spans="1:15" x14ac:dyDescent="0.25">
      <c r="A21" s="2">
        <v>43028</v>
      </c>
      <c r="B21" s="3" t="s">
        <v>4</v>
      </c>
      <c r="C21" s="3" t="s">
        <v>5</v>
      </c>
      <c r="D21" s="4">
        <v>1038</v>
      </c>
    </row>
    <row r="22" spans="1:15" x14ac:dyDescent="0.25">
      <c r="A22" s="2">
        <v>43029</v>
      </c>
      <c r="B22" s="3" t="s">
        <v>10</v>
      </c>
      <c r="C22" s="3" t="s">
        <v>8</v>
      </c>
      <c r="D22" s="4">
        <v>154</v>
      </c>
    </row>
    <row r="23" spans="1:15" x14ac:dyDescent="0.25">
      <c r="A23" s="2">
        <v>43029</v>
      </c>
      <c r="B23" s="3" t="s">
        <v>10</v>
      </c>
      <c r="C23" s="3" t="s">
        <v>7</v>
      </c>
      <c r="D23" s="4">
        <v>205</v>
      </c>
      <c r="F23" s="20" t="s">
        <v>1</v>
      </c>
      <c r="G23" t="s">
        <v>16</v>
      </c>
      <c r="J23" s="20" t="s">
        <v>0</v>
      </c>
      <c r="K23" t="s">
        <v>16</v>
      </c>
      <c r="N23" s="20" t="s">
        <v>3</v>
      </c>
      <c r="O23" t="s">
        <v>16</v>
      </c>
    </row>
    <row r="24" spans="1:15" x14ac:dyDescent="0.25">
      <c r="A24" s="2">
        <v>43029</v>
      </c>
      <c r="B24" s="3" t="s">
        <v>11</v>
      </c>
      <c r="C24" s="3" t="s">
        <v>7</v>
      </c>
      <c r="D24" s="4">
        <v>895</v>
      </c>
      <c r="F24" t="s">
        <v>10</v>
      </c>
      <c r="G24" s="22">
        <v>4791</v>
      </c>
      <c r="J24" s="21">
        <v>43028</v>
      </c>
      <c r="K24" s="22">
        <v>4606</v>
      </c>
      <c r="N24" t="s">
        <v>5</v>
      </c>
      <c r="O24" s="22">
        <v>3811</v>
      </c>
    </row>
    <row r="25" spans="1:15" x14ac:dyDescent="0.25">
      <c r="A25" s="2">
        <v>43029</v>
      </c>
      <c r="B25" s="3" t="s">
        <v>4</v>
      </c>
      <c r="C25" s="3" t="s">
        <v>8</v>
      </c>
      <c r="D25" s="4">
        <v>1254</v>
      </c>
      <c r="F25" t="s">
        <v>11</v>
      </c>
      <c r="G25" s="22">
        <v>3117</v>
      </c>
      <c r="J25" s="21">
        <v>43029</v>
      </c>
      <c r="K25" s="22">
        <v>2508</v>
      </c>
      <c r="N25" t="s">
        <v>8</v>
      </c>
      <c r="O25" s="22">
        <v>3940</v>
      </c>
    </row>
    <row r="26" spans="1:15" x14ac:dyDescent="0.25">
      <c r="A26" s="2">
        <v>43030</v>
      </c>
      <c r="B26" s="3" t="s">
        <v>10</v>
      </c>
      <c r="C26" s="3" t="s">
        <v>5</v>
      </c>
      <c r="D26" s="4">
        <v>596</v>
      </c>
      <c r="F26" t="s">
        <v>4</v>
      </c>
      <c r="G26" s="22">
        <v>6215</v>
      </c>
      <c r="J26" s="21">
        <v>43030</v>
      </c>
      <c r="K26" s="22">
        <v>596</v>
      </c>
      <c r="N26" t="s">
        <v>6</v>
      </c>
      <c r="O26" s="22">
        <v>1517</v>
      </c>
    </row>
    <row r="27" spans="1:15" x14ac:dyDescent="0.25">
      <c r="A27" s="2">
        <v>43032</v>
      </c>
      <c r="B27" s="3" t="s">
        <v>11</v>
      </c>
      <c r="C27" s="3" t="s">
        <v>7</v>
      </c>
      <c r="D27" s="4">
        <v>799</v>
      </c>
      <c r="F27" t="s">
        <v>15</v>
      </c>
      <c r="G27" s="22">
        <v>14123</v>
      </c>
      <c r="J27" s="21">
        <v>43032</v>
      </c>
      <c r="K27" s="22">
        <v>3765</v>
      </c>
      <c r="N27" t="s">
        <v>7</v>
      </c>
      <c r="O27" s="22">
        <v>4855</v>
      </c>
    </row>
    <row r="28" spans="1:15" x14ac:dyDescent="0.25">
      <c r="A28" s="2">
        <v>43032</v>
      </c>
      <c r="B28" s="3" t="s">
        <v>10</v>
      </c>
      <c r="C28" s="3" t="s">
        <v>7</v>
      </c>
      <c r="D28" s="4">
        <v>651</v>
      </c>
      <c r="J28" s="21">
        <v>43033</v>
      </c>
      <c r="K28" s="22">
        <v>2648</v>
      </c>
      <c r="N28" t="s">
        <v>15</v>
      </c>
      <c r="O28" s="22">
        <v>14123</v>
      </c>
    </row>
    <row r="29" spans="1:15" x14ac:dyDescent="0.25">
      <c r="A29" s="2">
        <v>43032</v>
      </c>
      <c r="B29" s="3" t="s">
        <v>4</v>
      </c>
      <c r="C29" s="3" t="s">
        <v>5</v>
      </c>
      <c r="D29" s="4">
        <v>1235</v>
      </c>
      <c r="J29" s="21" t="s">
        <v>15</v>
      </c>
      <c r="K29" s="22">
        <v>14123</v>
      </c>
    </row>
    <row r="30" spans="1:15" x14ac:dyDescent="0.25">
      <c r="A30" s="2">
        <v>43032</v>
      </c>
      <c r="B30" s="3" t="s">
        <v>11</v>
      </c>
      <c r="C30" s="3" t="s">
        <v>8</v>
      </c>
      <c r="D30" s="4">
        <v>684</v>
      </c>
    </row>
    <row r="31" spans="1:15" x14ac:dyDescent="0.25">
      <c r="A31" s="2">
        <v>43032</v>
      </c>
      <c r="B31" s="3" t="s">
        <v>10</v>
      </c>
      <c r="C31" s="3" t="s">
        <v>5</v>
      </c>
      <c r="D31" s="4">
        <v>127</v>
      </c>
    </row>
    <row r="32" spans="1:15" x14ac:dyDescent="0.25">
      <c r="A32" s="2">
        <v>43032</v>
      </c>
      <c r="B32" s="3" t="s">
        <v>4</v>
      </c>
      <c r="C32" s="3" t="s">
        <v>5</v>
      </c>
      <c r="D32" s="4">
        <v>269</v>
      </c>
    </row>
    <row r="33" spans="1:4" x14ac:dyDescent="0.25">
      <c r="A33" s="2">
        <v>43033</v>
      </c>
      <c r="B33" s="3" t="s">
        <v>11</v>
      </c>
      <c r="C33" s="3" t="s">
        <v>8</v>
      </c>
      <c r="D33" s="4">
        <v>739</v>
      </c>
    </row>
    <row r="34" spans="1:4" x14ac:dyDescent="0.25">
      <c r="A34" s="2">
        <v>43033</v>
      </c>
      <c r="B34" s="3" t="s">
        <v>4</v>
      </c>
      <c r="C34" s="3" t="s">
        <v>7</v>
      </c>
      <c r="D34" s="4">
        <v>1201</v>
      </c>
    </row>
    <row r="35" spans="1:4" x14ac:dyDescent="0.25">
      <c r="A35" s="2">
        <v>43033</v>
      </c>
      <c r="B35" s="3" t="s">
        <v>10</v>
      </c>
      <c r="C35" s="3" t="s">
        <v>5</v>
      </c>
      <c r="D35" s="4">
        <v>546</v>
      </c>
    </row>
    <row r="36" spans="1:4" x14ac:dyDescent="0.25">
      <c r="A36" s="2">
        <v>43033</v>
      </c>
      <c r="B36" s="3" t="s">
        <v>10</v>
      </c>
      <c r="C36" s="3" t="s">
        <v>8</v>
      </c>
      <c r="D36" s="4">
        <v>162</v>
      </c>
    </row>
  </sheetData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>
    <tabColor rgb="FF0000FF"/>
  </sheetPr>
  <dimension ref="A1:H25"/>
  <sheetViews>
    <sheetView topLeftCell="A4" workbookViewId="0">
      <selection activeCell="F4" sqref="F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3.140625" bestFit="1" customWidth="1"/>
    <col min="7" max="7" width="12.140625" bestFit="1" customWidth="1"/>
  </cols>
  <sheetData>
    <row r="1" spans="1:8" x14ac:dyDescent="0.25">
      <c r="A1" s="12" t="s">
        <v>13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0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2">
        <v>41574</v>
      </c>
      <c r="G4" s="16">
        <f>SUMIFS($D$4:$D$25,$A$4:$A$25,F4)</f>
        <v>7916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2">
        <v>41575</v>
      </c>
      <c r="G5" s="16">
        <f t="shared" ref="G5:G8" si="0">SUMIFS($D$4:$D$25,$A$4:$A$25,F5)</f>
        <v>5636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2">
        <v>41576</v>
      </c>
      <c r="G6" s="16">
        <f t="shared" si="0"/>
        <v>7742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2">
        <v>41577</v>
      </c>
      <c r="G7" s="16">
        <f t="shared" si="0"/>
        <v>7216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  <c r="F8" s="2">
        <v>41578</v>
      </c>
      <c r="G8" s="16">
        <f t="shared" si="0"/>
        <v>4573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tabColor rgb="FFFF0000"/>
  </sheetPr>
  <dimension ref="A1:H25"/>
  <sheetViews>
    <sheetView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1.28515625" bestFit="1" customWidth="1"/>
    <col min="7" max="7" width="12.140625" bestFit="1" customWidth="1"/>
  </cols>
  <sheetData>
    <row r="1" spans="1:8" x14ac:dyDescent="0.25">
      <c r="A1" s="12" t="s">
        <v>13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0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2">
        <v>41574</v>
      </c>
      <c r="G4" s="16">
        <f t="shared" ref="G4:G8" si="0">SUMIFS($D$4:$D$25,$A$4:$A$25,F4)</f>
        <v>7916</v>
      </c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2">
        <v>41575</v>
      </c>
      <c r="G5" s="16">
        <f t="shared" si="0"/>
        <v>5636</v>
      </c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2">
        <v>41576</v>
      </c>
      <c r="G6" s="16">
        <f t="shared" si="0"/>
        <v>7742</v>
      </c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  <c r="F7" s="2">
        <v>41577</v>
      </c>
      <c r="G7" s="16">
        <f t="shared" si="0"/>
        <v>7216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  <c r="F8" s="2">
        <v>41578</v>
      </c>
      <c r="G8" s="16">
        <f t="shared" si="0"/>
        <v>4573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  <c r="F11" s="20" t="s">
        <v>0</v>
      </c>
      <c r="G11" t="s">
        <v>16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  <c r="F12" s="21">
        <v>41574</v>
      </c>
      <c r="G12" s="18">
        <v>7916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  <c r="F13" s="21">
        <v>41575</v>
      </c>
      <c r="G13" s="18">
        <v>5636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  <c r="F14" s="21">
        <v>41576</v>
      </c>
      <c r="G14" s="18">
        <v>7742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  <c r="F15" s="21">
        <v>41577</v>
      </c>
      <c r="G15" s="18">
        <v>7216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  <c r="F16" s="21">
        <v>41578</v>
      </c>
      <c r="G16" s="18">
        <v>4573</v>
      </c>
    </row>
    <row r="17" spans="1:7" x14ac:dyDescent="0.25">
      <c r="A17" s="2">
        <v>41578</v>
      </c>
      <c r="B17" s="3" t="s">
        <v>4</v>
      </c>
      <c r="C17" s="3" t="s">
        <v>8</v>
      </c>
      <c r="D17" s="4">
        <v>1763</v>
      </c>
      <c r="F17" s="21" t="s">
        <v>15</v>
      </c>
      <c r="G17" s="18">
        <v>33083</v>
      </c>
    </row>
    <row r="18" spans="1:7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7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7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7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7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7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7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7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rgb="FF0000FF"/>
  </sheetPr>
  <dimension ref="A1:H25"/>
  <sheetViews>
    <sheetView workbookViewId="0">
      <selection activeCell="G4" sqref="G4"/>
    </sheetView>
  </sheetViews>
  <sheetFormatPr defaultRowHeight="15" x14ac:dyDescent="0.25"/>
  <cols>
    <col min="1" max="1" width="10.28515625" customWidth="1"/>
    <col min="2" max="2" width="11.85546875" customWidth="1"/>
    <col min="3" max="3" width="10.140625" customWidth="1"/>
    <col min="4" max="4" width="9.140625" customWidth="1"/>
    <col min="6" max="6" width="13.140625" customWidth="1"/>
    <col min="7" max="7" width="12.140625" bestFit="1" customWidth="1"/>
  </cols>
  <sheetData>
    <row r="1" spans="1:8" x14ac:dyDescent="0.25">
      <c r="A1" s="12" t="s">
        <v>14</v>
      </c>
      <c r="B1" s="13"/>
      <c r="C1" s="13"/>
      <c r="D1" s="13"/>
      <c r="E1" s="13"/>
      <c r="F1" s="13"/>
      <c r="G1" s="13"/>
      <c r="H1" s="14"/>
    </row>
    <row r="3" spans="1:8" x14ac:dyDescent="0.25">
      <c r="A3" s="1" t="s">
        <v>0</v>
      </c>
      <c r="B3" s="1" t="s">
        <v>1</v>
      </c>
      <c r="C3" s="1" t="s">
        <v>3</v>
      </c>
      <c r="D3" s="1" t="s">
        <v>2</v>
      </c>
      <c r="F3" s="1" t="s">
        <v>1</v>
      </c>
      <c r="G3" s="1" t="s">
        <v>9</v>
      </c>
    </row>
    <row r="4" spans="1:8" x14ac:dyDescent="0.25">
      <c r="A4" s="2">
        <v>41576</v>
      </c>
      <c r="B4" s="3" t="s">
        <v>10</v>
      </c>
      <c r="C4" s="3" t="s">
        <v>5</v>
      </c>
      <c r="D4" s="4">
        <v>1046</v>
      </c>
      <c r="F4" s="3" t="s">
        <v>4</v>
      </c>
      <c r="G4" s="17"/>
    </row>
    <row r="5" spans="1:8" x14ac:dyDescent="0.25">
      <c r="A5" s="2">
        <v>41578</v>
      </c>
      <c r="B5" s="3" t="s">
        <v>4</v>
      </c>
      <c r="C5" s="3" t="s">
        <v>8</v>
      </c>
      <c r="D5" s="4">
        <v>833</v>
      </c>
      <c r="F5" s="3" t="s">
        <v>10</v>
      </c>
      <c r="G5" s="17"/>
    </row>
    <row r="6" spans="1:8" x14ac:dyDescent="0.25">
      <c r="A6" s="2">
        <v>41578</v>
      </c>
      <c r="B6" s="3" t="s">
        <v>10</v>
      </c>
      <c r="C6" s="3" t="s">
        <v>5</v>
      </c>
      <c r="D6" s="4">
        <v>1107</v>
      </c>
      <c r="F6" s="3" t="s">
        <v>11</v>
      </c>
      <c r="G6" s="17"/>
    </row>
    <row r="7" spans="1:8" x14ac:dyDescent="0.25">
      <c r="A7" s="2">
        <v>41577</v>
      </c>
      <c r="B7" s="3" t="s">
        <v>11</v>
      </c>
      <c r="C7" s="3" t="s">
        <v>7</v>
      </c>
      <c r="D7" s="4">
        <v>1775</v>
      </c>
    </row>
    <row r="8" spans="1:8" x14ac:dyDescent="0.25">
      <c r="A8" s="2">
        <v>41576</v>
      </c>
      <c r="B8" s="3" t="s">
        <v>10</v>
      </c>
      <c r="C8" s="3" t="s">
        <v>5</v>
      </c>
      <c r="D8" s="4">
        <v>1642</v>
      </c>
    </row>
    <row r="9" spans="1:8" x14ac:dyDescent="0.25">
      <c r="A9" s="2">
        <v>41575</v>
      </c>
      <c r="B9" s="3" t="s">
        <v>10</v>
      </c>
      <c r="C9" s="3" t="s">
        <v>5</v>
      </c>
      <c r="D9" s="4">
        <v>2135</v>
      </c>
    </row>
    <row r="10" spans="1:8" x14ac:dyDescent="0.25">
      <c r="A10" s="2">
        <v>41574</v>
      </c>
      <c r="B10" s="3" t="s">
        <v>4</v>
      </c>
      <c r="C10" s="3" t="s">
        <v>8</v>
      </c>
      <c r="D10" s="4">
        <v>859</v>
      </c>
    </row>
    <row r="11" spans="1:8" x14ac:dyDescent="0.25">
      <c r="A11" s="2">
        <v>41574</v>
      </c>
      <c r="B11" s="3" t="s">
        <v>11</v>
      </c>
      <c r="C11" s="3" t="s">
        <v>6</v>
      </c>
      <c r="D11" s="4">
        <v>1786</v>
      </c>
    </row>
    <row r="12" spans="1:8" x14ac:dyDescent="0.25">
      <c r="A12" s="2">
        <v>41574</v>
      </c>
      <c r="B12" s="3" t="s">
        <v>10</v>
      </c>
      <c r="C12" s="3" t="s">
        <v>7</v>
      </c>
      <c r="D12" s="4">
        <v>2134</v>
      </c>
    </row>
    <row r="13" spans="1:8" x14ac:dyDescent="0.25">
      <c r="A13" s="2">
        <v>41575</v>
      </c>
      <c r="B13" s="3" t="s">
        <v>11</v>
      </c>
      <c r="C13" s="3" t="s">
        <v>7</v>
      </c>
      <c r="D13" s="4">
        <v>1619</v>
      </c>
    </row>
    <row r="14" spans="1:8" x14ac:dyDescent="0.25">
      <c r="A14" s="2">
        <v>41577</v>
      </c>
      <c r="B14" s="3" t="s">
        <v>4</v>
      </c>
      <c r="C14" s="3" t="s">
        <v>8</v>
      </c>
      <c r="D14" s="4">
        <v>1264</v>
      </c>
    </row>
    <row r="15" spans="1:8" x14ac:dyDescent="0.25">
      <c r="A15" s="2">
        <v>41574</v>
      </c>
      <c r="B15" s="3" t="s">
        <v>11</v>
      </c>
      <c r="C15" s="3" t="s">
        <v>7</v>
      </c>
      <c r="D15" s="4">
        <v>1736</v>
      </c>
    </row>
    <row r="16" spans="1:8" x14ac:dyDescent="0.25">
      <c r="A16" s="2">
        <v>41578</v>
      </c>
      <c r="B16" s="3" t="s">
        <v>4</v>
      </c>
      <c r="C16" s="3" t="s">
        <v>8</v>
      </c>
      <c r="D16" s="4">
        <v>870</v>
      </c>
    </row>
    <row r="17" spans="1:4" x14ac:dyDescent="0.25">
      <c r="A17" s="2">
        <v>41578</v>
      </c>
      <c r="B17" s="3" t="s">
        <v>4</v>
      </c>
      <c r="C17" s="3" t="s">
        <v>8</v>
      </c>
      <c r="D17" s="4">
        <v>1763</v>
      </c>
    </row>
    <row r="18" spans="1:4" x14ac:dyDescent="0.25">
      <c r="A18" s="2">
        <v>41576</v>
      </c>
      <c r="B18" s="3" t="s">
        <v>10</v>
      </c>
      <c r="C18" s="3" t="s">
        <v>7</v>
      </c>
      <c r="D18" s="4">
        <v>1505</v>
      </c>
    </row>
    <row r="19" spans="1:4" x14ac:dyDescent="0.25">
      <c r="A19" s="2">
        <v>41576</v>
      </c>
      <c r="B19" s="3" t="s">
        <v>10</v>
      </c>
      <c r="C19" s="3" t="s">
        <v>7</v>
      </c>
      <c r="D19" s="4">
        <v>1934</v>
      </c>
    </row>
    <row r="20" spans="1:4" x14ac:dyDescent="0.25">
      <c r="A20" s="2">
        <v>41577</v>
      </c>
      <c r="B20" s="3" t="s">
        <v>4</v>
      </c>
      <c r="C20" s="3" t="s">
        <v>8</v>
      </c>
      <c r="D20" s="4">
        <v>1746</v>
      </c>
    </row>
    <row r="21" spans="1:4" x14ac:dyDescent="0.25">
      <c r="A21" s="2">
        <v>41575</v>
      </c>
      <c r="B21" s="3" t="s">
        <v>4</v>
      </c>
      <c r="C21" s="3" t="s">
        <v>8</v>
      </c>
      <c r="D21" s="4">
        <v>1882</v>
      </c>
    </row>
    <row r="22" spans="1:4" x14ac:dyDescent="0.25">
      <c r="A22" s="2">
        <v>41576</v>
      </c>
      <c r="B22" s="3" t="s">
        <v>4</v>
      </c>
      <c r="C22" s="3" t="s">
        <v>6</v>
      </c>
      <c r="D22" s="4">
        <v>1615</v>
      </c>
    </row>
    <row r="23" spans="1:4" x14ac:dyDescent="0.25">
      <c r="A23" s="2">
        <v>41577</v>
      </c>
      <c r="B23" s="3" t="s">
        <v>10</v>
      </c>
      <c r="C23" s="3" t="s">
        <v>5</v>
      </c>
      <c r="D23" s="4">
        <v>1275</v>
      </c>
    </row>
    <row r="24" spans="1:4" x14ac:dyDescent="0.25">
      <c r="A24" s="2">
        <v>41577</v>
      </c>
      <c r="B24" s="3" t="s">
        <v>10</v>
      </c>
      <c r="C24" s="3" t="s">
        <v>7</v>
      </c>
      <c r="D24" s="4">
        <v>1156</v>
      </c>
    </row>
    <row r="25" spans="1:4" x14ac:dyDescent="0.25">
      <c r="A25" s="2">
        <v>41574</v>
      </c>
      <c r="B25" s="3" t="s">
        <v>10</v>
      </c>
      <c r="C25" s="3" t="s">
        <v>5</v>
      </c>
      <c r="D25" s="4">
        <v>1401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Cover</vt:lpstr>
      <vt:lpstr>Data Analysis</vt:lpstr>
      <vt:lpstr>Proper Data Set</vt:lpstr>
      <vt:lpstr>SUMIFS or PivotTable (EB04)</vt:lpstr>
      <vt:lpstr>SUMIFS or PivotTable (EB04)(an)</vt:lpstr>
      <vt:lpstr>Homework ==&gt;&gt;</vt:lpstr>
      <vt:lpstr>HW(1)</vt:lpstr>
      <vt:lpstr>HW(1an)</vt:lpstr>
      <vt:lpstr>HW(2)</vt:lpstr>
      <vt:lpstr>HW(2an)</vt:lpstr>
      <vt:lpstr>HW(3)</vt:lpstr>
      <vt:lpstr>HW(3an)</vt:lpstr>
      <vt:lpstr>'SUMIFS or PivotTable (EB04)'!Extract</vt:lpstr>
      <vt:lpstr>'SUMIFS or PivotTable (EB04)'!Print_Area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Girvin, Michael</dc:creator>
  <cp:lastModifiedBy>The Dinh</cp:lastModifiedBy>
  <cp:lastPrinted>2018-08-19T17:48:01Z</cp:lastPrinted>
  <dcterms:created xsi:type="dcterms:W3CDTF">2013-10-25T19:59:57Z</dcterms:created>
  <dcterms:modified xsi:type="dcterms:W3CDTF">2018-08-19T17:49:13Z</dcterms:modified>
</cp:coreProperties>
</file>