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9.xml" ContentType="application/vnd.ms-excel.controlproperties+xml"/>
  <Override PartName="/xl/drawings/drawing5.xml" ContentType="application/vnd.openxmlformats-officedocument.drawing+xml"/>
  <Override PartName="/xl/ctrlProps/ctrlProp9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91.xml" ContentType="application/vnd.ms-excel.controlproperties+xml"/>
  <Override PartName="/xl/ctrlProps/ctrlProp9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9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8.xml" ContentType="application/vnd.openxmlformats-officedocument.drawing+xml"/>
  <Override PartName="/xl/ctrlProps/ctrlProp94.xml" ContentType="application/vnd.ms-excel.controlproperties+xml"/>
  <Override PartName="/xl/comments5.xml" ContentType="application/vnd.openxmlformats-officedocument.spreadsheetml.comments+xml"/>
  <Override PartName="/xl/charts/chart4.xml" ContentType="application/vnd.openxmlformats-officedocument.drawingml.chart+xml"/>
  <Override PartName="/xl/drawings/drawing9.xml" ContentType="application/vnd.openxmlformats-officedocument.drawing+xml"/>
  <Override PartName="/xl/ctrlProps/ctrlProp95.xml" ContentType="application/vnd.ms-excel.controlproperties+xml"/>
  <Override PartName="/xl/comments6.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0.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12.xml" ContentType="application/vnd.openxmlformats-officedocument.drawing+xml"/>
  <Override PartName="/xl/ctrlProps/ctrlProp128.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13.xml" ContentType="application/vnd.openxmlformats-officedocument.drawing+xml"/>
  <Override PartName="/xl/ctrlProps/ctrlProp129.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trlProps/ctrlProp1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Projects\Cayley\workbooks\"/>
    </mc:Choice>
  </mc:AlternateContent>
  <xr:revisionPtr revIDLastSave="0" documentId="13_ncr:1_{4E6C18E2-B135-4B5B-A2FE-58DB09DA1066}" xr6:coauthVersionLast="47" xr6:coauthVersionMax="47" xr10:uidLastSave="{00000000-0000-0000-0000-000000000000}"/>
  <workbookProtection lockStructure="1"/>
  <bookViews>
    <workbookView xWindow="32302" yWindow="-98" windowWidth="38596" windowHeight="21075" tabRatio="934" xr2:uid="{00000000-000D-0000-FFFF-FFFF00000000}"/>
  </bookViews>
  <sheets>
    <sheet name="CreditUsage" sheetId="5" r:id="rId1"/>
    <sheet name="StaticData" sheetId="47" state="hidden" r:id="rId2"/>
    <sheet name="CommentEditor" sheetId="41" state="hidden" r:id="rId3"/>
    <sheet name="Table" sheetId="12" r:id="rId4"/>
    <sheet name="TradesViewer" sheetId="35" r:id="rId5"/>
    <sheet name="BubbleChart" sheetId="13" r:id="rId6"/>
    <sheet name="BarChart" sheetId="14" r:id="rId7"/>
    <sheet name="ScenarioDefinition" sheetId="16" r:id="rId8"/>
    <sheet name="SpeedGridDrillDown" sheetId="40" state="hidden" r:id="rId9"/>
    <sheet name="ScenarioResults" sheetId="37" r:id="rId10"/>
    <sheet name="ScenarioCompare" sheetId="44" r:id="rId11"/>
    <sheet name="FutureTrades" sheetId="15" state="hidden" r:id="rId12"/>
    <sheet name="LinesHistory" sheetId="19" state="hidden" r:id="rId13"/>
    <sheet name="WhoHasLines" sheetId="17" state="hidden" r:id="rId14"/>
    <sheet name="ExportToTMS" sheetId="49" r:id="rId15"/>
    <sheet name="Config" sheetId="6" r:id="rId16"/>
    <sheet name="HistoricData" sheetId="20" r:id="rId17"/>
    <sheet name="Audit" sheetId="8" r:id="rId18"/>
    <sheet name="ToDo" sheetId="46" r:id="rId19"/>
  </sheets>
  <functionGroups builtInGroupCount="19"/>
  <externalReferences>
    <externalReference r:id="rId20"/>
  </externalReferences>
  <definedNames>
    <definedName name="_xlnm._FilterDatabase" localSheetId="11" hidden="1">FutureTrades!$C$4:$J$4</definedName>
    <definedName name="_xlpm.x" hidden="1" xlm="1">#NAME?</definedName>
    <definedName name="AirbusTHR3Y" localSheetId="3">Table!$BU$6</definedName>
    <definedName name="AllocationByYear" localSheetId="7">ScenarioDefinition!$B$18</definedName>
    <definedName name="AllocationByYear" localSheetId="9">ScenarioResults!$B$19</definedName>
    <definedName name="AllocationByYear1" localSheetId="10">ScenarioCompare!$B$19</definedName>
    <definedName name="AllocationByYear2" localSheetId="10">ScenarioCompare!$C$19</definedName>
    <definedName name="AllocationsByYear" localSheetId="13">WhoHasLines!$D$6</definedName>
    <definedName name="AmortisationCSVFile" localSheetId="15">Config!$C$6</definedName>
    <definedName name="AmortisationFileHeaderConversion" localSheetId="1">StaticData!$J$4:$L$8</definedName>
    <definedName name="AnnualReplenishment" localSheetId="7">ScenarioDefinition!$B$26</definedName>
    <definedName name="AnnualReplenishment" localSheetId="9">ScenarioResults!$B$27</definedName>
    <definedName name="AnnualReplenishment1" localSheetId="10">ScenarioCompare!$B$27</definedName>
    <definedName name="AnnualReplenishment2" localSheetId="10">ScenarioCompare!$C$27</definedName>
    <definedName name="BankLimits" localSheetId="3">Table!$BH$6:$BI$6</definedName>
    <definedName name="BaseCcy" localSheetId="0">CreditUsage!$C$27</definedName>
    <definedName name="BaseSpot" localSheetId="7">ScenarioDefinition!$B$9</definedName>
    <definedName name="BaseSpot" localSheetId="9">ScenarioResults!$B$9</definedName>
    <definedName name="BaseSpot1" localSheetId="10">ScenarioCompare!$B$9</definedName>
    <definedName name="BaseSpot2" localSheetId="10">ScenarioCompare!$C$9</definedName>
    <definedName name="BaseVol" localSheetId="7">ScenarioDefinition!$B$10</definedName>
    <definedName name="BaseVol" localSheetId="9">ScenarioResults!$B$10</definedName>
    <definedName name="BaseVol1" localSheetId="10">ScenarioCompare!$B$10</definedName>
    <definedName name="BaseVol2" localSheetId="10">ScenarioCompare!$C$10</definedName>
    <definedName name="CallRatio" localSheetId="7">ScenarioDefinition!$B$14</definedName>
    <definedName name="CallRatio" localSheetId="9">ScenarioResults!$B$14</definedName>
    <definedName name="CallRatio1" localSheetId="10">ScenarioCompare!$B$14</definedName>
    <definedName name="CallRatio2" localSheetId="10">ScenarioCompare!$C$14</definedName>
    <definedName name="CallStrikeOffset" localSheetId="7">ScenarioDefinition!$B$16</definedName>
    <definedName name="CallStrikeOffset" localSheetId="9">ScenarioResults!$B$16</definedName>
    <definedName name="CallStrikeOffset1" localSheetId="10">ScenarioCompare!$B$16</definedName>
    <definedName name="CallStrikeOffset2" localSheetId="10">ScenarioCompare!$C$16</definedName>
    <definedName name="CellWithFormula" localSheetId="7">ScenarioDefinition!$B$3</definedName>
    <definedName name="ChartTitle" localSheetId="5">BubbleChart!$AR$7</definedName>
    <definedName name="ComputerName" localSheetId="9">ScenarioResults!$B$43</definedName>
    <definedName name="ComputerName1" localSheetId="10">ScenarioCompare!$B$43</definedName>
    <definedName name="ComputerName2" localSheetId="10">ScenarioCompare!$C$43</definedName>
    <definedName name="CounterpartyLongName" localSheetId="3">Table!$C$6</definedName>
    <definedName name="CounterpartyVeryShortName" localSheetId="3">Table!$D$6</definedName>
    <definedName name="CreditLimits" localSheetId="0">CreditUsage!$W$3:$X$9</definedName>
    <definedName name="CreditLimitsForPlotting" localSheetId="0">CreditUsage!$Z$3:$AA$17</definedName>
    <definedName name="CreditLineInterp" localSheetId="0">CreditUsage!$C$28</definedName>
    <definedName name="CurrenciesToInclude" localSheetId="15">Config!$C$10</definedName>
    <definedName name="CurrenciesToInclude" localSheetId="9">ScenarioResults!$B$36</definedName>
    <definedName name="CurrenciesToInclude" localSheetId="13">WhoHasLines!$D$18</definedName>
    <definedName name="CurrenciesToInclude1" localSheetId="10">ScenarioCompare!$B$36</definedName>
    <definedName name="CurrenciesToInclude2" localSheetId="10">ScenarioCompare!$C$36</definedName>
    <definedName name="CurrentNotional" localSheetId="0">CreditUsage!$C$31</definedName>
    <definedName name="DataForChart" localSheetId="6">BarChart!$AM$4:$AQ$84</definedName>
    <definedName name="DataFromTable" localSheetId="5">BubbleChart!$AE$3:$AJ$60</definedName>
    <definedName name="EURUSD" localSheetId="0">CreditUsage!$C$36</definedName>
    <definedName name="EURUSD" localSheetId="3">Table!$J$6</definedName>
    <definedName name="EURUSD3YVol" localSheetId="0">CreditUsage!$C$37</definedName>
    <definedName name="EURUSD3YVol" localSheetId="3">Table!$K$6</definedName>
    <definedName name="ExportCharts" localSheetId="14">ExportToTMS!$C$9</definedName>
    <definedName name="ExportMarketData" localSheetId="14">ExportToTMS!$C$7</definedName>
    <definedName name="ExportTable" localSheetId="14">ExportToTMS!$C$8</definedName>
    <definedName name="ExportTrades" localSheetId="14">ExportToTMS!$C$6</definedName>
    <definedName name="ExtraTradeAmounts" localSheetId="0">CreditUsage!$H$5:$H$12</definedName>
    <definedName name="ExtraTradeLabels" localSheetId="0">CreditUsage!$G$5:$G$12</definedName>
    <definedName name="ExtraTradesAre" localSheetId="0">CreditUsage!$I$2</definedName>
    <definedName name="FeedRates" localSheetId="14">ExportToTMS!$C$5</definedName>
    <definedName name="FileName" localSheetId="7">ScenarioDefinition!$A$4</definedName>
    <definedName name="FileName" localSheetId="9">ScenarioResults!$A$4</definedName>
    <definedName name="FileName1" localSheetId="10">ScenarioCompare!$B$4</definedName>
    <definedName name="FileName2" localSheetId="10">ScenarioCompare!$C$4</definedName>
    <definedName name="Filter1Value" localSheetId="0">CreditUsage!$C$5</definedName>
    <definedName name="Filter2Value" localSheetId="0">CreditUsage!$C$7</definedName>
    <definedName name="Filter2Value" localSheetId="9">ScenarioResults!$B$34</definedName>
    <definedName name="Filter2Value1" localSheetId="10">ScenarioCompare!$B$34</definedName>
    <definedName name="Filter2Value2" localSheetId="10">ScenarioCompare!$C$34</definedName>
    <definedName name="FilterBy1" localSheetId="0">CreditUsage!$C$4</definedName>
    <definedName name="FilterBy2" localSheetId="0">CreditUsage!$C$6</definedName>
    <definedName name="FilterBy2" localSheetId="9">ScenarioResults!$B$33</definedName>
    <definedName name="FilterBy21" localSheetId="10">ScenarioCompare!$B$33</definedName>
    <definedName name="FilterBy22" localSheetId="10">ScenarioCompare!$C$33</definedName>
    <definedName name="First_row_to_run" localSheetId="13">WhoHasLines!$D$4</definedName>
    <definedName name="ForwardsRatio" localSheetId="7">ScenarioDefinition!$B$12</definedName>
    <definedName name="ForwardsRatio" localSheetId="9">ScenarioResults!$B$12</definedName>
    <definedName name="ForwardsRatio1" localSheetId="10">ScenarioCompare!$B$12</definedName>
    <definedName name="ForwardsRatio2" localSheetId="10">ScenarioCompare!$C$12</definedName>
    <definedName name="FxFileHeaderConversion" localSheetId="1">StaticData!$B$4:$D$46</definedName>
    <definedName name="FxHeadroom" localSheetId="0">CreditUsage!$L$5:$M$12</definedName>
    <definedName name="FxNotionalPercentages" localSheetId="0">CreditUsage!$AC$3:$AD$8</definedName>
    <definedName name="FxPreferredOrder" localSheetId="1">StaticData!$P$4:$P$19</definedName>
    <definedName name="FxRoot" localSheetId="3">Table!$BT$6</definedName>
    <definedName name="FxShock" localSheetId="0">CreditUsage!$C$13</definedName>
    <definedName name="FxShock" localSheetId="3">Table!$H$6</definedName>
    <definedName name="FxShock" localSheetId="13">WhoHasLines!$D$10</definedName>
    <definedName name="FxSolveResult" localSheetId="0">CreditUsage!$AG$5</definedName>
    <definedName name="FxSolveResult" localSheetId="3">Table!$N$6</definedName>
    <definedName name="FxTradesCSVFile" localSheetId="15">Config!$C$4</definedName>
    <definedName name="FxVolHeadroom" localSheetId="0">CreditUsage!$N$5:$O$12</definedName>
    <definedName name="FxVolShock" localSheetId="0">CreditUsage!$C$14</definedName>
    <definedName name="FxVolShock" localSheetId="3">Table!$I$6</definedName>
    <definedName name="FxVolShock" localSheetId="13">WhoHasLines!$D$11</definedName>
    <definedName name="FxVolSolveResult" localSheetId="0">CreditUsage!$AG$6</definedName>
    <definedName name="Headers" localSheetId="17">Audit!$A$5:$E$5</definedName>
    <definedName name="Headers" localSheetId="15">Config!$B$3:$C$3</definedName>
    <definedName name="Headers" localSheetId="11">FutureTrades!$A$4:$L$4</definedName>
    <definedName name="HedgeCapacity" localSheetId="9">ScenarioResults!$AY$4:$AY$5</definedName>
    <definedName name="HedgeCapacity1" localSheetId="10">ScenarioCompare!$AY$4:$AY$27</definedName>
    <definedName name="HedgeCapacity2" localSheetId="10">ScenarioCompare!$CG$4:$CG$27</definedName>
    <definedName name="HedgeCapacityDifferences" localSheetId="10">ScenarioCompare!$CO$4:$CR$28</definedName>
    <definedName name="HedgeCompletionRatio" localSheetId="9">ScenarioResults!$AZ$4:$AZ$5</definedName>
    <definedName name="HedgeCompletionRatio1" localSheetId="10">ScenarioCompare!$AZ$4:$AZ$27</definedName>
    <definedName name="HedgeCompletionRatio2" localSheetId="10">ScenarioCompare!$CH$4:$CH$27</definedName>
    <definedName name="HedgeHorizon" localSheetId="15">Config!$C$11</definedName>
    <definedName name="HedgeHorizon" localSheetId="9">ScenarioResults!$B$18</definedName>
    <definedName name="HedgeHorizon" localSheetId="13">WhoHasLines!$D$19</definedName>
    <definedName name="HedgeHorizon1" localSheetId="10">ScenarioCompare!$B$18</definedName>
    <definedName name="HedgeHorizon2" localSheetId="10">ScenarioCompare!$C$18</definedName>
    <definedName name="HighFxSpeed" localSheetId="7">ScenarioDefinition!$B$22</definedName>
    <definedName name="HighFxSpeed" localSheetId="9">ScenarioResults!$B$23</definedName>
    <definedName name="HighFxSpeed1" localSheetId="10">ScenarioCompare!$B$23</definedName>
    <definedName name="HighFxSpeed2" localSheetId="10">ScenarioCompare!$C$23</definedName>
    <definedName name="HistoryEnd" localSheetId="7">ScenarioDefinition!$B$8</definedName>
    <definedName name="HistoryEnd" localSheetId="9">ScenarioResults!$B$8</definedName>
    <definedName name="HistoryEnd1" localSheetId="10">ScenarioCompare!$B$8</definedName>
    <definedName name="HistoryEnd2" localSheetId="10">ScenarioCompare!$C$8</definedName>
    <definedName name="HistoryStart" localSheetId="7">ScenarioDefinition!$B$7</definedName>
    <definedName name="HistoryStart" localSheetId="9">ScenarioResults!$B$7</definedName>
    <definedName name="HistoryStart1" localSheetId="10">ScenarioCompare!$B$7</definedName>
    <definedName name="HistoryStart2" localSheetId="10">ScenarioCompare!$C$7</definedName>
    <definedName name="IncludeAssetClasses" localSheetId="0">CreditUsage!$C$10</definedName>
    <definedName name="IncludeAssetClasses" localSheetId="9">ScenarioResults!$B$35</definedName>
    <definedName name="IncludeAssetClasses" localSheetId="13">WhoHasLines!$D$13</definedName>
    <definedName name="IncludeAssetClasses1" localSheetId="10">ScenarioCompare!$B$35</definedName>
    <definedName name="IncludeAssetClasses2" localSheetId="10">ScenarioCompare!$C$35</definedName>
    <definedName name="IncludeExtraTrades" localSheetId="0">CreditUsage!$C$8</definedName>
    <definedName name="IncludeFutureTrades" localSheetId="0">CreditUsage!$C$9</definedName>
    <definedName name="KPIDiffs" localSheetId="10">ScenarioCompare!$R$3:$U$7</definedName>
    <definedName name="KPIs" localSheetId="9">ScenarioResults!$Q$3:$R$7</definedName>
    <definedName name="KPIs1" localSheetId="10">ScenarioCompare!$R$30:$S$34</definedName>
    <definedName name="KPIs2" localSheetId="10">ScenarioCompare!$R$57:$S$61</definedName>
    <definedName name="Last_row_to_run" localSheetId="13">WhoHasLines!$D$5</definedName>
    <definedName name="LastRunAllocationsByYear" localSheetId="13">WhoHasLines!$D$20</definedName>
    <definedName name="LastRunFirst_row_to_run" localSheetId="13">WhoHasLines!$D$21</definedName>
    <definedName name="LastRunLast_row_to_run" localSheetId="13">WhoHasLines!$D$22</definedName>
    <definedName name="Limits" localSheetId="3">Table!$Q$6:$W$6</definedName>
    <definedName name="LineExhaustionLevel" localSheetId="9">ScenarioResults!$BA$4:$BA$5</definedName>
    <definedName name="LineExhaustionLevel1" localSheetId="10">ScenarioCompare!$BA$4:$BA$27</definedName>
    <definedName name="LineExhaustionLevel2" localSheetId="10">ScenarioCompare!$CI$4:$CI$27</definedName>
    <definedName name="LinesScaleFactor" localSheetId="0">CreditUsage!$C$21</definedName>
    <definedName name="LinesScaleFactor" localSheetId="9">ScenarioResults!$B$39</definedName>
    <definedName name="LinesScaleFactor" localSheetId="13">WhoHasLines!$D$17</definedName>
    <definedName name="LinesScaleFactor1" localSheetId="10">ScenarioCompare!$B$39</definedName>
    <definedName name="LinesScaleFactor2" localSheetId="10">ScenarioCompare!$C$39</definedName>
    <definedName name="LinesWorkbook" localSheetId="15">Config!$C$7</definedName>
    <definedName name="LowFxSpeed" localSheetId="7">ScenarioDefinition!$B$23</definedName>
    <definedName name="LowFxSpeed" localSheetId="9">ScenarioResults!$B$24</definedName>
    <definedName name="LowFxSpeed1" localSheetId="10">ScenarioCompare!$B$24</definedName>
    <definedName name="LowFxSpeed2" localSheetId="10">ScenarioCompare!$C$24</definedName>
    <definedName name="MarketDataWorkbook" localSheetId="15">Config!$C$8</definedName>
    <definedName name="MaxFx" localSheetId="5">BubbleChart!$AR$3</definedName>
    <definedName name="MaxPFEByYear" localSheetId="0">CreditUsage!$I$5:$I$12</definedName>
    <definedName name="MaxPFEByYear" localSheetId="3">Table!$AX$6:$BG$6</definedName>
    <definedName name="MaxVol" localSheetId="5">BubbleChart!$AR$5</definedName>
    <definedName name="Message" localSheetId="3">Table!$B$3</definedName>
    <definedName name="Methodology" localSheetId="0">CreditUsage!$C$23</definedName>
    <definedName name="Methodology" localSheetId="3">Table!$X$6:$AC$6</definedName>
    <definedName name="MinFx" localSheetId="5">BubbleChart!$AR$4</definedName>
    <definedName name="MinHeadroomOverFirstN" localSheetId="0">CreditUsage!$J$5:$J$12</definedName>
    <definedName name="MinHeadroomOverFirstN" localSheetId="3">Table!$AD$6:$AM$6</definedName>
    <definedName name="MinHeadroomOverFirstNUSD" localSheetId="3">Table!$AN$6:$AW$6</definedName>
    <definedName name="MinVol" localSheetId="5">BubbleChart!$AR$6</definedName>
    <definedName name="ModelType" localSheetId="0">CreditUsage!$C$16</definedName>
    <definedName name="ModelType" localSheetId="9">ScenarioResults!$B$29</definedName>
    <definedName name="ModelType" localSheetId="13">WhoHasLines!#REF!</definedName>
    <definedName name="ModelType1" localSheetId="10">ScenarioCompare!$B$29</definedName>
    <definedName name="ModelType2" localSheetId="10">ScenarioCompare!$C$29</definedName>
    <definedName name="NotionalCap" localSheetId="0">CreditUsage!$C$30</definedName>
    <definedName name="NumBanksForChart" localSheetId="6">BarChart!$AN$1</definedName>
    <definedName name="NumMCPaths" localSheetId="0">CreditUsage!$C$17</definedName>
    <definedName name="NumMCPaths" localSheetId="9">ScenarioResults!$B$30</definedName>
    <definedName name="NumMCPaths" localSheetId="13">WhoHasLines!$D$14</definedName>
    <definedName name="NumMCPaths1" localSheetId="10">ScenarioCompare!$B$30</definedName>
    <definedName name="NumMCPaths2" localSheetId="10">ScenarioCompare!$C$30</definedName>
    <definedName name="numObs" localSheetId="0">CreditUsage!$R$2</definedName>
    <definedName name="NumObservations" localSheetId="0">CreditUsage!$C$18</definedName>
    <definedName name="NumObservations" localSheetId="9">ScenarioResults!$B$31</definedName>
    <definedName name="NumObservations" localSheetId="13">WhoHasLines!$D$15</definedName>
    <definedName name="NumObservations1" localSheetId="10">ScenarioCompare!$B$31</definedName>
    <definedName name="NumObservations2" localSheetId="10">ScenarioCompare!$C$31</definedName>
    <definedName name="NumTrades" localSheetId="0">CreditUsage!$AG$3</definedName>
    <definedName name="NumTrades" localSheetId="3">Table!$F$6</definedName>
    <definedName name="NumTradesExcluded" localSheetId="0">CreditUsage!$C$34</definedName>
    <definedName name="NumTradesExcluded" localSheetId="3">Table!$G$6</definedName>
    <definedName name="NumTradesValued" localSheetId="0">CreditUsage!$C$33</definedName>
    <definedName name="Parameters" localSheetId="12">LinesHistory!$A$4:$B$17</definedName>
    <definedName name="Parameters" localSheetId="7">ScenarioDefinition!$A$5:$B$18</definedName>
    <definedName name="PFEPercentile" localSheetId="0">CreditUsage!$C$24</definedName>
    <definedName name="PortfolioAgeing" localSheetId="0">CreditUsage!$C$11</definedName>
    <definedName name="PortfolioAgeing" localSheetId="13">WhoHasLines!$D$12</definedName>
    <definedName name="ProcessTime" localSheetId="3">Table!$O$6</definedName>
    <definedName name="ProductCreditLimits" localSheetId="0">CreditUsage!$C$29</definedName>
    <definedName name="ProfileResult" localSheetId="3">Table!$L$6</definedName>
    <definedName name="PutRatio" localSheetId="7">ScenarioDefinition!$B$13</definedName>
    <definedName name="PutRatio" localSheetId="9">ScenarioResults!$B$13</definedName>
    <definedName name="PutRatio1" localSheetId="10">ScenarioCompare!$B$13</definedName>
    <definedName name="PutRatio2" localSheetId="10">ScenarioCompare!$C$13</definedName>
    <definedName name="PutStrikeOffset" localSheetId="7">ScenarioDefinition!$B$15</definedName>
    <definedName name="PutStrikeOffset" localSheetId="9">ScenarioResults!$B$15</definedName>
    <definedName name="PutStrikeOffset1" localSheetId="10">ScenarioCompare!$B$15</definedName>
    <definedName name="PutStrikeOffset2" localSheetId="10">ScenarioCompare!$C$15</definedName>
    <definedName name="PVEUR" localSheetId="0">CreditUsage!$C$39</definedName>
    <definedName name="PVEUR" localSheetId="3">Table!$E$6</definedName>
    <definedName name="PVUSD" localSheetId="0">CreditUsage!$C$38</definedName>
    <definedName name="RatesFileHeaderConversion" localSheetId="1">StaticData!$F$4:$H$46</definedName>
    <definedName name="RatesPreferredOrder" localSheetId="1">StaticData!$R$4:$R$28</definedName>
    <definedName name="RatesTradesCSVFile" localSheetId="15">Config!$C$5</definedName>
    <definedName name="SavedByVersion1" localSheetId="10">ScenarioCompare!$B$45</definedName>
    <definedName name="SavedByVersion2" localSheetId="10">ScenarioCompare!$C$45</definedName>
    <definedName name="ScenarioDefinition" localSheetId="7">ScenarioDefinition!$D$3:$H$27</definedName>
    <definedName name="ScenarioDefinition" localSheetId="9">ScenarioResults!$AA$4:$AE$5</definedName>
    <definedName name="ScenarioDefinition1" localSheetId="10">ScenarioCompare!$AA$4:$AE$27</definedName>
    <definedName name="ScenarioDefinition2" localSheetId="10">ScenarioCompare!$BI$4:$BM$27</definedName>
    <definedName name="ScenarioDefinitionHeaders" localSheetId="9">ScenarioResults!$AA$3:$AE$3</definedName>
    <definedName name="ScenarioDefinitionHeaders1" localSheetId="10">ScenarioCompare!$AA$3:$AE$3</definedName>
    <definedName name="ScenarioDefinitionHeaders2" localSheetId="10">ScenarioCompare!$BI$3:$BM$3</definedName>
    <definedName name="ScenarioDescription" localSheetId="7">ScenarioDefinition!$J$4</definedName>
    <definedName name="ScenarioDescription" localSheetId="9">ScenarioResults!$B$44</definedName>
    <definedName name="ScenarioDescription1" localSheetId="10">ScenarioCompare!$B$44</definedName>
    <definedName name="ScenarioDescription2" localSheetId="10">ScenarioCompare!$C$44</definedName>
    <definedName name="ScenarioResults" localSheetId="9">ScenarioResults!$AG$4:$AW$5</definedName>
    <definedName name="ScenarioResults1" localSheetId="10">ScenarioCompare!$AG$4:$AW$27</definedName>
    <definedName name="ScenarioResults2" localSheetId="10">ScenarioCompare!$BO$4:$CE$27</definedName>
    <definedName name="ScenarioResultsDirectory" localSheetId="15">Config!$C$9</definedName>
    <definedName name="ScenarioResultsHeaders" localSheetId="9">ScenarioResults!$AG$3:$AW$3</definedName>
    <definedName name="ScenarioResultsHeaders1" localSheetId="10">ScenarioCompare!$AG$3:$AW$3</definedName>
    <definedName name="ScenarioResultsHeaders2" localSheetId="10">ScenarioCompare!$BO$3:$CE$3</definedName>
    <definedName name="Scenarios" localSheetId="14">ExportToTMS!$B$13:$C$32</definedName>
    <definedName name="Shocks1" localSheetId="12">LinesHistory!$A$20:$B$22</definedName>
    <definedName name="Shocks2" localSheetId="12">LinesHistory!$M$20:$N$22</definedName>
    <definedName name="ShocksDerivedFrom" localSheetId="7">ScenarioDefinition!$B$6</definedName>
    <definedName name="ShocksDerivedFrom" localSheetId="9">ScenarioResults!$B$6</definedName>
    <definedName name="ShocksDerivedFrom1" localSheetId="10">ScenarioCompare!$B$6</definedName>
    <definedName name="ShocksDerivedFrom2" localSheetId="10">ScenarioCompare!$C$6</definedName>
    <definedName name="ShortfallOrQuantile" localSheetId="0">CreditUsage!$C$25</definedName>
    <definedName name="SortBy" localSheetId="6">BarChart!$AN$2</definedName>
    <definedName name="SortCol" localSheetId="6">BarChart!$AN$3</definedName>
    <definedName name="SpeedGridBaseVol" localSheetId="7">ScenarioDefinition!$B$25</definedName>
    <definedName name="SpeedGridBaseVol" localSheetId="9">ScenarioResults!$B$26</definedName>
    <definedName name="SpeedGridBaseVol1" localSheetId="10">ScenarioCompare!$B$26</definedName>
    <definedName name="SpeedGridBaseVol2" localSheetId="10">ScenarioCompare!$C$26</definedName>
    <definedName name="SpeedGridWidth" localSheetId="7">ScenarioDefinition!$B$21</definedName>
    <definedName name="SpeedGridWidth" localSheetId="9">ScenarioResults!$B$22</definedName>
    <definedName name="SpeedGridWidth1" localSheetId="10">ScenarioCompare!$B$22</definedName>
    <definedName name="SpeedGridWidth2" localSheetId="10">ScenarioCompare!$C$22</definedName>
    <definedName name="SpotForPlotting" localSheetId="9">ScenarioResults!$BD$4:$BD$46</definedName>
    <definedName name="SpotForPlotting1" localSheetId="10">ScenarioCompare!$BD$4:$BD$525</definedName>
    <definedName name="SpotForPlotting2" localSheetId="10">ScenarioCompare!$CL$4:$CL$525</definedName>
    <definedName name="StrategySwitchPoints" localSheetId="7">ScenarioDefinition!$B$17</definedName>
    <definedName name="StrategySwitchPoints" localSheetId="9">ScenarioResults!$B$17</definedName>
    <definedName name="StrategySwitchPoints1" localSheetId="10">ScenarioCompare!$B$17</definedName>
    <definedName name="StrategySwitchPoints2" localSheetId="10">ScenarioCompare!$C$17</definedName>
    <definedName name="TheData" localSheetId="0">CreditUsage!$Q$4:$U$104</definedName>
    <definedName name="TheDataWithHeaders" localSheetId="2">CommentEditor!$C$4:$H$239</definedName>
    <definedName name="TheDates" localSheetId="16">HistoricData!$A$5:$A$5775</definedName>
    <definedName name="TheFilters" localSheetId="3">Table!$B$8:$BV$8</definedName>
    <definedName name="TheHeaders" localSheetId="3">Table!$B$10:$BV$10</definedName>
    <definedName name="TheTable" localSheetId="3">Table!$B$10:$BV$58</definedName>
    <definedName name="TheTable" localSheetId="13">WhoHasLines!$C$25:$M$73</definedName>
    <definedName name="TheTable1" localSheetId="12">LinesHistory!$A$25:$K$73</definedName>
    <definedName name="TheTable2" localSheetId="12">LinesHistory!$M$25:$W$73</definedName>
    <definedName name="TheTableNoHeaders" localSheetId="3">Table!$B$11:$BV$58</definedName>
    <definedName name="THR3YMinBkAirbus" localSheetId="3">Table!$BV$6</definedName>
    <definedName name="Time_of_run" localSheetId="13">WhoHasLines!$D$9</definedName>
    <definedName name="TimeEnd" localSheetId="9">ScenarioResults!$B$42</definedName>
    <definedName name="TimeEnd1" localSheetId="10">ScenarioCompare!$B$42</definedName>
    <definedName name="TimeEnd2" localSheetId="10">ScenarioCompare!$C$42</definedName>
    <definedName name="TimeForPlotting" localSheetId="9">ScenarioResults!$BC$4:$BC$46</definedName>
    <definedName name="TimeForPlotting1" localSheetId="10">ScenarioCompare!$BC$4:$BC$525</definedName>
    <definedName name="TimeForPlotting2" localSheetId="10">ScenarioCompare!$CK$4:$CK$525</definedName>
    <definedName name="TimeStamp" localSheetId="3">Table!$P$6</definedName>
    <definedName name="TimeStart" localSheetId="9">ScenarioResults!$B$41</definedName>
    <definedName name="TimeStart1" localSheetId="10">ScenarioCompare!$B$41</definedName>
    <definedName name="TimeStart2" localSheetId="10">ScenarioCompare!$C$41</definedName>
    <definedName name="TradeHeadroom" localSheetId="0">CreditUsage!$K$5:$K$12</definedName>
    <definedName name="TradeHeadroom" localSheetId="3">Table!$BJ$6:$BS$6</definedName>
    <definedName name="TradeSolveResult" localSheetId="0">CreditUsage!$AG$4</definedName>
    <definedName name="TradeSolveResult" localSheetId="3">Table!$M$6</definedName>
    <definedName name="TradesScaleFactor" localSheetId="0">CreditUsage!$C$20</definedName>
    <definedName name="TradesScaleFactor" localSheetId="9">ScenarioResults!$B$38</definedName>
    <definedName name="TradesScaleFactor" localSheetId="13">WhoHasLines!$D$16</definedName>
    <definedName name="TradesScaleFactor1" localSheetId="10">ScenarioCompare!$B$38</definedName>
    <definedName name="TradesScaleFactor2" localSheetId="10">ScenarioCompare!$C$38</definedName>
    <definedName name="UseSpeedGrid" localSheetId="7">ScenarioDefinition!$B$20</definedName>
    <definedName name="UseSpeedGrid" localSheetId="9">ScenarioResults!$B$21</definedName>
    <definedName name="UseSpeedGrid1" localSheetId="10">ScenarioCompare!$B$21</definedName>
    <definedName name="UseSpeedGrid2" localSheetId="10">ScenarioCompare!$C$21</definedName>
    <definedName name="VaryGridWidth" localSheetId="7">ScenarioDefinition!$B$24</definedName>
    <definedName name="VaryGridWidth" localSheetId="9">ScenarioResults!$B$25</definedName>
    <definedName name="VaryGridWidth1" localSheetId="10">ScenarioCompare!$B$25</definedName>
    <definedName name="VaryGridWidth2" localSheetId="10">ScenarioCompare!$C$25</definedName>
    <definedName name="VolatilityInput" localSheetId="0">CreditUsage!$C$26</definedName>
    <definedName name="VolForPlotting" localSheetId="9">ScenarioResults!$BE$4:$BE$46</definedName>
    <definedName name="VolForPlotting1" localSheetId="10">ScenarioCompare!$BE$4:$BE$525</definedName>
    <definedName name="VolForPlotting2" localSheetId="10">ScenarioCompare!$CM$4:$CM$525</definedName>
    <definedName name="WhereToExport" localSheetId="14">ExportToTMS!$C$4</definedName>
  </definedNames>
  <calcPr calcId="191029" calcMode="manual" calcCompleted="0" calcOnSave="0"/>
  <extLst>
    <ext xmlns:x14="http://schemas.microsoft.com/office/spreadsheetml/2009/9/main" uri="{8193D73E-4604-4355-AFF4-8A2333D13BE4}">
      <x14:definedNames>
        <x14:definedName name="sAll">
          <x14:argumentDescriptions count="1">
            <x14:argumentDescription index="0">An array of arbitrary values.</x14:argumentDescription>
          </x14:argumentDescriptions>
        </x14:definedName>
        <x14:definedName name="sAllocExposures">
          <x14:argumentDescriptions count="5">
            <x14:argumentDescription index="0">A column vector of numbers to which interpolation was previously performed (as the xValues argument to sInterp).</x14:argumentDescription>
            <x14:argumentDescription index="1">A column vector of the exposures to the interpolated values.</x14:argumentDescription>
            <x14:argumentDescription index="2">A column vector of the x-coordinates of the "grid-points" to which interpolation was performed to yield "yValues" to which Exposures are the risks. Must be in ascending order (lowest value at the top).</x14:argumentDescription>
            <x14:argumentDescription index="3">A string determining the interpolation scheme used. Allowed values: Linear, FlatFromLeft, FlatToRight. If omitted defaults to Linear.</x14:argumentDescription>
            <x14:argumentDescription index="4">A 2 character string to set left (1st character) and right (2nd) extrapolation beyond the bounds of xArrayAscending.
F = Flat, X = Linear eXtrapolation, N = None. If omitted defaults from InterpType: Linear &gt; NN, FlatFromLeft &gt; NF, FlatToRight &gt; FN</x14:argumentDescription>
          </x14:argumentDescriptions>
        </x14:definedName>
        <x14:definedName name="sAny">
          <x14:argumentDescriptions count="1">
            <x14:argumentDescription index="0">An array of arbitrary values.</x14:argumentDescription>
          </x14:argumentDescriptions>
        </x14:definedName>
        <x14:definedName name="sArrayAbs">
          <x14:argumentDescriptions count="1">
            <x14:argumentDescription index="0">Any number or array of numbers.</x14:argumentDescription>
          </x14:argumentDescriptions>
        </x14:definedName>
        <x14:definedName name="sArrayCheckSum">
          <x14:argumentDescriptions count="1">
            <x14:argumentDescription index="0">The input array. Elements must strings, numbers, Booleans or error values.</x14:argumentDescription>
          </x14:argumentDescriptions>
        </x14:definedName>
        <x14:definedName name="sArrayConcatenate">
          <x14:argumentDescriptions count="1">
            <x14:argumentDescription index="0">An array of values. Numbers and strings will be cast to strings before concatenation.</x14:argumentDescription>
          </x14:argumentDescriptions>
        </x14:definedName>
        <x14:definedName name="sarraycount">
          <x14:argumentDescriptions count="1">
            <x14:argumentDescription index="0">An array of arbitrary values.</x14:argumentDescription>
          </x14:argumentDescriptions>
        </x14:definedName>
        <x14:definedName name="sArrayDivide">
          <x14:argumentDescriptions count="2">
            <x14:argumentDescription index="0">Any number or array of numbers.</x14:argumentDescription>
            <x14:argumentDescription index="1">Any number or array of numbers.</x14:argumentDescription>
          </x14:argumentDescriptions>
        </x14:definedName>
        <x14:definedName name="sArrayEquals">
          <x14:argumentDescriptions count="3">
            <x14:argumentDescription index="0">The first array to compare, with arbitrary values - numbers, text, errors, logicals etc.</x14:argumentDescription>
            <x14:argumentDescription index="1">The second array to compare, with arbitrary values - numbers, text, errors, logicals etc.</x14:argumentDescription>
            <x14:argumentDescription index="2">Determines if comparison of strings is done in a case sensitive manner. If omitted defaults to FALSE (case insensitive matching).</x14:argumentDescription>
          </x14:argumentDescriptions>
        </x14:definedName>
        <x14:definedName name="sArrayExcelString">
          <x14:argumentDescriptions count="1">
            <x14:argumentDescription index="0">An array of arbitrary values.</x14:argumentDescription>
          </x14:argumentDescriptions>
        </x14:definedName>
        <x14:definedName name="sArrayExp">
          <x14:argumentDescriptions count="1">
            <x14:argumentDescription index="0">An array of numbers.</x14:argumentDescription>
          </x14:argumentDescriptions>
        </x14:definedName>
        <x14:definedName name="sArrayFind">
          <x14:argumentDescriptions count="3">
            <x14:argumentDescription index="0">The string to search for - case insensitive.</x14:argumentDescription>
            <x14:argumentDescription index="1">The string to search within. May be an array of strings in which case the return from the function is also an array.</x14:argumentDescription>
            <x14:argumentDescription index="2">0 returns TRUE if SearchFor is a sub-string of SearchWithin.
1 returns position of the first match (or 0 if no match).
-1 returns position of the last match (or 0 if no match).</x14:argumentDescription>
          </x14:argumentDescriptions>
        </x14:definedName>
        <x14:definedName name="sArrayGreaterThan">
          <x14:argumentDescriptions count="2">
            <x14:argumentDescription index="0">The first array to compare.</x14:argumentDescription>
            <x14:argumentDescription index="1">The second array to compare.</x14:argumentDescription>
          </x14:argumentDescriptions>
        </x14:definedName>
        <x14:definedName name="sArrayGreaterThanOrEqual">
          <x14:argumentDescriptions count="2">
            <x14:argumentDescription index="0">The first array to compare.</x14:argumentDescription>
            <x14:argumentDescription index="1">The second array to compare.</x14:argumentDescription>
          </x14:argumentDescriptions>
        </x14:definedName>
        <x14:definedName name="sArrayIf">
          <x14:argumentDescriptions count="3">
            <x14:argumentDescription index="0">Array of logicals controlling which return should be given.</x14:argumentDescription>
            <x14:argumentDescription index="1">Array of any type, giving the values to be returned if TRUE.</x14:argumentDescription>
            <x14:argumentDescription index="2">Array of any type, giving the values to be returned if FALSE.</x14:argumentDescription>
          </x14:argumentDescriptions>
        </x14:definedName>
        <x14:definedName name="sArrayIsLogical">
          <x14:argumentDescriptions count="1">
            <x14:argumentDescription index="0">Array of elements to be tested.</x14:argumentDescription>
          </x14:argumentDescriptions>
        </x14:definedName>
        <x14:definedName name="sArrayIsNonTrivialText">
          <x14:argumentDescriptions count="1">
            <x14:argumentDescription index="0">Array of elements to be tested.</x14:argumentDescription>
          </x14:argumentDescriptions>
        </x14:definedName>
        <x14:definedName name="sArrayIsNumber">
          <x14:argumentDescriptions count="1">
            <x14:argumentDescription index="0">Array of elements to be tested.</x14:argumentDescription>
          </x14:argumentDescriptions>
        </x14:definedName>
        <x14:definedName name="sArrayIsText">
          <x14:argumentDescriptions count="1">
            <x14:argumentDescription index="0">Array of elements to be tested.</x14:argumentDescription>
          </x14:argumentDescriptions>
        </x14:definedName>
        <x14:definedName name="sArrayLeft">
          <x14:argumentDescriptions count="2">
            <x14:argumentDescription index="0">String to be truncated. Can be array.</x14:argumentDescription>
            <x14:argumentDescription index="1">Integer number of characters to take. If negative, then that many characters are dropped from the right-hand side. If zero, an empty string is returned. Can be array.</x14:argumentDescription>
          </x14:argumentDescriptions>
        </x14:definedName>
        <x14:definedName name="sArrayLessThan">
          <x14:argumentDescriptions count="2">
            <x14:argumentDescription index="0">The first array to compare.</x14:argumentDescription>
            <x14:argumentDescription index="1">The second array to compare.</x14:argumentDescription>
          </x14:argumentDescriptions>
        </x14:definedName>
        <x14:definedName name="sArrayLessThanOrEqual">
          <x14:argumentDescriptions count="2">
            <x14:argumentDescription index="0">The first array to compare.</x14:argumentDescription>
            <x14:argumentDescription index="1">The second array to compare.</x14:argumentDescription>
          </x14:argumentDescriptions>
        </x14:definedName>
        <x14:definedName name="sArrayLike">
          <x14:argumentDescriptions count="2">
            <x14:argumentDescription index="0">A string or array of strings to be matched against Pattern. Non-string input is cast to a string.</x14:argumentDescription>
            <x14:argumentDescription index="1">A string expression conforming to the pattern-matching conventions described above or in more detail at https://msdn.microsoft.com/en-us/library/office/gg251796(v=office.15).aspx</x14:argumentDescription>
          </x14:argumentDescriptions>
        </x14:definedName>
        <x14:definedName name="sArrayLog">
          <x14:argumentDescriptions count="1">
            <x14:argumentDescription index="0">An array of numbers.</x14:argumentDescription>
          </x14:argumentDescriptions>
        </x14:definedName>
        <x14:definedName name="sArrayMakeText">
          <x14:argumentDescriptions count="1">
            <x14:argumentDescription index="0">An array of arbitrary values.</x14:argumentDescription>
          </x14:argumentDescriptions>
        </x14:definedName>
        <x14:definedName name="sArrayNearlyEquals">
          <x14:argumentDescriptions count="4">
            <x14:argumentDescription index="0">An array of arbitrary values.</x14:argumentDescription>
            <x14:argumentDescription index="1">An array of arbitrary values.</x14:argumentDescription>
            <x14:argumentDescription index="2">TRUE for case sensitive comparison of strings. FALSE or omitted for case insensitive comparison.</x14:argumentDescription>
            <x14:argumentDescription index="3" xml:space="preserve">Epsilon determines the tolerance for comparison of two number via the formula:
A Nearly Equals B iff Abs(A-B) &lt; Epsilon * Max(1,Abs(A),Abs(B))
If omitted Epsilon defaults to 0.000000000000001 (i.e. 10^-15)
</x14:argumentDescription>
          </x14:argumentDescriptions>
        </x14:definedName>
        <x14:definedName name="sArrayNot">
          <x14:argumentDescriptions count="1">
            <x14:argumentDescription index="0">The array to negate.</x14:argumentDescription>
          </x14:argumentDescriptions>
        </x14:definedName>
        <x14:definedName name="sArrayPower">
          <x14:argumentDescriptions count="2">
            <x14:argumentDescription index="0">Number whose power will be taken. Can be any sign. Can be an array of numbers.</x14:argumentDescription>
            <x14:argumentDescription index="1">Numerical value of the exponent (power). Can be any sign. Can be an array of numbers.</x14:argumentDescription>
          </x14:argumentDescriptions>
        </x14:definedName>
        <x14:definedName name="sArrayRight">
          <x14:argumentDescriptions count="2">
            <x14:argumentDescription index="0">String to be truncated. Can be array.</x14:argumentDescription>
            <x14:argumentDescription index="1">Integer number of characters to take. If negative, then that many characters are dropped from the left-hand side. If zero, an empty string is returned. Can be array.</x14:argumentDescription>
          </x14:argumentDescriptions>
        </x14:definedName>
        <x14:definedName name="sArraysIdentical">
          <x14:argumentDescriptions count="4">
            <x14:argumentDescription index="0">The first array to compare.</x14:argumentDescription>
            <x14:argumentDescription index="1">The second array to compare.</x14:argumentDescription>
            <x14:argumentDescription index="2">TRUE for case sensitive comparison of strings. FALSE or omitted for case insensitive comparison.</x14:argumentDescription>
            <x14:argumentDescription index="3">This argument is not relevant when using the function in an Excel formula and should be omitted. If used from VBA code, then setting it to TRUE allows "zero-based" arrays to be compared with "one-based" arrays.</x14:argumentDescription>
          </x14:argumentDescriptions>
        </x14:definedName>
        <x14:definedName name="sArraysNearlyIdentical">
          <x14:argumentDescriptions count="5">
            <x14:argumentDescription index="0">The first array to compare.</x14:argumentDescription>
            <x14:argumentDescription index="1">The second array to compare.</x14:argumentDescription>
            <x14:argumentDescription index="2">TRUE for case sensitive comparison of strings. FALSE or omitted for case insensitive comparison.</x14:argumentDescription>
            <x14:argumentDescription index="3">Epsilon determines the tolerance for comparison of two numbers via the formula:
A Nearly Equals B iff Abs(A-B) &lt; Epsilon * Max(1,Abs(A),Abs(B))
If omitted Epsilon defaults to 0.000000000000001 (i.e. 10^-15)</x14:argumentDescription>
            <x14:argumentDescription index="4">This argument is not relevant when using the function in an Excel formula and should be omitted. If used from VBA code, then setting it to TRUE allows "zero-based" arrays to be compared with "one-based" arrays.</x14:argumentDescription>
          </x14:argumentDescriptions>
        </x14:definedName>
        <x14:definedName name="sArraySquare">
          <x14:argumentDescriptions count="4">
            <x14:argumentDescription index="0">Array for top-left quadrant.</x14:argumentDescription>
            <x14:argumentDescription index="1">Array for top-right quadrant.</x14:argumentDescription>
            <x14:argumentDescription index="2">Array for bottom-left quadrant.</x14:argumentDescription>
            <x14:argumentDescription index="3">Array for bottom-right quadrant.</x14:argumentDescription>
          </x14:argumentDescriptions>
        </x14:definedName>
        <x14:definedName name="sArraySubtract">
          <x14:argumentDescriptions count="2">
            <x14:argumentDescription index="0">An array of numbers.</x14:argumentDescription>
            <x14:argumentDescription index="1">An array of numbers.</x14:argumentDescription>
          </x14:argumentDescriptions>
        </x14:definedName>
        <x14:definedName name="sArrayTranspose">
          <x14:argumentDescriptions count="1">
            <x14:argumentDescription index="0">An array of arbitrary values.</x14:argumentDescription>
          </x14:argumentDescriptions>
        </x14:definedName>
        <x14:definedName name="sAverageOfNums">
          <x14:argumentDescriptions count="1">
            <x14:argumentDescription index="0">Input array of elements of any type.</x14:argumentDescription>
          </x14:argumentDescriptions>
        </x14:definedName>
        <x14:definedName name="sBarrierOption">
          <x14:argumentDescriptions count="10">
            <x14:argumentDescription index="0">The "style" of the option. Allowed values: 'CallDownIn', 'CallDownOut', 'CallUpIn', 'CallUpOut', 'PutDownIn', 'PutDownOut', 'PutUpIn', 'PutUpOut`. Case insensitive. Also allow three-letter abbreviations such as 'Cdi`.</x14:argumentDescription>
            <x14:argumentDescription index="1">The current spot level.</x14:argumentDescription>
            <x14:argumentDescription index="2">The option strike.</x14:argumentDescription>
            <x14:argumentDescription index="3">The barrier level. If the underlying hits this level then the option is "switched on" (in options) or "ceases to exist" (out options).</x14:argumentDescription>
            <x14:argumentDescription index="4">Rebate level. For out options, the rebate is paid to the option holder immediately when the barrier is hit. For in options, the holder is paid at maturity if the barrier is not hit.</x14:argumentDescription>
            <x14:argumentDescription index="5">The annualised volatility.</x14:argumentDescription>
            <x14:argumentDescription index="6">The time in years to maturity. If time is negative then the function returns zero.</x14:argumentDescription>
            <x14:argumentDescription index="7">The discount factor at maturity.</x14:argumentDescription>
            <x14:argumentDescription index="8">The dividend yield of the underlying. The model assumes this dividend is paid continuously.</x14:argumentDescription>
            <x14:argumentDescription index="9">A Boolean. If true then out options return a zero value, since rebate is assumed to be "in the past", and in options return the Black-Scholes value of a European option.</x14:argumentDescription>
          </x14:argumentDescriptions>
        </x14:definedName>
        <x14:definedName name="sBasketOption">
          <x14:argumentDescriptions count="7">
            <x14:argumentDescription index="0">The Strike of the basket option.</x14:argumentDescription>
            <x14:argumentDescription index="1">The payoff style of the option. Can take values: "C" or "Call", "P" or "Put", "B" or "Buy", "S" or "Sell", "UD" or "Up Digital", "DD" or "Down Digital".</x14:argumentDescription>
            <x14:argumentDescription index="2">A column vector of the forward prices of each asset.</x14:argumentDescription>
            <x14:argumentDescription index="3">A column vector of the weights in the basket of each asset.</x14:argumentDescription>
            <x14:argumentDescription index="4">A column vector of the log-normal volatilities of the assets. Enter 20% volatility as 0.2.</x14:argumentDescription>
            <x14:argumentDescription index="5">The correlations between the assets as a matrix. The function checks that the matrix is symmetric, has on-diagonal values of 1 and no values outside the range [-1,1]. It does not check that the matrix is positive definite.</x14:argumentDescription>
            <x14:argumentDescription index="6">The time in years until the basket price is observed.</x14:argumentDescription>
          </x14:argumentDescriptions>
        </x14:definedName>
        <x14:definedName name="sBasketOptionCapFloor">
          <x14:argumentDescriptions count="12">
            <x14:argumentDescription index="0">A vector of the forward prices of each asset (can be 1-row or 1-column).</x14:argumentDescription>
            <x14:argumentDescription index="1">A vector of the log-normal volatilities of each asset (can be 1-row or 1-column).</x14:argumentDescription>
            <x14:argumentDescription index="2">The correlation matrix. Must be positive definite with on-diagonal elements of 1.</x14:argumentDescription>
            <x14:argumentDescription index="3">Time in years until exercise.</x14:argumentDescription>
            <x14:argumentDescription index="4">The number of Monte Carlo paths. If RNG is "Sobol" then NumPaths must be one less than a power of 2.</x14:argumentDescription>
            <x14:argumentDescription index="5">The name of the Random Number Generator, allowed values are "Sobol", "Mersenne-Twister" or "Wichmann-Hill".</x14:argumentDescription>
            <x14:argumentDescription index="6">The option Notional.</x14:argumentDescription>
            <x14:argumentDescription index="7">The option Strike.</x14:argumentDescription>
            <x14:argumentDescription index="8">The option Cap, the payout is never more than this.</x14:argumentDescription>
            <x14:argumentDescription index="9">The option Floor, the payout is never less than this.</x14:argumentDescription>
            <x14:argumentDescription index="10">Determines if the option is a Call or Put. For a Call enter TRUE, "C" or "CALL". For a Put enter FALSE,"P" or "PUT".</x14:argumentDescription>
            <x14:argumentDescription index="11">The weights used to calculated the weighted mean in the payoff definition. Must be a 1-row or 1-column array of the same size as Forwards. Omit for unweighted mean (equivalent to a vector of length N, with elements 1/N).</x14:argumentDescription>
          </x14:argumentDescriptions>
        </x14:definedName>
        <x14:definedName name="sBasketRawMoments">
          <x14:argumentDescriptions count="5">
            <x14:argumentDescription index="0">A column vector of the forward prices of each asset.</x14:argumentDescription>
            <x14:argumentDescription index="1">A column vector of the weights in the basket of each asset.</x14:argumentDescription>
            <x14:argumentDescription index="2">A column vector of the log-normal volatilities of the assets. Enter 20% volatility as 0.2.</x14:argumentDescription>
            <x14:argumentDescription index="3">The correlations between the assets as a matrix. The function checks that the matrix is symmetric, has on-diagonal values of 1 and no values outside the range [-1,1]. It does not check that the matrix is positive definite.</x14:argumentDescription>
            <x14:argumentDescription index="4">The time in years until the basket price is observed.</x14:argumentDescription>
          </x14:argumentDescriptions>
        </x14:definedName>
        <x14:definedName name="sBlackScholes">
          <x14:argumentDescriptions count="5">
            <x14:argumentDescription index="0">can take values: "C" or "Call", "P" or "Put", "B" or "Buy", "S" or "Sell", "UD" or "Up Digital", "DD" or "Down Digital". Case insensitive and space characters are ignored so "Up Digital" is equivalent to "updigital". Can be an array.</x14:argumentDescription>
            <x14:argumentDescription index="1">Forward price for the underlying random asset S. Can be an array.</x14:argumentDescription>
            <x14:argumentDescription index="2">Strike price K for the option. Must match the same units as Forward. Can be an array.</x14:argumentDescription>
            <x14:argumentDescription index="3">Annualised log-normal volatility of the asset S, quoted on an Act/356 basis. Enter 20% as 0.2. Can be an array.</x14:argumentDescription>
            <x14:argumentDescription index="4">Time in years until the expiry of the option. Can be an array.</x14:argumentDescription>
          </x14:argumentDescriptions>
        </x14:definedName>
        <x14:definedName name="sBookName">
          <x14:argumentDescriptions count="3">
            <x14:argumentDescription index="0">A cell or range of cells. The return from the function is the name of the workbook that contains this cell. If this argument is omitted, then the return from the function is the name of the workbook in which the formula is entered.</x14:argumentDescription>
            <x14:argumentDescription index="1">If FALSE or omitted the function returns the name of the workbook. If TRUE, then the function returns the name of the workbook including the path.</x14:argumentDescription>
            <x14:argumentDescription index="2">if TRUE (the default) then the path of workbooks saved to OneDrive is shown as their locally-cached copy. Otherwise, if FALSE, a URL is returned.</x14:argumentDescription>
          </x14:argumentDescriptions>
        </x14:definedName>
        <x14:definedName name="sCellContentsFromFileOnDisk">
          <x14:argumentDescriptions count="3">
            <x14:argumentDescription index="0">The name of the workbook, with path.</x14:argumentDescription>
            <x14:argumentDescription index="1">The name of the worksheet.</x14:argumentDescription>
            <x14:argumentDescription index="2">The address of the cell, such as A1.</x14:argumentDescription>
          </x14:argumentDescriptions>
        </x14:definedName>
        <x14:definedName name="sCellInfo">
          <x14:argumentDescriptions count="2">
            <x14:argumentDescription index="0">A string that can take one of the following values: Address, BookName, FileName, FontName, FontSize, Formula, NumberFormat, SheetName.</x14:argumentDescription>
            <x14:argumentDescription index="1">Optional. A cell or range of cells. If omitted, then information is returned about the cell in which the formula resides.</x14:argumentDescription>
          </x14:argumentDescriptions>
        </x14:definedName>
        <x14:definedName name="sCholesky">
          <x14:argumentDescriptions count="1">
            <x14:argumentDescription index="0">The matrix, which must be symmetric and positive definite.</x14:argumentDescription>
          </x14:argumentDescriptions>
        </x14:definedName>
        <x14:definedName name="sColumnAnd">
          <x14:argumentDescriptions count="1">
            <x14:argumentDescription index="0">An array of logicals.</x14:argumentDescription>
          </x14:argumentDescriptions>
        </x14:definedName>
        <x14:definedName name="sColumnFromTable">
          <x14:argumentDescriptions count="2">
            <x14:argumentDescription index="0">A range whose top row is header labels, or (for use from VBA) a ListObject (aka Table) or an array. The return from the function is a Range in the first two cases and an array in the third case.</x14:argumentDescription>
            <x14:argumentDescription index="1">The header string to match.</x14:argumentDescription>
          </x14:argumentDescriptions>
        </x14:definedName>
        <x14:definedName name="sColumnMax">
          <x14:argumentDescriptions count="1">
            <x14:argumentDescription index="0">An array of numbers.</x14:argumentDescription>
          </x14:argumentDescriptions>
        </x14:definedName>
        <x14:definedName name="sColumnMaxByChunks">
          <x14:argumentDescriptions count="2">
            <x14:argumentDescription index="0">An array of numbers.</x14:argumentDescription>
            <x14:argumentDescription index="1">A positive integer to define the size of the "chunks". E.g. if ChunklSize is 2 then the ith output element will be maximum of the ith pair of elements of the input column.</x14:argumentDescription>
          </x14:argumentDescriptions>
        </x14:definedName>
        <x14:definedName name="sColumnMean">
          <x14:argumentDescriptions count="2">
            <x14:argumentDescription index="0">An array of numbers.</x14:argumentDescription>
            <x14:argumentDescription index="1">If FALSE (the default) then non-numbers in ArrayOfNumbers yield error strings in the corresponding element of the return. If TRUE the non-numbers are excluded from calculation of the column means.</x14:argumentDescription>
          </x14:argumentDescriptions>
        </x14:definedName>
        <x14:definedName name="sColumnMeanByChunks">
          <x14:argumentDescriptions count="2">
            <x14:argumentDescription index="0">An array of numbers.</x14:argumentDescription>
            <x14:argumentDescription index="1">A positive integer to define the size of the "chunks". E.g. if ChunklSize is 2 then the ith output element will be average of the ith pair of elements of the input column.</x14:argumentDescription>
          </x14:argumentDescriptions>
        </x14:definedName>
        <x14:definedName name="sColumnMedian">
          <x14:argumentDescriptions count="2">
            <x14:argumentDescription index="0">An array of numbers.</x14:argumentDescription>
            <x14:argumentDescription index="1">If FALSE (the default) then error values (#N/A!, #REF! etc) in ArrayOfNumbers yield error strings in the corresponding element of the return. If TRUE error values are excluded from calculation of the column medians. String values are always excluded.</x14:argumentDescription>
          </x14:argumentDescriptions>
        </x14:definedName>
        <x14:definedName name="sColumnMedianByChunks">
          <x14:argumentDescriptions count="3">
            <x14:argumentDescription index="0">An array of numbers.</x14:argumentDescription>
            <x14:argumentDescription index="1">A positive integer to define the size of the "chunks". E.g. if ChunklSize is 3 then the ith output element will be median of the ith triplet of elements of the input column.</x14:argumentDescription>
            <x14:argumentDescription index="2">If FALSE (the default), non-numbers in the input handled as per Excel's MEDIAN: strings and logical values are ignored, errors yield errors in the output. If TRUE, then all non-numbers, including errors, in the input are ignored for calculating medians.</x14:argumentDescription>
          </x14:argumentDescriptions>
        </x14:definedName>
        <x14:definedName name="sColumnMin">
          <x14:argumentDescriptions count="1">
            <x14:argumentDescription index="0">An array of numbers.</x14:argumentDescription>
          </x14:argumentDescriptions>
        </x14:definedName>
        <x14:definedName name="sColumnMinByChunks">
          <x14:argumentDescriptions count="2">
            <x14:argumentDescription index="0">An array of numbers.</x14:argumentDescription>
            <x14:argumentDescription index="1">A positive integer to define the size of the "chunks". E.g. if ChunklSize is 2 then the ith output element will be minimum of the ith pair of elements of the input column.</x14:argumentDescription>
          </x14:argumentDescriptions>
        </x14:definedName>
        <x14:definedName name="sColumnOr">
          <x14:argumentDescriptions count="1">
            <x14:argumentDescription index="0">An array of logicals.</x14:argumentDescription>
          </x14:argumentDescriptions>
        </x14:definedName>
        <x14:definedName name="sColumnProduct">
          <x14:argumentDescriptions count="1">
            <x14:argumentDescription index="0">An array of numbers.</x14:argumentDescription>
          </x14:argumentDescriptions>
        </x14:definedName>
        <x14:definedName name="sColumnReverse">
          <x14:argumentDescriptions count="1">
            <x14:argumentDescription index="0">An array of arbitrary values.</x14:argumentDescription>
          </x14:argumentDescriptions>
        </x14:definedName>
        <x14:definedName name="sColumnsFromTable">
          <x14:argumentDescriptions count="3">
            <x14:argumentDescription index="0">An array whose top row is header labels.</x14:argumentDescription>
            <x14:argumentDescription index="1">An array all of whose elements must appear in the top row of Table. Headers may be a one-row array or a one-column array, and also defines the order of columns in the return.</x14:argumentDescription>
            <x14:argumentDescription index="2">Whether the return should include "header elements" from Table. Defaults to False for not included.</x14:argumentDescription>
          </x14:argumentDescriptions>
        </x14:definedName>
        <x14:definedName name="sColumnStDev">
          <x14:argumentDescriptions count="1">
            <x14:argumentDescription index="0">An array of numbers.</x14:argumentDescription>
          </x14:argumentDescriptions>
        </x14:definedName>
        <x14:definedName name="sColumnSum">
          <x14:argumentDescriptions count="1">
            <x14:argumentDescription index="0">An array of numbers.</x14:argumentDescription>
          </x14:argumentDescriptions>
        </x14:definedName>
        <x14:definedName name="sColumnSumByChunks">
          <x14:argumentDescriptions count="2">
            <x14:argumentDescription index="0">An array of numbers.</x14:argumentDescription>
            <x14:argumentDescription index="1">A positive integer to define the size of the "chunks". E.g. if ChunklSize is 2 then the ith output element will be sum of the ith pair of elements of the input column.</x14:argumentDescription>
          </x14:argumentDescriptions>
        </x14:definedName>
        <x14:definedName name="sCompareTwoArrays">
          <x14:argumentDescriptions count="4">
            <x14:argumentDescription index="0">The first array of values of any type.</x14:argumentDescription>
            <x14:argumentDescription index="1">The second array of values of any type. Must have the same number of columns as Array1.</x14:argumentDescription>
            <x14:argumentDescription index="2">Comma-separated with allowed words: "Common" or "C", "In1AndNotIn2" or "12", "In2AndNotIn1" or "21". If omitted, all 3 are shown. Also: "CaseSens" for case sensitive string comparison and "NoHeaders" to omit the header row.</x14:argumentDescription>
            <x14:argumentDescription index="3">If True (or omitted), the comparison is between the rows of Array1 and the rows of Array2, and both arrays must have the same number of columns. If FALSE, the comparison is between the elements of Array1 and the elements of Array2.</x14:argumentDescription>
          </x14:argumentDescriptions>
        </x14:definedName>
        <x14:definedName name="sConcatenateStrings">
          <x14:argumentDescriptions count="2">
            <x14:argumentDescription index="0">An array of strings. If this array contains non-strings then those elements will be cast to strings before concatenation is done.</x14:argumentDescription>
            <x14:argumentDescription index="1">The delimiter character. If omitted defaults to a comma. Can be specified as multiple characters or the empty string.</x14:argumentDescription>
          </x14:argumentDescriptions>
        </x14:definedName>
        <x14:definedName name="sConditionalMultiVariate">
          <x14:argumentDescriptions count="7">
            <x14:argumentDescription index="0">The vector mean Mu of Y. Enter as a 1-column array.</x14:argumentDescription>
            <x14:argumentDescription index="1">The covariance matrix Sigma of Y.</x14:argumentDescription>
            <x14:argumentDescription index="2">Column vector of indices of the elements of Y that are in Y1. If Y1Indices is {2;3} then Y1 is elements 2 and 3 of Y and Y2 is the remaining elements.</x14:argumentDescription>
            <x14:argumentDescription index="3">A column vector of values. The function returns statistics of Y1 conditional on Y2=A.</x14:argumentDescription>
            <x14:argumentDescription index="4">For use from VBA only. By reference argument set to the mean of the conditional distribution.</x14:argumentDescription>
            <x14:argumentDescription index="5">For use from VBA only. By reference argument set to the covariance of the conditional distribution.</x14:argumentDescription>
            <x14:argumentDescription index="6">For use from VBA only. By reference argument set to the matrix product of Sigma12 and the inverse of Sigma22.</x14:argumentDescription>
          </x14:argumentDescriptions>
        </x14:definedName>
        <x14:definedName name="sConditionalZScores">
          <x14:argumentDescriptions count="4">
            <x14:argumentDescription index="0">The vector mean Mu of Y. Enter as a 1-column or 1-row array.</x14:argumentDescription>
            <x14:argumentDescription index="1">The covariance matrix Sigma of Y.</x14:argumentDescription>
            <x14:argumentDescription index="2">A vector (1-row) observation of Y or an array giving multiple observations (one per row).</x14:argumentDescription>
            <x14:argumentDescription index="3">If False then an array of conditional z-scores is returned. If True then additional information with labels is returned. These are the means, standard deviations and zscores, both conditional and unconditional .</x14:argumentDescription>
          </x14:argumentDescriptions>
        </x14:definedName>
        <x14:definedName name="sCorrelatedLogNormals">
          <x14:argumentDescriptions count="7">
            <x14:argumentDescription index="0">Enter a column vector giving the mean of the multi-variate distribution.</x14:argumentDescription>
            <x14:argumentDescription index="1">Enter a column vector giving the volatilities (standard deviations divided by square root of time) of the underlying normal distributions.</x14:argumentDescription>
            <x14:argumentDescription index="2">The correlation matrix. Must be positive definite with on-diagonal elements of 1.</x14:argumentDescription>
            <x14:argumentDescription index="3">The time horizon, i.e. the standard deviations of the underlying normal distributions are given by squareroot(Time) x Vols.</x14:argumentDescription>
            <x14:argumentDescription index="4">The sample size. The returned array will have this many rows, and as many columns as there are rows in Forwards.</x14:argumentDescription>
            <x14:argumentDescription index="5">The name of the Random Number Generator, allowed values are "Sobol", "Mersenne-Twister" or "Wichmann-Hill".</x14:argumentDescription>
            <x14:argumentDescription index="6">Any Long (i.e. a whole number  between -2,147,483,648 and 2,147,483,647). If omitted, empty or zero, a value based on the current system time will be used instead.</x14:argumentDescription>
          </x14:argumentDescriptions>
        </x14:definedName>
        <x14:definedName name="sCorrelateTimeSeries">
          <x14:argumentDescriptions count="4">
            <x14:argumentDescription index="0" xml:space="preserve">A set of multiple data series. Should be a matrix with one column for each series.
</x14:argumentDescription>
            <x14:argumentDescription index="1">TRUE if time series have normal increments (Brownian), FALSE if they have log-normal increments (Geometric Brownian), "Raw" if they are normal (i.e. are "returns"). May be an array if not all columns have the same status.</x14:argumentDescription>
            <x14:argumentDescription index="2">If TRUE, then a MAD estimate of correlation is returned. MAD (Median Absolute Deviation) is a robust estimate immune to a proportion of "bad" data. If FALSE, then the sample correlations are returned. See sCorrelationEstimate for more details.</x14:argumentDescription>
            <x14:argumentDescription index="3">If TRUE then the covariance matrix is returned, if FALSE (the default) then the correlation matrix is returned.</x14:argumentDescription>
          </x14:argumentDescriptions>
        </x14:definedName>
        <x14:definedName name="sCorrelation">
          <x14:argumentDescriptions count="2">
            <x14:argumentDescription index="0" xml:space="preserve">A set of multiple data series. Should be a matrix with one column for each series.
</x14:argumentDescription>
            <x14:argumentDescription index="1">If TRUE correlation between column pairs takes into account only rows where both columns contain numbers; and the return may not be positive semi definite. If FALSE (the default) the function returns an error if there are non-numbers in DataSeries.</x14:argumentDescription>
          </x14:argumentDescriptions>
        </x14:definedName>
        <x14:definedName name="sCorrelationEstimate">
          <x14:argumentDescriptions count="2">
            <x14:argumentDescription index="0" xml:space="preserve">A set of multiple data series. Should be a matrix with one column for each series.
</x14:argumentDescription>
            <x14:argumentDescription index="1">If TRUE correlation estimation between each column pair takes into account only rows where both columns contain numbers. If FALSE (the default) the function returns an error if there are non-numbers in DataSeries.</x14:argumentDescription>
          </x14:argumentDescriptions>
        </x14:definedName>
        <x14:definedName name="sCorrelationTriangle">
          <x14:argumentDescriptions count="5">
            <x14:argumentDescription index="0">A three-letter currency code that does not appear in CcyList.</x14:argumentDescription>
            <x14:argumentDescription index="1">A column array of three-letter currency codes.</x14:argumentDescription>
            <x14:argumentDescription index="2">A three-letter currency code that does appear in CcyList.</x14:argumentDescription>
            <x14:argumentDescription index="3">A correlation matrix where element i,j is the correlation between CcyList(i)/Numeraire and CcyList(j)/Numeraire</x14:argumentDescription>
            <x14:argumentDescription index="4">A column array of volatilities where element i is the volatility of CcyList(i)/Numeraire</x14:argumentDescription>
          </x14:argumentDescriptions>
        </x14:definedName>
        <x14:definedName name="sCountDistinctItems">
          <x14:argumentDescriptions count="1">
            <x14:argumentDescription index="0">An array of arbitrary values.</x14:argumentDescription>
          </x14:argumentDescriptions>
        </x14:definedName>
        <x14:definedName name="sCountRepeats">
          <x14:argumentDescriptions count="2">
            <x14:argumentDescription index="0">A single column array of arbitrary data - numbers, strings, logical values, etc.</x14:argumentDescription>
            <x14:argumentDescription index="1">Characters of Template determine the columns returned
C - the element
F - 1st row number of a consecutive sequence of repeats
T - last row row number of a consecutive sequence of repeats
H - How many consecutive repeats - 1 if an element is not repeated</x14:argumentDescription>
          </x14:argumentDescriptions>
        </x14:definedName>
        <x14:definedName name="sCovariance">
          <x14:argumentDescriptions count="2">
            <x14:argumentDescription index="0" xml:space="preserve">A set of multiple data series. Should be a matrix with one column for each series.
</x14:argumentDescription>
            <x14:argumentDescription index="1">If TRUE covariance between column pairs takes into account only rows where both columns contain numbers; and the return may not be positive semi definite. If FALSE (the default) the function returns an error if there are non-numbers in DataSeries.</x14:argumentDescription>
          </x14:argumentDescriptions>
        </x14:definedName>
        <x14:definedName name="sCramerVonMises">
          <x14:argumentDescriptions count="1">
            <x14:argumentDescription index="0">An arbitrary array, non numeric entries are ignored.</x14:argumentDescription>
          </x14:argumentDescriptions>
        </x14:definedName>
        <x14:definedName name="sCreateFolder">
          <x14:argumentDescriptions count="1">
            <x14:argumentDescription index="0">Path of the folder to be created. For example C:\temp\My_New_Folder. It does not matter if this path has a terminating backslash or not. This argument may be an array.</x14:argumentDescription>
          </x14:argumentDescriptions>
        </x14:definedName>
        <x14:definedName name="SCRiPT_AdjustDate">
          <x14:argumentDescriptions count="2">
            <x14:argumentDescription index="0">A date or an array of dates. Non numbers in the array are left unchanged.</x14:argumentDescription>
            <x14:argumentDescription index="1">The business day convention. Allowed values: 'Mod Foll', 'Foll', 'Mod Prec', 'Prec', 'None'. If omitted, defaults to 'Mod Foll'.</x14:argumentDescription>
          </x14:argumentDescriptions>
        </x14:definedName>
        <x14:definedName name="SCRiPT_DateSchedule">
          <x14:argumentDescriptions count="5">
            <x14:argumentDescription index="0">The start date of the swap.</x14:argumentDescription>
            <x14:argumentDescription index="1">The maturity date of the swap.</x14:argumentDescription>
            <x14:argumentDescription index="2">The payment frequency as a string. Allowed values are 'Annual' (or '12M' or '1Y'), 'Semi annual' (or '6M'), 'Quarterly' (or '3M') and 'Monthly' (or '1M')</x14:argumentDescription>
            <x14:argumentDescription index="3">The business day convention. Allowed values: 'Mod Foll', 'Foll', 'Mod Prec', 'Prec', 'None'.</x14:argumentDescription>
            <x14:argumentDescription index="4">Allowed values 'Dates' for start date and period end dates, 'StartDates' for period start dates, 'EndDates' for period end dates. This argument is optional, defaulting to Dates.</x14:argumentDescription>
          </x14:argumentDescriptions>
        </x14:definedName>
        <x14:definedName name="SCRiPT_DF">
          <x14:argumentDescriptions count="5">
            <x14:argumentDescription index="0">A three letter ISO currency code.</x14:argumentDescription>
            <x14:argumentDescription index="1">An array of dates</x14:argumentDescription>
            <x14:argumentDescription index="2">TRUE for factors to discount factors for calculating PV of a future cashflow, FALSE for discount factors used for Libor projection.</x14:argumentDescription>
            <x14:argumentDescription index="3">The funding spread to OIS. Enter 1% funding spread as 0.01. This argument is ignored if Funding is FALSE.</x14:argumentDescription>
            <x14:argumentDescription index="4">The name of the model used. If omitted, defaults to "SCRiPTModel".</x14:argumentDescription>
          </x14:argumentDescriptions>
        </x14:definedName>
        <x14:definedName name="SCRiPT_LIBOR">
          <x14:argumentDescriptions count="5">
            <x14:argumentDescription index="0">A three letter ISO currency code.</x14:argumentDescription>
            <x14:argumentDescription index="1">The start date of the underlying forward rate, or an array of start dates. May also be entered as a "tenor string" such as "6M" or "5Y"</x14:argumentDescription>
            <x14:argumentDescription index="2">The maturity date of the underlying forward rate, or an array of maturity dates. May also be entered as a "tenor string" such as "6M", which is interpreted as an offset from the start date.</x14:argumentDescription>
            <x14:argumentDescription index="3">The day count type of the forward. Supported daycounts are returned by function sSupportedDCTs but in almost all cases should be either A/360 or A/365F</x14:argumentDescription>
            <x14:argumentDescription index="4">The name of the model used. If omitted, defaults to "SCRiPTModel".</x14:argumentDescription>
          </x14:argumentDescriptions>
        </x14:definedName>
        <x14:definedName name="SCRiPT_NextIMMDate">
          <x14:argumentDescriptions count="2">
            <x14:argumentDescription index="0">An array of (typically) dates. Non dates in the input are returned unchanged.</x14:argumentDescription>
            <x14:argumentDescription index="1">If TRUE then the dates of "serial futures" may be returned - i.e. the return will be the first third Wednesday of (any) month that is on or after the input Date. This argument is optional and defaults to FALSE.</x14:argumentDescription>
          </x14:argumentDescriptions>
        </x14:definedName>
        <x14:definedName name="SCRiPT_Results">
          <x14:argumentDescriptions count="4">
            <x14:argumentDescription index="0">The name of a "netting set" i.e. Counterparty or else a TradeID.</x14:argumentDescription>
            <x14:argumentDescription index="1">Comma-delimited string to specify output. Allowed tokens: 'Time', 'Date' or ABC where A is 'Our' or 'Their'; B is 'EE', 'EPE', 'ENE', 'PFE', 'SP' or 'Paths'; and C is absent or 'WhatIf'. E.g. TheirEPEWhatIf = EPE from bank PoV, including WHATIF trades.</x14:argumentDescription>
            <x14:argumentDescription index="2">If TRUE, a row of header text appears at the top of the return. If FALSE no headers are returned. This argument is optional, defaulting to FALSE.</x14:argumentDescription>
            <x14:argumentDescription index="3">If TRUE, ID is taken to be a netting set, if FALSE it is taken to be a Trade ID. This argument is optional and if omitted the function makes an intelligent guess (producing an error in the unlikely event that ID matches both a TradeID and a netting set).</x14:argumentDescription>
          </x14:argumentDescriptions>
        </x14:definedName>
        <x14:definedName name="SCRiPT_SurvProb">
          <x14:argumentDescriptions count="4">
            <x14:argumentDescription index="0">The name of the credit. Should match a name that appears on the Credit sheet of the SCRiPT_MarketData workbook</x14:argumentDescription>
            <x14:argumentDescription index="1">An array of dates</x14:argumentDescription>
            <x14:argumentDescription index="2">A multiplicative shock applied to the CDS spreads used to build the credit curve (the function builds a shocked credit curve "on-the-fly"))</x14:argumentDescription>
            <x14:argumentDescription index="3">The name of the model used. If omitted, defaults to "SCRiPTModel".</x14:argumentDescription>
          </x14:argumentDescriptions>
        </x14:definedName>
        <x14:definedName name="SCRiPT_SwapRate">
          <x14:argumentDescriptions count="11">
            <x14:argumentDescription index="0">A three letter ISO currency code.</x14:argumentDescription>
            <x14:argumentDescription index="1">The start date of the underlying swap, or an array of start dates. May also be entered as a "tenor string" such as "6M" or "5Y"</x14:argumentDescription>
            <x14:argumentDescription index="2">The maturity date of the underlying swap, or an array of maturity dates. May also be entered as a "tenor string" such as "6M" or "5Y", which is interpreted as an offset from the swap start date.</x14:argumentDescription>
            <x14:argumentDescription index="3">The frequency of the fixed side of the underlying swap. Allowed values: Annual, Semi annual, Quarterly, Monthly. Can be abbreviated to first letter only</x14:argumentDescription>
            <x14:argumentDescription index="4">The day count type of the fixed leg of the underlying swap. Supported daycounts are returned by function sSupportedDCTs and are currently: 30/360, 30E/360, 30E/360 (ISDA), A/360, A/365F, Act/Act, Act/365L, ActB/ActB</x14:argumentDescription>
            <x14:argumentDescription index="5">The business day convention of the fixed leg of the underlying swap. Allowed values: "Mod Foll", "Foll", "Mod Prec", "Prec"</x14:argumentDescription>
            <x14:argumentDescription index="6">The frequency of the floating side of the underlying swap. Allowed values: Annual, Semi annual, Quarterly, Monthly. Can be abbreviated to first letter only</x14:argumentDescription>
            <x14:argumentDescription index="7">The day count type of the floating leg of the underlying swap. Supported daycounts are returned by function sSupportedDCTs and are currently: 30/360, 30E/360, 30E/360 (ISDA), A/360, A/365F, Act/Act, Act/365L, ActB/ActB</x14:argumentDescription>
            <x14:argumentDescription index="8">The business day convention of the floating leg of the underlying swap. Allowed values: "Mod Foll", "Foll", "Mod Prec", "Prec"</x14:argumentDescription>
            <x14:argumentDescription index="9">The name of the model used. If omitted, defaults to "SCRiPTModel".</x14:argumentDescription>
            <x14:argumentDescription index="10">Controls what the function returns. Allowed values "Swap Rate", "Annuity". If omitted, defaults to "Swap Rate".</x14:argumentDescription>
          </x14:argumentDescriptions>
        </x14:definedName>
        <x14:definedName name="s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s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 name="sDeleteAllFilesInFolder">
          <x14:argumentDescriptions count="1">
            <x14:argumentDescription index="0">Path of the folder for which all files in the folder are to be deleted. For example C:\temp. It does not matter if this path has a terminating backslash or not.</x14:argumentDescription>
          </x14:argumentDescriptions>
        </x14:definedName>
        <x14:definedName name="sDeleteFolder">
          <x14:argumentDescriptions count="1">
            <x14:argumentDescription index="0">Path of the folder to be deleted. For example C:\temp. It does not matter if this path has a terminating backslash or not. This argument may be an array.</x14:argumentDescription>
          </x14:argumentDescriptions>
        </x14:definedName>
        <x14:definedName name="sDescribeTime">
          <x14:argumentDescriptions count="1">
            <x14:argumentDescription index="0">The number of days in the past, must be positive and may be less than one.</x14:argumentDescription>
          </x14:argumentDescriptions>
        </x14:definedName>
        <x14:definedName name="sDiagonal">
          <x14:argumentDescriptions count="1">
            <x14:argumentDescription index="0">Either a square matrix or an array with one column or one row.</x14:argumentDescription>
          </x14:argumentDescriptions>
        </x14:definedName>
        <x14:definedName name="sDifference">
          <x14:argumentDescriptions count="3">
            <x14:argumentDescription index="0">An arbitrary array of numbers.</x14:argumentDescription>
            <x14:argumentDescription index="1">The Lag. Must be at least one. If omitted defaults to one. Non-whole numbers are rounded to the nearest whole number.</x14:argumentDescription>
            <x14:argumentDescription index="2">The Order. Must be at least one. If omitted defaults to one. Non-whole numbers are rounded to the nearest whole number.</x14:argumentDescription>
          </x14:argumentDescriptions>
        </x14:definedName>
        <x14:definedName name="sDiffTwoArrays">
          <x14:argumentDescriptions count="2">
            <x14:argumentDescription index="0">An array of arbitrary data.</x14:argumentDescription>
            <x14:argumentDescription index="1">An array of arbitrary data.</x14:argumentDescription>
          </x14:argumentDescriptions>
        </x14:definedName>
        <x14:definedName name="sDirList">
          <x14:argumentDescriptions count="8">
            <x14:argumentDescription index="0">Path to folder e.g. "c:\temp" or "c:\temp\". May be an array to list files in disparate folders.</x14:argumentDescription>
            <x14:argumentDescription index="1">Logical value to determine whether or not the returned array includes files from sub folders. Defaults to False for no recursion into sub-folders.</x14:argumentDescription>
            <x14:argumentDescription index="2">Logical value to determine whether the returned array has a header row. Defaults to False for no headers.</x14:argumentDescription>
            <x14:argumentDescription index="3">Columns: N = Name, F = FullName, R = RelativeName, D = Folder, S = Size, # = MD5, M = DateLastModified, A = DateLastAccessed, C = DateCreated, T = File or folDer, B = Attributes, v or ^ = sort on prior column. Defaults to F if Recurse is True, N otherwise</x14:argumentDescription>
            <x14:argumentDescription index="4">F to list files, D to list folders or FD to list both. Defaults to F.</x14:argumentDescription>
            <x14:argumentDescription index="5">Optional case-insensitive filter on file names. Either:
a) Wild-cards * = multiple characters, ? = single character e.g. *.txt to match text files
b) RegExp followed by a regular expression e.g.  RegExp\.dll$|\.txt$ to match both dll files and text files</x14:argumentDescription>
            <x14:argumentDescription index="6">Optional case-insensitive filter on folder names, with the same syntax as FileFilter. A file is returned if its name matches the FileFilter and its folder matches the FolderFilter.</x14:argumentDescription>
            <x14:argumentDescription index="7">FALSE (the default) for good speed but poor unicode support - unicode in file names become 'similar' ascii or question marks; recursion into unicode folders does not work. TRUE for full unicode support, but the function is slower in this case.</x14:argumentDescription>
          </x14:argumentDescriptions>
        </x14:definedName>
        <x14:definedName name="sDrop">
          <x14:argumentDescriptions count="2">
            <x14:argumentDescription index="0">An array of arbitrary values.</x14:argumentDescription>
            <x14:argumentDescription index="1">Integer number of rows to remove. If positive, top rows are removed, and if negative, bottom rows are removed.</x14:argumentDescription>
          </x14:argumentDescriptions>
        </x14:definedName>
        <x14:definedName name="sEDate">
          <x14:argumentDescriptions count="2">
            <x14:argumentDescription index="0">A date that represents the start date</x14:argumentDescription>
            <x14:argumentDescription index="1">The number of months before or after start_date. A positive value for months yields a future date; a negative value yields a past date.</x14:argumentDescription>
          </x14:argumentDescriptions>
        </x14:definedName>
        <x14:definedName name="sEigen">
          <x14:argumentDescriptions count="1">
            <x14:argumentDescription index="0">The input matrix, must be symmetric positive definite.</x14:argumentDescription>
          </x14:argumentDescriptions>
        </x14:definedName>
        <x14:definedName name="sEnvironmentVariable">
          <x14:argumentDescriptions count="1">
            <x14:argumentDescription index="0">The variable name for which an associated value is sought. For example "Path", "Computername". If omitted a list of allowed VariableNames is returned. May be an array.</x14:argumentDescription>
          </x14:argumentDescriptions>
        </x14:definedName>
        <x14:definedName name="sEquals">
          <x14:argumentDescriptions count="3">
            <x14:argumentDescription index="0">The first value to compare. Must be a single cell (not an array) but can contain numbers, text, logical value or error values.</x14:argumentDescription>
            <x14:argumentDescription index="1">The second value to compare. Must be a single cell (not an array) but can contain numbers, text, logical value or error values.</x14:argumentDescription>
            <x14:argumentDescription index="2">Determines if comparison of strings is done in a case sensitive manner. If omitted defaults to FALSE (case insensitive matching).</x14:argumentDescription>
          </x14:argumentDescriptions>
        </x14:definedName>
        <x14:definedName name="sEveryNthElement">
          <x14:argumentDescriptions count="4">
            <x14:argumentDescription index="0">An array of arbitrary values.</x14:argumentDescription>
            <x14:argumentDescription index="1">The index of the first row of the input array that is to be included in the output. Row counting starts from 1.</x14:argumentDescription>
            <x14:argumentDescription index="2">The "step size", e.g. if N is 2 then every other row of the input array appears in the output.</x14:argumentDescription>
            <x14:argumentDescription index="3">Optional, defaulting to FALSE. If TRUE, then the function inverts its behaviour, inserting rows of null-strings between the rows of the input TheArray. Thus the output is an array whose "EveryNthElement" is the input TheArray.</x14:argumentDescription>
          </x14:argumentDescriptions>
        </x14:definedName>
        <x14:definedName name="sExpand">
          <x14:argumentDescriptions count="5">
            <x14:argumentDescription index="0">A range of cells.</x14:argumentDescription>
            <x14:argumentDescription index="1">True if the range is to be expanded leftwards. In this case all cells one to the left of the returned range will be empty, or the returned range will extend to column A.</x14:argumentDescription>
            <x14:argumentDescription index="2">True if the range is to be expanded rightwards. In this case all cells one to the right of the returned range will be empty, or the returned range will extend to the last column of the worksheet.</x14:argumentDescription>
            <x14:argumentDescription index="3">True if the range is to be expanded upwards. In this case all cells one above the returned range will be empty, or the returned range will extend to row 1.</x14:argumentDescription>
            <x14:argumentDescription index="4">True if the range is to be expanded downwards. In this case all cells one below the returned range will be empty, or the returned range will extend to the last row of the worksheet.</x14:argumentDescription>
          </x14:argumentDescriptions>
        </x14:definedName>
        <x14:definedName name="sExpandDown">
          <x14:argumentDescriptions count="1">
            <x14:argumentDescription index="0">A range of cells.</x14:argumentDescription>
          </x14:argumentDescriptions>
        </x14:definedName>
        <x14:definedName name="sExpandLeft">
          <x14:argumentDescriptions count="1">
            <x14:argumentDescription index="0">A range of cells.</x14:argumentDescription>
          </x14:argumentDescriptions>
        </x14:definedName>
        <x14:definedName name="sExpandRight">
          <x14:argumentDescriptions count="1">
            <x14:argumentDescription index="0">A range of cells.</x14:argumentDescription>
          </x14:argumentDescriptions>
        </x14:definedName>
        <x14:definedName name="sExpandRightDown">
          <x14:argumentDescriptions count="1">
            <x14:argumentDescription index="0">A range of cells.</x14:argumentDescription>
          </x14:argumentDescriptions>
        </x14:definedName>
        <x14:definedName name="sExpandUp">
          <x14:argumentDescriptions count="1">
            <x14:argumentDescription index="0">A range of cells.</x14:argumentDescription>
          </x14:argumentDescriptions>
        </x14:definedName>
        <x14:definedName name="sFileCheckSum">
          <x14:argumentDescriptions count="2">
            <x14:argumentDescription index="0">Full name (with path) of the file, or an array of file names.</x14:argumentDescription>
            <x14:argumentDescription index="1">Optional argument. Omit or "MD5" for MD5 algorithm, "SHA1" for SHA1 algorithm.</x14:argumentDescription>
          </x14:argumentDescriptions>
        </x14:definedName>
        <x14:definedName name="sfilecopy">
          <x14:argumentDescriptions count="2">
            <x14:argumentDescription index="0">Full name (with path) of the source file, or URL address of the file (http or https). Can be an array, in which case TargetFile must be an array of the same dimensions.</x14:argumentDescription>
            <x14:argumentDescription index="1">Full name (with path) of the target destination.  Can be an array, in which case SourceFile must be an array of the same dimensions.</x14:argumentDescription>
          </x14:argumentDescriptions>
        </x14:definedName>
        <x14:definedName name="sFileCopySkip">
          <x14:argumentDescriptions count="3">
            <x14:argumentDescription index="0">Full name (with path) of the source file. Can be an array.</x14:argumentDescription>
            <x14:argumentDescription index="1">Full name (with path) of the target file. Can be an array.</x14:argumentDescription>
            <x14:argumentDescription index="2">Number of lines to skip, i.e. not copy to Target file. Can be an array.</x14:argumentDescription>
          </x14:argumentDescriptions>
        </x14:definedName>
        <x14:definedName name="sFileDelete">
          <x14:argumentDescriptions count="1">
            <x14:argumentDescription index="0" xml:space="preserve">Full filename of the file to delete, including path. Can be an array to delete many files.
</x14:argumentDescription>
          </x14:argumentDescriptions>
        </x14:definedName>
        <x14:definedName name="sFileExif">
          <x14:argumentDescriptions count="2">
            <x14:argumentDescription index="0">Full filename, including the path. May be an array.</x14:argumentDescription>
            <x14:argumentDescription index="1">A number in the range -1 to 312. For example 13 gives the "Contributing artists" for a music file. Call the function with no arguments to see a table of the meanings of all allowed PropertyNumbers. This argument may be an array.</x14:argumentDescription>
          </x14:argumentDescriptions>
        </x14:definedName>
        <x14:definedName name="sFileExists">
          <x14:argumentDescriptions count="1">
            <x14:argumentDescription index="0">The full name of the file, including the path. Can be an array of file names.</x14:argumentDescription>
          </x14:argumentDescriptions>
        </x14:definedName>
        <x14:definedName name="sFileHeaders">
          <x14:argumentDescriptions count="3">
            <x14:argumentDescription index="0">The full name of the file, including the path.</x14:argumentDescription>
            <x14:argumentDescription index="1">Enter the delimiter character or omit for the function to guess the delimiter as the first occurrence of comma, tab, semi-colon, colon or vertical bar (|).</x14:argumentDescription>
            <x14:argumentDescription index="2">The line in the file at which the headers are found, defaults to 1 for the first line.</x14:argumentDescription>
          </x14:argumentDescriptions>
        </x14:definedName>
        <x14:definedName name="sFileInfo">
          <x14:argumentDescriptions count="2">
            <x14:argumentDescription index="0">The full name of the file, including the path. May be an array.</x14:argumentDescription>
            <x14:argumentDescription index="1">String (or array): 'Attributes', 'DateCreated' / 'C', 'DateLastAccessed' / 'A', 'DateLastModified' / 'M', 'Drive', 'FullName' / 'F', 'Name' / 'N', 'ParentFolder', 'ShortName', 'ShortPath', 'Size' / 'S', 'Type' / 'T', 'MD5', 'NumLines', 'UNCName'</x14:argumentDescription>
          </x14:argumentDescriptions>
        </x14:definedName>
        <x14:definedName name="sFileIsUnicode">
          <x14:argumentDescriptions count="1">
            <x14:argumentDescription index="0">The full name of the file, including the path. May be an array.</x14:argumentDescription>
          </x14:argumentDescriptions>
        </x14:definedName>
        <x14:definedName name="sFileLastModifiedDate">
          <x14:argumentDescriptions count="1">
            <x14:argumentDescription index="0">The full name of the file, including the path. Can be an array of file names.</x14:argumentDescription>
          </x14:argumentDescriptions>
        </x14:definedName>
        <x14:definedName name="sFileMakeLowerCase">
          <x14:argumentDescriptions count="2">
            <x14:argumentDescription index="0">Full name (with path) of the source file.</x14:argumentDescription>
            <x14:argumentDescription index="1">Full name (with path) of the target file. TargetFile can be the same as SourceFile.</x14:argumentDescription>
          </x14:argumentDescriptions>
        </x14:definedName>
        <x14:definedName name="sFileMappedToUNC">
          <x14:argumentDescriptions count="1">
            <x14:argumentDescription index="0">Full name of a file, or an array of file names.</x14:argumentDescription>
          </x14:argumentDescriptions>
        </x14:definedName>
        <x14:definedName name="sFileMove">
          <x14:argumentDescriptions count="2">
            <x14:argumentDescription index="0">Full name (with path) of the current location of the file. Can be an array, in which case ToFile must be an array of the same dimensions.</x14:argumentDescription>
            <x14:argumentDescription index="1">Full name (with path) of the new location of the file. Can be an array, in which case FromFile must be an array of the same dimensions.</x14:argumentDescription>
          </x14:argumentDescriptions>
        </x14:definedName>
        <x14:definedName name="sFileNumLines">
          <x14:argumentDescriptions count="1">
            <x14:argumentDescription index="0">Full name (with path) of the file. May also be an array of file names.</x14:argumentDescription>
          </x14:argumentDescriptions>
        </x14:definedName>
        <x14:definedName name="sFileRegExReplace">
          <x14:argumentDescriptions count="5">
            <x14:argumentDescription index="0">Full name (with path) of the source file.</x14:argumentDescription>
            <x14:argumentDescription index="1">Full name (with path) of the target file. TargetFile can be the same as SourceFile.</x14:argumentDescription>
            <x14:argumentDescription index="2">A standard regular expression string.</x14:argumentDescription>
            <x14:argumentDescription index="3">A replacement template for each match of the regular expression in the input string.</x14:argumentDescription>
            <x14:argumentDescription index="4">TRUE for case-sensitive matching, FALSE for case-insensitive matching. This argument is optional, defaulting to FALSE for case-insensitive matching.</x14:argumentDescription>
          </x14:argumentDescriptions>
        </x14:definedName>
        <x14:definedName name="sFileRename">
          <x14:argumentDescriptions count="2">
            <x14:argumentDescription index="0">Full name (with path) of the current file name. Can be an array, in which case NewFileName must be an array of the same dimensions.</x14:argumentDescription>
            <x14:argumentDescription index="1">New name for the file, with or without the path, but if path is given it must be the same as the path to OldFileName. Can be an array, in which case OldFileName must be an array of the same dimensions.</x14:argumentDescription>
          </x14:argumentDescriptions>
        </x14:definedName>
        <x14:definedName name="sFileSave">
          <x14:argumentDescriptions count="8">
            <x14:argumentDescription index="0">The full name of the file, including the path.</x14:argumentDescription>
            <x14:argumentDescription index="1">An array of arbitrary data.</x14:argumentDescription>
            <x14:argumentDescription index="2">The delimiter character(s).</x14:argumentDescription>
            <x14:argumentDescription index="3">If EscapeCharacter is passed, then any instances of Delimiter within elements of DataToWrite are first replaced by EscapeCharacter.</x14:argumentDescription>
            <x14:argumentDescription index="4">If TRUE, then any carriage return and line feed characters within elements of DataToWrite are first replaced by &lt;CRLF&gt; (carriage return-line feed pair) &lt;CR&gt; (carriage return) or &lt;LF&gt; (line feed).</x14:argumentDescription>
            <x14:argumentDescription index="5">Specifies the line endings of the file written. Allowed values 'Windows' or 'CRLF', 'Unix' or 'LF', 'Macintosh' or 'CR'. This argument is optional and defaults to 'Windows'.</x14:argumentDescription>
            <x14:argumentDescription index="6">Specifies whether the last line in the file ends with a line ending. This argument is optional and defaults to FALSE.</x14:argumentDescription>
            <x14:argumentDescription index="7">TRUE to save a unicode file, FALSE (the default) to save an ascii text file. The function returns an error if this argument is false but DataToWrite contains unicode characters.</x14:argumentDescription>
          </x14:argumentDescriptions>
        </x14:definedName>
        <x14:definedName name="sFileSaveCSV">
          <x14:argumentDescriptions count="7">
            <x14:argumentDescription index="0">The full name of the file, including the path.</x14:argumentDescription>
            <x14:argumentDescription index="1">An array of arbitrary data. Elements may be strings, numbers, Booleans, empty,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x14:argumentDescription>
            <x14:argumentDescription index="5">If TRUE then the file written is encoded as unicode. Defaults to FALSE for an ascii file.</x14:argumentDescription>
            <x14:argumentDescription index="6">Enter the required line ending character as "Windows" (or ascii 13 plus ascii 10), or "Unix" (or ascii 10) or "Mac" (or ascii 13). If omitted defaults to "Windows".</x14:argumentDescription>
          </x14:argumentDescriptions>
        </x14:definedName>
        <x14:definedName name="sFileScale">
          <x14:argumentDescriptions count="6">
            <x14:argumentDescription index="0">The full name of the source file, including the path. An array of file names is not currently supported.</x14:argumentDescription>
            <x14:argumentDescription index="1">The full name of the target file, including the path. An array of file names is not currently supported.</x14:argumentDescription>
            <x14:argumentDescription index="2">The multiplicative factor.</x14:argumentDescription>
            <x14:argumentDescription index="3">The delimiter character. If omitted the function guesses the delimiter from the contents of the first line of SourceFile.</x14:argumentDescription>
            <x14:argumentDescription index="4">The number of header rows at the top of the file. If omitted defaults to 1. Header rows are copied unchanged to TargetFile.</x14:argumentDescription>
            <x14:argumentDescription index="5">The number of header columns at the left of the file. If omitted defaults to 1. Header columns are copied unchanged to TargetFile.</x14:argumentDescription>
          </x14:argumentDescriptions>
        </x14:definedName>
        <x14:definedName name="sFileSearchWithin">
          <x14:argumentDescriptions count="3">
            <x14:argumentDescription index="0">The full name of the file, including the path.</x14:argumentDescription>
            <x14:argumentDescription index="1">A standard regular expression string. See sIsRegMatch.</x14:argumentDescription>
            <x14:argumentDescription index="2">TRUE for case-sensitive matching, FALSE for case-insensitive matching. This argument is optional, defaulting to FALSE for case-insensitive matching.</x14:argumentDescription>
          </x14:argumentDescriptions>
        </x14:definedName>
        <x14:definedName name="sFileShow">
          <x14:argumentDescriptions count="17">
            <x14:argumentDescription index="0">The full name of the file, including the path.</x14:argumentDescription>
            <x14:argumentDescription index="1">Delimiter character. Defaults to the first instance of comma, tab, semi-colon, colon or vertical bar found in the file outside quoted regions. Enter FALSE to to see the file's raw contents as would be displayed in a text editor.</x14:argumentDescription>
            <x14:argumentDescription index="2">If TRUE, then numeric fields will be returned as numbers, otherwise as strings. This argument is optional, defaulting to FALSE..</x14:argumentDescription>
            <x14:argumentDescription index="3">How date fields in the file are returned: 'String' (or FALSE) = return the string as is, 'Date' = convert to Date, 'Number` (or TRUE) = convert to number. This argument is optional, defaulting to 'String'. See also argument DateFormat.</x14:argumentDescription>
            <x14:argumentDescription index="4">If TRUE, then fields in the file that are either TRUE or FALSE (case insensitive) will be returned as Booleans, otherwise as strings. This argument is optional, defaulting to False.</x14:argumentDescription>
            <x14:argumentDescription index="5">"Windows" (or ascii 13 + 10, or FALSE), "Unix" (or ascii 10, or TRUE) or "Mac" (or ascii 13)  to specify line-endings, or "Mixed" for inconsistent line endings. Omit to infer from the first line ending found outside quoted regions.</x14:argumentDescription>
            <x14:argumentDescription index="6">The format of dates in the file such as D-M-Y, M-D-Y or Y/M/D. If omitted a value is read from Windows regional settings. Repeated D's (or M's or Y's) are equivalent to single instances, so that d-m-y and DD-MMM-YYYY are equivalent.</x14:argumentDescription>
            <x14:argumentDescription index="7">The character that represents a decimal point. If omitted, then the value from Windows regional settings is used.</x14:argumentDescription>
            <x14:argumentDescription index="8">The character used as a thousands separator when representing numbers. If omitted, then the value from Windows regional settings is used.</x14:argumentDescription>
            <x14:argumentDescription index="9">If TRUE, then fields in the file that appear as Excel-style errors such as #NAME? or #REF! will be converted to error values, otherwise they will be returned as strings. This argument is optional and defaults to False.</x14:argumentDescription>
            <x14:argumentDescription index="10">The "row" in the file at which reading starts. Optional and defaults to 1 to read from the first row.</x14:argumentDescription>
            <x14:argumentDescription index="11">The "column" in the file at which reading starts. Optional and defaults to 1 to read from the first column.</x14:argumentDescription>
            <x14:argumentDescription index="12">The number of rows to read from the file. If omitted (or zero), all rows from StartRow to the end of the file are read.</x14:argumentDescription>
            <x14:argumentDescription index="13">The number of columns to read from the file. If omitted (or zero), all columns from StartColumn are read.</x14:argumentDescription>
            <x14:argumentDescription index="14">Enter TRUE if the file is unicode, FALSE if the file is ascii. Omit to guess (via function sFileIsUnicode).</x14:argumentDescription>
            <x14:argumentDescription index="15">Value to represent empty fields (successive delimiters) in the file. May be a string or an Empty value. Optional and defaults to the zero-length string.</x14:argumentDescription>
            <x14:argumentDescription index="16">If TRUE (the default) then correctly (RFC4180) quoted fields are unquoted. I.e. fields which both start and end with double quotes have those two characters removed and adjacent pairs of double quotes are replaced by single double quotes.</x14:argumentDescription>
          </x14:argumentDescriptions>
        </x14:definedName>
        <x14:definedName name="sFilesMerge">
          <x14:argumentDescriptions count="9">
            <x14:argumentDescription index="0">An array of file names (with path) for the input files.</x14:argumentDescription>
            <x14:argumentDescription index="1">The file name (with path) for the output file. To generate several files, may be a one column array of file names, with the same number of rows as Operators.</x14:argumentDescription>
            <x14:argumentDescription index="2">The delimiter character used for both the input files and the output file.</x14:argumentDescription>
            <x14:argumentDescription index="3">The number of header rows at the top of each input file. If positive then header rows must be identical in all input files and appear in the output file.</x14:argumentDescription>
            <x14:argumentDescription index="4">The number of header columns at the top of each input file. If positive then header columns must be identical in all input files and appear in the output file.</x14:argumentDescription>
            <x14:argumentDescription index="5">Text to specify the merging function, either "Median", "InterQuartileRange" or "CountNumeric". InterQuartileRange is calculated using the Excel function QUARTILE.INC. May be an array with the same number of rows as OutputFiles.</x14:argumentDescription>
            <x14:argumentDescription index="6">If the top headers of the input files are not identical set this argument to TRUE and the function will generate a file with top headers equal to the union of the top headers in the input files.</x14:argumentDescription>
            <x14:argumentDescription index="7">If supplied, then when top headers are read from each file, only characters before the LAST occurrence of this character are read, all later characters are ignored.</x14:argumentDescription>
            <x14:argumentDescription index="8">If TRUE then zeros appearing in the file are treated as being invalid and ignored for calculation of median, inter-quartile range and the count of numeric entries. Optional, defaults to FALSE.</x14:argumentDescription>
          </x14:argumentDescriptions>
        </x14:definedName>
        <x14:definedName name="sFileSplit">
          <x14:argumentDescriptions count="4">
            <x14:argumentDescription index="0">The name (with path) of the text file to read.</x14:argumentDescription>
            <x14:argumentDescription index="1">The number of lines to be written to each of the files created. The last file created is likely to have fewer lines.</x14:argumentDescription>
            <x14:argumentDescription index="2">If TRUE, then the first line of InputFile is appears as the first line of each file created. If FALSE, then the first line of InputFile appears only in the first file created.</x14:argumentDescription>
            <x14:argumentDescription index="3">Specifies the names of the files created. Must include left and right-angle braces &lt;&gt; which are replaced by an integer count. Example c:\temp\OutputFile&lt;&gt;.csv</x14:argumentDescription>
          </x14:argumentDescriptions>
        </x14:definedName>
        <x14:definedName name="sFileSplitColumns">
          <x14:argumentDescriptions count="7">
            <x14:argumentDescription index="0">The name (with path) of the text file to read. Must be comma-separated.</x14:argumentDescription>
            <x14:argumentDescription index="1">The line number of the headers in the input file.</x14:argumentDescription>
            <x14:argumentDescription index="2">The name of the bucketing file, which must be comma-separated with two columns: 1) Headers that appear in the input file; 2) "Bucket ids" specifying the output file to which the column is written. This argument may also be a two-column array.</x14:argumentDescription>
            <x14:argumentDescription index="3">Text to define the name of each output file by replacing  characters "??" with the relevant bucket id.</x14:argumentDescription>
            <x14:argumentDescription index="4">If TRUE then the first column of the input file appears as the first column of all output files.</x14:argumentDescription>
            <x14:argumentDescription index="5">Pass TRUE if the bucketing file is in Unix format, FALSE if Windows format. The input file is assumed to be in Windows format. The output files are Windows format.</x14:argumentDescription>
            <x14:argumentDescription index="6">When  bucket ids are numbers, they are formatted as text using this number format before replacing the question marks in the OutputFileTemplate to yield the name of the output files. Formatting is done by the function VBA.Format.</x14:argumentDescription>
          </x14:argumentDescriptions>
        </x14:definedName>
        <x14:definedName name="sFileSuppressZeros">
          <x14:argumentDescriptions count="6">
            <x14:argumentDescription index="0">The full name of the source file, including the path. An array of file names is not currently supported.</x14:argumentDescription>
            <x14:argumentDescription index="1">The full name of the target file, including the path. An array of file names is not currently supported.</x14:argumentDescription>
            <x14:argumentDescription index="2">The value which replaces the zero elements in the file.</x14:argumentDescription>
            <x14:argumentDescription index="3">The delimiter character. If omitted the function guesses the delimiter from the contents of the first line of SourceFile.</x14:argumentDescription>
            <x14:argumentDescription index="4">The number of header rows at the top of the file. If omitted defaults to 1. Header rows are copied unchanged to TargetFile.</x14:argumentDescription>
            <x14:argumentDescription index="5">The number of header columns at the left of the file. If omitted defaults to 1. Header columns are copied unchanged to TargetFile.</x14:argumentDescription>
          </x14:argumentDescriptions>
        </x14:definedName>
        <x14:definedName name="sFileTranspose">
          <x14:argumentDescriptions count="3">
            <x14:argumentDescription index="0">The name (with path) of the input text file. May be an array in which case output file must be an array of the same size.</x14:argumentDescription>
            <x14:argumentDescription index="1">The name (with path) of the output text file. May be an array, in which case inputfile must be an array of the same size.</x14:argumentDescription>
            <x14:argumentDescription index="2">The delimiter character(s).</x14:argumentDescription>
          </x14:argumentDescriptions>
        </x14:definedName>
        <x14:definedName name="sFileUnblock">
          <x14:argumentDescriptions count="1">
            <x14:argumentDescription index="0">The name (with path) of the file to be unblocked. May be an array.</x14:argumentDescription>
          </x14:argumentDescriptions>
        </x14:definedName>
        <x14:definedName name="sFirstDifference">
          <x14:argumentDescriptions count="1">
            <x14:argumentDescription index="0">An array of arbitrary values, when non-numbers appear in TheArray elements of the return from the function will be error strings.</x14:argumentDescription>
          </x14:argumentDescriptions>
        </x14:definedName>
        <x14:definedName name="sFirstError">
          <x14:argumentDescriptions count="1">
            <x14:argumentDescription index="0">A single value or an array of values.</x14:argumentDescription>
          </x14:argumentDescriptions>
        </x14:definedName>
        <x14:definedName name="sFirstRatio">
          <x14:argumentDescriptions count="1">
            <x14:argumentDescription index="0">An array of arbitrary values, when non-numbers appear in TheArray elements of the return from the function will be error strings.</x14:argumentDescription>
          </x14:argumentDescriptions>
        </x14:definedName>
        <x14:definedName name="sFolderCompare">
          <x14:argumentDescriptions count="3">
            <x14:argumentDescription index="0">Full path to the first folder.</x14:argumentDescription>
            <x14:argumentDescription index="1">Full path to the second folder.</x14:argumentDescription>
            <x14:argumentDescription index="2">If TRUE then the function recurses into sub folders.</x14:argumentDescription>
          </x14:argumentDescriptions>
        </x14:definedName>
        <x14:definedName name="sFolderCopy">
          <x14:argumentDescriptions count="2">
            <x14:argumentDescription index="0">Full name (with path) of the source folder. Can be an array, in which case TargetFolder must be an array of the same dimensions. Does not matter if it has a terminating backslash or not.</x14:argumentDescription>
            <x14:argumentDescription index="1">Full name (with path) of the target folder. Can be an array, in which case SourceFolder must be an array of the same dimensions. Does not matter if it has a terminating backslash or not.</x14:argumentDescription>
          </x14:argumentDescriptions>
        </x14:definedName>
        <x14:definedName name="sFolderExists">
          <x14:argumentDescriptions count="1">
            <x14:argumentDescription index="0">The full name of the folder. Does not matter if it has a terminating backslash or not. This argument may be an array.</x14:argumentDescription>
          </x14:argumentDescriptions>
        </x14:definedName>
        <x14:definedName name="sFolderIsWritable">
          <x14:argumentDescriptions count="1">
            <x14:argumentDescription index="0">The full name of the folder. Does not matter if it has a terminating backslash or not. This argument may be an array.</x14:argumentDescription>
          </x14:argumentDescriptions>
        </x14:definedName>
        <x14:definedName name="sFolderMove">
          <x14:argumentDescriptions count="2">
            <x14:argumentDescription index="0">Full name (with path) of the existing folder. Can be an array, in which case ToFolder must be an array of the same dimensions. Does not matter if it has a terminating backslash or not.</x14:argumentDescription>
            <x14:argumentDescription index="1">Full name (with path) of the new folder location. Can be an array, in which case FromFolder must be an array of the same dimensions. Does not matter if it has a terminating backslash or not.</x14:argumentDescription>
          </x14:argumentDescriptions>
        </x14:definedName>
        <x14:definedName name="sFolderRename">
          <x14:argumentDescriptions count="2">
            <x14:argumentDescription index="0">Full name (with path) of the existing folder. Can be an array, in which case NewFolderName must be an array of the same dimensions. Does not matter if it has a terminating backslash or not.</x14:argumentDescription>
            <x14:argumentDescription index="1">New name (without path) for the folder.</x14:argumentDescription>
          </x14:argumentDescriptions>
        </x14:definedName>
        <x14:definedName name="sFolderSynchronise">
          <x14:argumentDescriptions count="3">
            <x14:argumentDescription index="0">The "source" folder. May or may not have terminating backslash.</x14:argumentDescription>
            <x14:argumentDescription index="1">The "target" folder. May or may not have terminating backslash. If this folder does not yet exist it is created.</x14:argumentDescription>
            <x14:argumentDescription index="2" xml:space="preserve">Case-insensitive filter on file full names.
a) Pattern match, e.g.:  *.txt
b) 'RegExp' followed by a regular expression e.g.:  RegExp\.dll$|\.txt$
Files are only processed (copied from Source or deleted from Target) if they match FileFilter.
</x14:argumentDescription>
          </x14:argumentDescriptions>
        </x14:definedName>
        <x14:definedName name="sFontIsInstalled">
          <x14:argumentDescriptions count="1">
            <x14:argumentDescription index="0">The name of the font. E.g. "Calibri", "Arial" or "Times New Roman".</x14:argumentDescription>
          </x14:argumentDescriptions>
        </x14:definedName>
        <x14:definedName name="sFormatDate">
          <x14:argumentDescriptions count="2">
            <x14:argumentDescription index="0">A number or an array of numbers. Non numeric entries in an array yield error strings in the corresponding element of the output.</x14:argumentDescription>
            <x14:argumentDescription index="1">The required format, if omitted defaults to "dd-mmm-yyyy".</x14:argumentDescription>
          </x14:argumentDescriptions>
        </x14:definedName>
        <x14:definedName name="sFxOptionPFE">
          <x14:argumentDescriptions count="26">
            <x14:argumentDescription index="0">The "Today Date" for calculation of PFE.</x14:argumentDescription>
            <x14:argumentDescription index="1">The date to which PFE is calculated.</x14:argumentDescription>
            <x14:argumentDescription index="2">String indicating currency in which the PFE is returned.</x14:argumentDescription>
            <x14:argumentDescription index="3">Number of Monte-Carlo or Sobol paths.</x14:argumentDescription>
            <x14:argumentDescription index="4">The name of the Random Number Generator, allowed values are "Sobol", "Mersenne-Twister" or "Wichmann-Hill".</x14:argumentDescription>
            <x14:argumentDescription index="5" xml:space="preserve">Confidence level, must be between 1/NumPaths and 1 - 1/NumPaths and can be a column array (in which case the return from the function is a volumn array). 0.95 for 95% confidence level. </x14:argumentDescription>
            <x14:argumentDescription index="6">IsShortfall. If TRUE, then the return is the conditional expectation of the portfolio value, conditional on the value exceeding the confidence level percentile. If FALSE, then the return is the confidence level percentile.</x14:argumentDescription>
            <x14:argumentDescription index="7">If the option is a long position then BuySell should be "B", otherwise it should be "S". This argument and the next 13 arguments can be column arrays (of the same size) to handle portfolios of Fx options.</x14:argumentDescription>
            <x14:argumentDescription index="8">can take values: "C" or "Call", "P" or "Put", "B" or "Buy", "S" or "Sell", "UD" or "Up Digital", "DD" or "Down Digital". Case insensitive and space characters are ignored so "Up Digital" is equivalent to "updigital".</x14:argumentDescription>
            <x14:argumentDescription index="9">The currency code of the first currency. The option is an option on this currency versus CCY2.</x14:argumentDescription>
            <x14:argumentDescription index="10">The currency code of the second currency. The payout of the option is denominated in this currency.</x14:argumentDescription>
            <x14:argumentDescription index="11">The amount of CCY1 on which the option is written. Must be positive when BuySell is B, negaitive when BuySell is S.</x14:argumentDescription>
            <x14:argumentDescription index="12">Must be Amount1 * -Strike (or else an error is returned).</x14:argumentDescription>
            <x14:argumentDescription index="13">The expiry date of the option.</x14:argumentDescription>
            <x14:argumentDescription index="14">The Strike of the option.</x14:argumentDescription>
            <x14:argumentDescription index="15">The volatility of the CCy1/CCy2 Fx rate to HorizonDate</x14:argumentDescription>
            <x14:argumentDescription index="16">The volatility of the CCy1/CCy2 Fx rate to ExpiryDate</x14:argumentDescription>
            <x14:argumentDescription index="17">The CCY1 discount factor to HorizonDate.</x14:argumentDescription>
            <x14:argumentDescription index="18">The CCY1 discount factor to Expiry date.</x14:argumentDescription>
            <x14:argumentDescription index="19">The CCY2 discount factor to HorizonDate.</x14:argumentDescription>
            <x14:argumentDescription index="20">The CCY2 discount factor to Expiry date.</x14:argumentDescription>
            <x14:argumentDescription index="21">A one-column list of all currencies in the portfolio, excluding the BaseCCy.</x14:argumentDescription>
            <x14:argumentDescription index="22">Corresponding forward rates CCY/BaseCCY to the HorizonDate</x14:argumentDescription>
            <x14:argumentDescription index="23">The volatilities of the CCy/BaseCCy rates to the HorizonDate</x14:argumentDescription>
            <x14:argumentDescription index="24">The correlation matrix for the CCy/BaseCCY rates to the HorizonDate</x14:argumentDescription>
            <x14:argumentDescription index="25">A comma-delimited string to determine the function's return. Defaults, if omitted to "PFE". Recognised substrings are: PFE,PathValues,AveragePathValue,DF1ToHorizon,DF1ToExpiry,DF2ToHorizon,DF2ToExpiry,ForwardVol,Forwards,Vols,Correlations,MaxControlString</x14:argumentDescription>
          </x14:argumentDescriptions>
        </x14:definedName>
        <x14:definedName name="sFxOptionPFE2">
          <x14:argumentDescriptions count="17">
            <x14:argumentDescription index="0">The date to which PFE is calculated.</x14:argumentDescription>
            <x14:argumentDescription index="1">String indicating currency in which the PFE is returned.</x14:argumentDescription>
            <x14:argumentDescription index="2">Number of Monte-Carlo or Sobol paths.</x14:argumentDescription>
            <x14:argumentDescription index="3">The name of a workbook that contains market data. This workbook must contain specified sheets and ranges giving relevant discount factors, Fx rates, Fx vols and correlations.</x14:argumentDescription>
            <x14:argumentDescription index="4">Controls whether the market data read from the MarketData read from the MarketBookName workbook is the shocked data or the unshocked data.</x14:argumentDescription>
            <x14:argumentDescription index="5">The name of the Random Number Generator, allowed values are "Sobol", "Mersenne-Twister" or "Wichmann-Hill".</x14:argumentDescription>
            <x14:argumentDescription index="6">IsShortfall. If TRUE, then the return is the conditional expectation of the portfolio value, conditional on the value exceeding the confidence level percentile. If FALSE, then the return is the confidence level percentile.</x14:argumentDescription>
            <x14:argumentDescription index="7" xml:space="preserve">Confidence level, must be between 1/NumPaths and 1 - 1/NumPaths and can be a column array (in which case the return from the function is a volumn array). 0.95 for 95% confidence level. </x14:argumentDescription>
            <x14:argumentDescription index="8">If the option is a long position then BuySell should be "B", otherwise it should be "S". This argument and the next 13 arguments can be column arrays (of the same size) to handle portfolios of Fx options.</x14:argumentDescription>
            <x14:argumentDescription index="9">can take values: "C" or "Call", "P" or "Put", "B" or "Buy", "S" or "Sell", "UD" or "Up Digital", "DD" or "Down Digital". Case insensitive and space characters are ignored so "Up Digital" is equivalent to "updigital".</x14:argumentDescription>
            <x14:argumentDescription index="10">The currency code of the first currency. The option is an option on this currency versus CCY2.</x14:argumentDescription>
            <x14:argumentDescription index="11">The currency code of the second currency. The payout of the option is denominated in this currency.</x14:argumentDescription>
            <x14:argumentDescription index="12">The amount of CCY1 on which the option is written. Must be positive when BuySell is B, negaitive when BuySell is S.</x14:argumentDescription>
            <x14:argumentDescription index="13">Must be Amount1 * -Strike (or else an error is returned).</x14:argumentDescription>
            <x14:argumentDescription index="14">The expiry date of the option.</x14:argumentDescription>
            <x14:argumentDescription index="15">The Strike of the option.</x14:argumentDescription>
            <x14:argumentDescription index="16">A comma-delimited string to determine the function's return. Defaults, if omitted to "PFE". Recognised substrings are: PFE,PathValues,AveragePathValue,DF1ToHorizon,DF1ToExpiry,DF2ToHorizon,DF2ToExpiry,ForwardVol,Forwards,Vols,Correlations,MaxControlString</x14:argumentDescription>
          </x14:argumentDescriptions>
        </x14:definedName>
        <x14:definedName name="sGrid">
          <x14:argumentDescriptions count="3">
            <x14:argumentDescription index="0">The top element in the column.</x14:argumentDescription>
            <x14:argumentDescription index="1">The bottom element in the column.</x14:argumentDescription>
            <x14:argumentDescription index="2">The height of the columm.</x14:argumentDescription>
          </x14:argumentDescriptions>
        </x14:definedName>
        <x14:definedName name="sGroupReshape">
          <x14:argumentDescriptions count="2">
            <x14:argumentDescription index="0">An array of arbitrary values.</x14:argumentDescription>
            <x14:argumentDescription index="1">A positive integer giving how many repeats of the elements of TheArray are to be given.</x14:argumentDescription>
          </x14:argumentDescriptions>
        </x14:definedName>
        <x14:definedName name="sHistogram">
          <x14:argumentDescriptions count="8">
            <x14:argumentDescription index="0">An array of arbitrary values. Non numeric entries (strings, logicals, errors) are ignored.</x14:argumentDescription>
            <x14:argumentDescription index="1">The "bottom edge" of the bottom bucket. This argument is optional, if omitted it is chosen so that the minimum of Data lies at the centre point of the bottom bucket.</x14:argumentDescription>
            <x14:argumentDescription index="2">The "top edge" of the top bucket. This argument is optional, if omitted it is chosen so that the maximum of Data lies at the centre point of the top bucket.</x14:argumentDescription>
            <x14:argumentDescription index="3">The number of buckets. This argument is optional and defaults to 10. It must be at least 2.</x14:argumentDescription>
            <x14:argumentDescription index="4">If TRUE, then the return also shows the counts of the number of elements in Data less than or equal to Min, and the number of elements greater than Max. This argument is optional and defaults to TRUE if either Max or Min are provided, and FALSE otherwise.</x14:argumentDescription>
            <x14:argumentDescription index="5">Specifies whether multiple columns in Data represent separate data series (in which case the function return has multiple columns) or are all part of the same data series.</x14:argumentDescription>
            <x14:argumentDescription index="6">An optional array of the names of the data series. Used to construct the header row of the return.</x14:argumentDescription>
            <x14:argumentDescription index="7">For construction of the labels in the left column of the return. Example: "0.00". Alternatively "Density" for labels to be the number at the centre of each "bucket", which is useful for density plots in place of histogram plots.</x14:argumentDescription>
          </x14:argumentDescriptions>
        </x14:definedName>
        <x14:definedName name="sIdentityMatrix">
          <x14:argumentDescriptions count="1">
            <x14:argumentDescription index="0">The number of rows and columns in the return.</x14:argumentDescription>
          </x14:argumentDescriptions>
        </x14:definedName>
        <x14:definedName name="sIfErrorString">
          <x14:argumentDescriptions count="2">
            <x14:argumentDescription index="0">Any value or array of values.</x14:argumentDescription>
            <x14:argumentDescription index="1">Any value or array of values.</x14:argumentDescription>
          </x14:argumentDescriptions>
        </x14:definedName>
        <x14:definedName name="sIndex">
          <x14:argumentDescriptions count="3">
            <x14:argumentDescription index="0">Array of arbitrary values.</x14:argumentDescription>
            <x14:argumentDescription index="1">Either an integer row index between 1 and the number of rows in TheArray or else a string that matches a string appearing in the leftmost column of TheArray. This argument may be an array. If omitted elements from all rows are returned.</x14:argumentDescription>
            <x14:argumentDescription index="2">Either an integer column index between 1 and the number of columns in TheArray or else a string that matches a string appearing in the top row of TheArray. This argument may be an array. If omitted elements from all columns are returned.</x14:argumentDescription>
          </x14:argumentDescriptions>
        </x14:definedName>
        <x14:definedName name="sInsert">
          <x14:argumentDescriptions count="5">
            <x14:argumentDescription index="0">Array of arbitrary values.</x14:argumentDescription>
            <x14:argumentDescription index="1">The value to be inserted into TheArray. May be an array of values.</x14:argumentDescription>
            <x14:argumentDescription index="2">The row number of TheArray at which TheValue is inserted. May be a 1-column array of row numbers, or omitted to specify all rows.</x14:argumentDescription>
            <x14:argumentDescription index="3">The column number of TheArray at which TheValue is inserted. May be a 1-row array of column numbers, or omited to specify all columns.</x14:argumentDescription>
            <x14:argumentDescription index="4">Omit or 'Overwrite' to overwrite the existing value within TheArray with TheValue. Also supported: 'Add', 'Subtract', 'Multiply',  'Divide' or 'Concatenate'.</x14:argumentDescription>
          </x14:argumentDescriptions>
        </x14:definedName>
        <x14:definedName name="sIntegers">
          <x14:argumentDescriptions count="1">
            <x14:argumentDescription index="0">A positive integer.</x14:argumentDescription>
          </x14:argumentDescriptions>
        </x14:definedName>
        <x14:definedName name="sInterp">
          <x14:argumentDescriptions count="5">
            <x14:argumentDescription index="0">An array of numbers, may be either a single column or a single row.  Must be in ascending order - smaller numbers at the top (left) , larger numbers at the bottom (right).</x14:argumentDescription>
            <x14:argumentDescription index="1">A single column or single row array of values - must have the same number of elements as xArray. Values must be numeric unless InterpType is FlatFromLeft or FlatToRight in which case non-numbers are permitted.</x14:argumentDescription>
            <x14:argumentDescription index="2">An array of numbers , for which the function will return interpolated values of y. May be any size of array.</x14:argumentDescription>
            <x14:argumentDescription index="3">Determines interpolation scheme used. Allowed: Linear, FlatFromLeft, FlatToRight, BlendedQuadratic, FMM, Natural, Periodic, Hyman, monoH.FC.</x14:argumentDescription>
            <x14:argumentDescription index="4">2 characters to set left and right extrapolation beyond the bounds of xArrayAscending.
F = Flat, X = Linear eXtrapolation, P = Polynomial, N = None. If omitted defaults from InterpType: Linear &gt; NN, FlatFromLeft &gt; NF, FlatToRight &gt; FN</x14:argumentDescription>
          </x14:argumentDescriptions>
        </x14:definedName>
        <x14:definedName name="sIsErrorString">
          <x14:argumentDescriptions count="1">
            <x14:argumentDescription index="0">The value to test.</x14:argumentDescription>
          </x14:argumentDescriptions>
        </x14:definedName>
        <x14:definedName name="sisin">
          <x14:argumentDescriptions count="3">
            <x14:argumentDescription index="0">An array of arbitrary values. The dimensions of the return matches the dimensions of this argument.</x14:argumentDescription>
            <x14:argumentDescription index="1">An array of arbitrary values.</x14:argumentDescription>
            <x14:argumentDescription index="2">Defaults to False, in which case TheArray does not need to be sorted. If TheArray is sorted then pass True for better speed. Sorted = increasing from top to bottom (a 1-column array),  left to right (1 row) or "like a book" (&gt;1 row, &gt;1 column).</x14:argumentDescription>
          </x14:argumentDescriptions>
        </x14:definedName>
        <x14:definedName name="sIsRegMatch">
          <x14:argumentDescriptions count="3">
            <x14:argumentDescription index="0">The regular expression. Must be a string. Example cat|dog to match on either the string cat or the string dog.</x14:argumentDescription>
            <x14:argumentDescription index="1">The string to match. May be an array in which case the return from the function is an array of the same dimensions.</x14:argumentDescription>
            <x14:argumentDescription index="2">TRUE for case-sensitive matching, FALSE for case-insensitive matching. This argument is optional, defaulting to FALSE for case-insensitive matching.</x14:argumentDescription>
          </x14:argumentDescriptions>
        </x14:definedName>
        <x14:definedName name="sJustifyArrayOfStrings">
          <x14:argumentDescriptions count="7">
            <x14:argumentDescription index="0">An arbitrary array of strings.</x14:argumentDescription>
            <x14:argumentDescription index="1">A font name such as "Calibri", "Arial" or "Garamond". If omitted defaults to "Calibri".</x14:argumentDescription>
            <x14:argumentDescription index="2">The size of the font in points. If omitted defaults to 11.</x14:argumentDescription>
            <x14:argumentDescription index="3">This string is inserted to increase the spacing between the substrings of the return. If passed as a positive number, then ExtraPadding is set to that number of space characters. If omitted defaults to two space characters.</x14:argumentDescription>
            <x14:argumentDescription index="4">TRUE if the font in which the output text will be rendered is bold. If omitted. defaults to False.</x14:argumentDescription>
            <x14:argumentDescription index="5">TRUE if the font in which the output text will be rendered is italic. If omitted defaults to False.</x14:argumentDescription>
            <x14:argumentDescription index="6">If False, the function returns an array of strings, each element being the concatenation (padded with spaces) of the corresponding row of TextStrings. If True, this array is concatenated with line feed characters so that the return is a single string.</x14:argumentDescription>
          </x14:argumentDescriptions>
        </x14:definedName>
        <x14:definedName name="sJustifyText">
          <x14:argumentDescriptions count="4">
            <x14:argumentDescription index="0">A column of text. Non-text elements will be cast as text except for empty elements (blank cells) which are taken to indicate the start of a new paragraph.</x14:argumentDescription>
            <x14:argumentDescription index="1">The name of the font such as "Calibri". .</x14:argumentDescription>
            <x14:argumentDescription index="2">The size of the font in points. E.g. Excel defaults to a size 11 Calibri font.</x14:argumentDescription>
            <x14:argumentDescription index="3">When displayed in the given font, the returned column of text will have width in points no greater than AvailableWidth, except that individual words of greater width appear in the return without being broken or hyphenated.</x14:argumentDescription>
          </x14:argumentDescriptions>
        </x14:definedName>
        <x14:definedName name="sKendallTau">
          <x14:argumentDescriptions count="3">
            <x14:argumentDescription index="0">An array of numbers, each column being regarded as a separate data series. May contain non-numbers, which are ignored for calculation of Kendall Tau.</x14:argumentDescription>
            <x14:argumentDescription index="1">An optional second array of numbers. If omitted, then Data2 is treated as being the same as Data1.</x14:argumentDescription>
            <x14:argumentDescription index="2" xml:space="preserve">If FALSE, then the Kendall Tau is returned, otherwise, If TRUE, then the equivalent Pearson correlation is returned.
ρ = sin(π τ / 2)
</x14:argumentDescription>
          </x14:argumentDescriptions>
        </x14:definedName>
        <x14:definedName name="sMakeArrayString">
          <x14:argumentDescriptions count="1">
            <x14:argumentDescription index="0">An arbitrary array of values.</x14:argumentDescription>
          </x14:argumentDescriptions>
        </x14:definedName>
        <x14:definedName name="sMatch">
          <x14:argumentDescriptions count="3">
            <x14:argumentDescription index="0">An array of values to look up. Passing an array into an array formula is likely to be faster than many formulas each handling a single value.</x14:argumentDescription>
            <x14:argumentDescription index="1">A column of values to search in. May be passed in any order unless LookupColumnIsSorted is TRUE, in which case it must be sorted in ascending order.</x14:argumentDescription>
            <x14:argumentDescription index="2">If LookupColumn is known to be already sorted in ascending order then passing as TRUE will provide a speed-up for large array sizes. If TRUE but LookupColumn is not sorted in ascending the function returns an error.</x14:argumentDescription>
          </x14:argumentDescriptions>
        </x14:definedName>
        <x14:definedName name="sMatchInMatrix">
          <x14:argumentDescriptions count="2">
            <x14:argumentDescription index="0">An arbitrary value. May be an array.</x14:argumentDescription>
            <x14:argumentDescription index="1">An array of arbitrary values.</x14:argumentDescription>
          </x14:argumentDescriptions>
        </x14:definedName>
        <x14:definedName name="sMaxOfArray">
          <x14:argumentDescriptions count="1">
            <x14:argumentDescription index="0">An array of arbitrary values.</x14:argumentDescription>
          </x14:argumentDescriptions>
        </x14:definedName>
        <x14:definedName name="sMaxOfNums">
          <x14:argumentDescriptions count="1">
            <x14:argumentDescription index="0" xml:space="preserve">Input array of elements of any type. Elements that are not numbers will be ignored.
</x14:argumentDescription>
          </x14:argumentDescriptions>
        </x14:definedName>
        <x14:definedName name="sMChoose">
          <x14:argumentDescriptions count="2">
            <x14:argumentDescription index="0">An array of arbitrary values.</x14:argumentDescription>
            <x14:argumentDescription index="1">A column array of TRUE and FALSE with the same height as TheArray.</x14:argumentDescription>
          </x14:argumentDescriptions>
        </x14:definedName>
        <x14:definedName name="sMedianOffDiagonal">
          <x14:argumentDescriptions count="1">
            <x14:argumentDescription index="0">A square matrix of numbers.</x14:argumentDescription>
          </x14:argumentDescriptions>
        </x14:definedName>
        <x14:definedName name="sMinOfArray">
          <x14:argumentDescriptions count="1">
            <x14:argumentDescription index="0">An array of arbitrary values.</x14:argumentDescription>
          </x14:argumentDescriptions>
        </x14:definedName>
        <x14:definedName name="sMinOfNums">
          <x14:argumentDescriptions count="1">
            <x14:argumentDescription index="0" xml:space="preserve">Input array of elements of any type. Elements that are not numbers will be ignored.
</x14:argumentDescription>
          </x14:argumentDescriptions>
        </x14:definedName>
        <x14:definedName name="sMultiMatch">
          <x14:argumentDescriptions count="3">
            <x14:argumentDescription index="0">An array of arbitrary values.</x14:argumentDescription>
            <x14:argumentDescription index="1">An array of arbitrary values. Must have the same number of columns as LookupValues.</x14:argumentDescription>
            <x14:argumentDescription index="2">Whether the matching of strings should be sensitive to case.</x14:argumentDescription>
          </x14:argumentDescriptions>
        </x14:definedName>
        <x14:definedName name="sNCols">
          <x14:argumentDescriptions count="1">
            <x14:argumentDescription index="0">An array of arbitrary values.</x14:argumentDescription>
          </x14:argumentDescriptions>
        </x14:definedName>
        <x14:definedName name="sNearlyEquals">
          <x14:argumentDescriptions count="4">
            <x14:argumentDescription index="0">Any value (but not an array of values).</x14:argumentDescription>
            <x14:argumentDescription index="1">Any value (but not an array of values).</x14:argumentDescription>
            <x14:argumentDescription index="2">TRUE for case sensitive comparison of strings. FALSE or omitted for case insensitive comparison.</x14:argumentDescription>
            <x14:argumentDescription index="3" xml:space="preserve">Epsilon determines the tolerance for comparison of two number via the formula:
A Nearly Equals B iff Abs(A-B) &lt; Epsilon * Max(1,Abs(A),Abs(B))
If omitted Epsilon defaults to 0.000000000000001 (i.e. 10^-15)
</x14:argumentDescription>
          </x14:argumentDescriptions>
        </x14:definedName>
        <x14:definedName name="sNormOpt">
          <x14:argumentDescriptions count="5">
            <x14:argumentDescription index="0">can take values: "C" or "Call", "P" or "Put", "B" or "Buy", "S" or "Sell", "UD" or "Up Digital", "DD" or "Down Digital". Case insensitive and space characters are ignored so "Up Digital" is equivalent to "updigital". Can be an array.</x14:argumentDescription>
            <x14:argumentDescription index="1">Forward price for the underlying random asset S. Can be an array.</x14:argumentDescription>
            <x14:argumentDescription index="2">Strike price K for the option. Must match the same units as Forward. Can be an array.</x14:argumentDescription>
            <x14:argumentDescription index="3">Annualised normal volatility of the asset S, quoted on an Act/356 basis. Enter 20% as 0.2. Can be an array.</x14:argumentDescription>
            <x14:argumentDescription index="4" xml:space="preserve"> Time in years until the expiry of the option. Can be an array.</x14:argumentDescription>
          </x14:argumentDescriptions>
        </x14:definedName>
        <x14:definedName name="sNRows">
          <x14:argumentDescriptions count="1">
            <x14:argumentDescription index="0">An array of arbitrary values.</x14:argumentDescription>
          </x14:argumentDescriptions>
        </x14:definedName>
        <x14:definedName name="sNthSmallest">
          <x14:argumentDescriptions count="2">
            <x14:argumentDescription index="0">An array of numbers.</x14:argumentDescription>
            <x14:argumentDescription index="1">A whole number between 1 and the number of elements in ArrayToSearch.</x14:argumentDescription>
          </x14:argumentDescriptions>
        </x14:definedName>
        <x14:definedName name="sOptSolveVol">
          <x14:argumentDescriptions count="6">
            <x14:argumentDescription index="0">Can take values: "C" or "Call", "P" or "Put", "B" or "Buy", "S" or "Sell", "UD" or "Up Digital", "DD" or "Down Digital". Case insensitive and space characters are ignored so "Up Digital" is equivalent to "updigital". Can be an array.</x14:argumentDescription>
            <x14:argumentDescription index="1">Value of the option. Must match the same units as Forward and Strike. Can be an array.</x14:argumentDescription>
            <x14:argumentDescription index="2">Forward price for the underlying random asset S. Can be an array.</x14:argumentDescription>
            <x14:argumentDescription index="3">Strike price K for the option. Must match the same units as Forward. Can be an array.</x14:argumentDescription>
            <x14:argumentDescription index="4">Time in years until the expiry of the option. Can be an array.</x14:argumentDescription>
            <x14:argumentDescription index="5">Enter TRUE for a log-normal vol, or FALSE for a normal vol.</x14:argumentDescription>
          </x14:argumentDescriptions>
        </x14:definedName>
        <x14:definedName name="sParseArrayString">
          <x14:argumentDescriptions count="1">
            <x14:argumentDescription index="0">A string as can be returned by sMakeArrayString.</x14:argumentDescription>
          </x14:argumentDescriptions>
        </x14:definedName>
        <x14:definedName name="sParseDate">
          <x14:argumentDescriptions count="2">
            <x14:argumentDescription index="0">A string or an array of strings.</x14:argumentDescription>
            <x14:argumentDescription index="1">The date format used such as D-M-Y, M-D-Y or Y/M/D. If omitted a value is read from Windows regional settings. Repeated D's (or M's or Y's) are equivalent to single instances, so that d-m-y and DD-MMM-YYYY are equivalent.</x14:argumentDescription>
          </x14:argumentDescriptions>
        </x14:definedName>
        <x14:definedName name="sPartialProduct">
          <x14:argumentDescriptions count="1">
            <x14:argumentDescription index="0">An array of numbers.</x14:argumentDescription>
          </x14:argumentDescriptions>
        </x14:definedName>
        <x14:definedName name="sPartialSum">
          <x14:argumentDescriptions count="1">
            <x14:argumentDescription index="0">An array of numbers.</x14:argumentDescription>
          </x14:argumentDescriptions>
        </x14:definedName>
        <x14:definedName name="sPolyEval">
          <x14:argumentDescriptions count="2">
            <x14:argumentDescription index="0">The coefficients of the polynomial as a 1-row or 1-column array, with the top (leftmost) element being the constant term of the polynomial and the bottom (rightmost) the coefficient of the highest order term.</x14:argumentDescription>
            <x14:argumentDescription index="1">A number or array of numbers at which the polynomial is evaluated.</x14:argumentDescription>
          </x14:argumentDescriptions>
        </x14:definedName>
        <x14:definedName name="sPolyFit">
          <x14:argumentDescriptions count="2">
            <x14:argumentDescription index="0">The vector of x coordinates.</x14:argumentDescription>
            <x14:argumentDescription index="1">The vector of y coordinates.</x14:argumentDescription>
          </x14:argumentDescriptions>
        </x14:definedName>
        <x14:definedName name="sQuantiles">
          <x14:argumentDescriptions count="2">
            <x14:argumentDescription index="0">A column array of number constituting a sample from an underlying population.</x14:argumentDescription>
            <x14:argumentDescription index="1">A single value or column array of values, must be between 1/(N+1) and N/(N+1) where N is the number of elements in Sample.</x14:argumentDescription>
          </x14:argumentDescriptions>
        </x14:definedName>
        <x14:definedName name="sRandomSetSeed">
          <x14:argumentDescriptions count="2">
            <x14:argumentDescription index="0">Allowed values:
Wichmann-Hill
Mersenne-Twister
Note that the VBA-Rnd random number generator cannot be seeded.</x14:argumentDescription>
            <x14:argumentDescription index="1">Any Long (i.e. a whole number  between -2,147,483,648 and 2,147,483,647). If omitted, empty or zero, a value based on the current system time will be used instead.</x14:argumentDescription>
          </x14:argumentDescriptions>
        </x14:definedName>
        <x14:definedName name="sRandomStrings">
          <x14:argumentDescriptions count="5">
            <x14:argumentDescription index="0">The number of strings returned.</x14:argumentDescription>
            <x14:argumentDescription index="1">The length of each string returned.</x14:argumentDescription>
            <x14:argumentDescription index="2">The "smallest" character that may appear in the strings, i.e. the ascii codes of the characaters that appear will be at least that of MinChar.</x14:argumentDescription>
            <x14:argumentDescription index="3">The "largest" character that may appear in the strings, i.e. the ascii codes of the characaters that appear will be at most that of MaxChar.</x14:argumentDescription>
            <x14:argumentDescription index="4">Enter a number to set the seed of the RNG, or omit for unseeded randomness.</x14:argumentDescription>
          </x14:argumentDescriptions>
        </x14:definedName>
        <x14:definedName name="sRandomVariable">
          <x14:argumentDescriptions count="6">
            <x14:argumentDescription index="0">The number of rows in the return. In the case of Sobol or Shifted Sobol sequences this number should be 2^n - 1 for some n to avoid bias (non-zero mean) in the return.</x14:argumentDescription>
            <x14:argumentDescription index="1">The number of columns in the return. If omitted defaults to 1.</x14:argumentDescription>
            <x14:argumentDescription index="2">Allowed values:
Uniform: Uniform distribution on the interval [0,1]
Normal: Normal distribution with zero mean and unit variance.
Integer: Integer uniform distribution on the set {1,2,...,Arg_1}</x14:argumentDescription>
            <x14:argumentDescription index="3">Allowed values: Wichmann-Hill, Mersenne-Twister, VBA-Rnd, Sobol, Shifted-Sobol.</x14:argumentDescription>
            <x14:argumentDescription index="4">Gives the upper bound of the distribution when DistributionName = Integer.</x14:argumentDescription>
            <x14:argumentDescription index="5">The seed used by the RNG. Any Long (i.e. a whole number  between -2,147,483,648 and 2,147,483,647). If omitted or zero, a value based on the current system time will be used instead.</x14:argumentDescription>
          </x14:argumentDescriptions>
        </x14:definedName>
        <x14:definedName name="sRegExpFromLiteral">
          <x14:argumentDescriptions count="2">
            <x14:argumentDescription index="0">The literal string to match against. Example: if StringLiteral is \$ then the return from the function will be\\\$. May also be an array of strings.</x14:argumentDescription>
            <x14:argumentDescription index="1">FALSE to convert a literal string into a regular expression that matches it. TRUE to "undo" such conversion, recovering the literal string. Thus sRegExpFromLiteral(sRegExpFromLiteral(x,FALSE),TRUE) = x for all strings x.</x14:argumentDescription>
          </x14:argumentDescriptions>
        </x14:definedName>
        <x14:definedName name="sRegExReplace">
          <x14:argumentDescriptions count="4">
            <x14:argumentDescription index="0">Input string to be transformed. Can be an array. Non-string elements will be left unchanged.</x14:argumentDescription>
            <x14:argumentDescription index="1">A standard regular expression string.</x14:argumentDescription>
            <x14:argumentDescription index="2">A replacement template for each match of the regular expression in the input string.</x14:argumentDescription>
            <x14:argumentDescription index="3">Whether matching should be case-sensitive (TRUE) or not (FALSE).</x14:argumentDescription>
          </x14:argumentDescriptions>
        </x14:definedName>
        <x14:definedName name="sRegistryDelete">
          <x14:argumentDescriptions count="1">
            <x14:argumentDescription index="0">The key in the Registry to be deleted. Must start with one of the following strings: HKEY_CURRENT_USER\, HKEY_LOCAL_MACHINE\, HKEY_CLASSES_ROOT\, HKEY_USERS\, HKEY_CURRENT_CONFIG</x14:argumentDescription>
          </x14:argumentDescriptions>
        </x14:definedName>
        <x14:definedName name="sRegistryKeyExists">
          <x14:argumentDescriptions count="1">
            <x14:argumentDescription index="0">The key in the Registry. Must start with one of the following strings: HKEY_CURRENT_USER\, HKEY_LOCAL_MACHINE\, HKEY_CLASSES_ROOT\, HKEY_USERS\, HKEY_CURRENT_CONFIG</x14:argumentDescription>
          </x14:argumentDescriptions>
        </x14:definedName>
        <x14:definedName name="sRegistryRead">
          <x14:argumentDescriptions count="1">
            <x14:argumentDescription index="0">The key in the Registry. Must start with one of the following strings: HKEY_CURRENT_USER\, HKEY_LOCAL_MACHINE\, HKEY_CLASSES_ROOT\, HKEY_USERS\, HKEY_CURRENT_CONFIG</x14:argumentDescription>
          </x14:argumentDescriptions>
        </x14:definedName>
        <x14:definedName name="sRegistryWrite">
          <x14:argumentDescriptions count="3">
            <x14:argumentDescription index="0">The key in the Registry. Specify a key-name by ending RegKey with a final backslash. Do not include a final backslash to specify a value name.</x14:argumentDescription>
            <x14:argumentDescription index="1">The value to write.</x14:argumentDescription>
            <x14:argumentDescription index="2">The type of the value to write. Should be REG_SZ if NewValue is a string or REG_DWORD if NewValue is an integer.</x14:argumentDescription>
          </x14:argumentDescriptions>
        </x14:definedName>
        <x14:definedName name="sRegMatch">
          <x14:argumentDescriptions count="3">
            <x14:argumentDescription index="0">The regular expression. Must be a string. Example cat|dog to match on either the string cat or the string dog.</x14:argumentDescription>
            <x14:argumentDescription index="1">The string to match. May be an array in which case the return from the function is an array of the same dimensions.</x14:argumentDescription>
            <x14:argumentDescription index="2">TRUE for case-sensitive matching, FALSE for case-insensitive matching. This argument is optional, defaulting to FALSE for case-insensitive matching.</x14:argumentDescription>
          </x14:argumentDescriptions>
        </x14:definedName>
        <x14:definedName name="sRemoveDuplicateRows">
          <x14:argumentDescriptions count="3">
            <x14:argumentDescription index="0">The array from which to remove duplicated rows.</x14:argumentDescription>
            <x14:argumentDescription index="1">TRUE if the array is to be returned in sorted order. If omitted defaults to FALSE. Note that the function executes faster if this argument is passed as TRUE.</x14:argumentDescription>
            <x14:argumentDescription index="2">TRUE if comparison of strings to determine duplication is to be case-sensitive. If omitted defaults to FALSE for case insensitive comparison of strings.</x14:argumentDescription>
          </x14:argumentDescriptions>
        </x14:definedName>
        <x14:definedName name="sRemoveDuplicates">
          <x14:argumentDescriptions count="3">
            <x14:argumentDescription index="0">The column from which to remove duplicated elements.</x14:argumentDescription>
            <x14:argumentDescription index="1">TRUE if the array is to be returned in sorted order. If omitted defaults to FALSE. Note that the function executes faster if this argument is passed as TRUE.</x14:argumentDescription>
            <x14:argumentDescription index="2">TRUE if comparison of strings to determine duplication is to be case-sensitive. If omitted defaults to FALSE for case insensitive comparison of strings.</x14:argumentDescription>
          </x14:argumentDescriptions>
        </x14:definedName>
        <x14:definedName name="sReshape">
          <x14:argumentDescriptions count="3">
            <x14:argumentDescription index="0">An array of arbitrary values.</x14:argumentDescription>
            <x14:argumentDescription index="1">The number of rows in the output array.</x14:argumentDescription>
            <x14:argumentDescription index="2">The number of columns in the output array.</x14:argumentDescription>
          </x14:argumentDescriptions>
        </x14:definedName>
        <x14:definedName name="sRound">
          <x14:argumentDescriptions count="3">
            <x14:argumentDescription index="0">An array of arbitrary values, but non-numbers in the input yield error strings in the output.</x14:argumentDescription>
            <x14:argumentDescription index="1">A whole number. The function rounds to this number of decimal places. Negative numbers are supported.</x14:argumentDescription>
            <x14:argumentDescription index="2" xml:space="preserve">Controls how ties (halves) are rounded. Omitted or zero = Away from zero, 1 = Towards zero, 2 = Bankers rounding, 3 = Towards plus infinity, 4 = Towards minus infinity.
</x14:argumentDescription>
          </x14:argumentDescriptions>
        </x14:definedName>
        <x14:definedName name="sRoundSF">
          <x14:argumentDescriptions count="3">
            <x14:argumentDescription index="0">An array of arbitrary values, but non-numbers in the input yield error strings in the output.</x14:argumentDescription>
            <x14:argumentDescription index="1">A whole number greater than or equal to 1.</x14:argumentDescription>
            <x14:argumentDescription index="2" xml:space="preserve">Controls how ties (halves) are rounded. Omitted or zero = Away from zero, 1 = Towards zero, 2 = Bankers rounding, 3 = Towards plus infinity, 4 = Towards minus infinity.
</x14:argumentDescription>
          </x14:argumentDescriptions>
        </x14:definedName>
        <x14:definedName name="sRowAnd">
          <x14:argumentDescriptions count="1">
            <x14:argumentDescription index="0">An array of logicals.</x14:argumentDescription>
          </x14:argumentDescriptions>
        </x14:definedName>
        <x14:definedName name="sRowConcatenateStrings">
          <x14:argumentDescriptions count="2">
            <x14:argumentDescription index="0">An array of strings. If this array contains non-strings, then those elements will be cast to strings before concatenation is done.</x14:argumentDescription>
            <x14:argumentDescription index="1">The delimiter character. If omitted defaults to a comma. Can be specified as multiple characters or the empty string.</x14:argumentDescription>
          </x14:argumentDescriptions>
        </x14:definedName>
        <x14:definedName name="sRowMax">
          <x14:argumentDescriptions count="1">
            <x14:argumentDescription index="0">An array of numbers.</x14:argumentDescription>
          </x14:argumentDescriptions>
        </x14:definedName>
        <x14:definedName name="sRowMChoose">
          <x14:argumentDescriptions count="2">
            <x14:argumentDescription index="0">An array of arbitrary values.</x14:argumentDescription>
            <x14:argumentDescription index="1">A row array of TRUE and FALSE with the same width as TheArray.</x14:argumentDescription>
          </x14:argumentDescriptions>
        </x14:definedName>
        <x14:definedName name="sRowMean">
          <x14:argumentDescriptions count="1">
            <x14:argumentDescription index="0">An array of numbers.</x14:argumentDescription>
          </x14:argumentDescriptions>
        </x14:definedName>
        <x14:definedName name="sRowMedian">
          <x14:argumentDescriptions count="2">
            <x14:argumentDescription index="0">An array of numbers.</x14:argumentDescription>
            <x14:argumentDescription index="1">If FALSE (the default) then error values (#N/A!, #REF! etc) in ArrayOfNumbers yield error strings in the corresponding element of the return. If TRUE error values are excluded from calculation of the column medians. String values are always excluded.</x14:argumentDescription>
          </x14:argumentDescriptions>
        </x14:definedName>
        <x14:definedName name="sRowMin">
          <x14:argumentDescriptions count="1">
            <x14:argumentDescription index="0">An array of numbers.</x14:argumentDescription>
          </x14:argumentDescriptions>
        </x14:definedName>
        <x14:definedName name="sRowOr">
          <x14:argumentDescriptions count="1">
            <x14:argumentDescription index="0">An array of logicals.</x14:argumentDescription>
          </x14:argumentDescriptions>
        </x14:definedName>
        <x14:definedName name="sRowProduct">
          <x14:argumentDescriptions count="1">
            <x14:argumentDescription index="0">An array of numbers.</x14:argumentDescription>
          </x14:argumentDescriptions>
        </x14:definedName>
        <x14:definedName name="sRowReverse">
          <x14:argumentDescriptions count="1">
            <x14:argumentDescription index="0">An array of arbitrary values.</x14:argumentDescription>
          </x14:argumentDescriptions>
        </x14:definedName>
        <x14:definedName name="sRowStDev">
          <x14:argumentDescriptions count="1">
            <x14:argumentDescription index="0">An array of numbers.</x14:argumentDescription>
          </x14:argumentDescriptions>
        </x14:definedName>
        <x14:definedName name="sRowSum">
          <x14:argumentDescriptions count="1">
            <x14:argumentDescription index="0">An array of numbers.</x14:argumentDescription>
          </x14:argumentDescriptions>
        </x14:definedName>
        <x14:definedName name="sSizeOf">
          <x14:argumentDescriptions count="1">
            <x14:argumentDescription index="0">An array of arbitrary values.</x14:argumentDescription>
          </x14:argumentDescriptions>
        </x14:definedName>
        <x14:definedName name="sSortedArray">
          <x14:argumentDescriptions count="10">
            <x14:argumentDescription index="0">An array of arbitrary values.</x14:argumentDescription>
            <x14:argumentDescription index="1">The column number for the first sort key, counting from left to right starting at 1. When values in the first sort key column match then the method looks at the second. If omitted defaults to 1 for the leftmost column.</x14:argumentDescription>
            <x14:argumentDescription index="2">The column number for the second sort key. When values in the first two sort key columns match then the method looks at the third. If omitted no second sort key is used.</x14:argumentDescription>
            <x14:argumentDescription index="3">The column number for the third sort key. When two rows match at all three sort key columns then their relative order in the output will be unchanged. If omitted no third sort key is used.</x14:argumentDescription>
            <x14:argumentDescription index="4">TRUE if the output is to be in ascending order on the first sort key. If omitted defaults to TRUE.</x14:argumentDescription>
            <x14:argumentDescription index="5">TRUE if the output is to be in ascending order on the second sort key, FALSE for descending. If omitted and ColNo2 is provided defaults to TRUE.</x14:argumentDescription>
            <x14:argumentDescription index="6">TRUE if the output is to be in ascending order on the third sort key, FALSE for descending. If omitted and ColNo3 is provided defaults to TRUE.</x14:argumentDescription>
            <x14:argumentDescription index="7">Specifies if sorting of strings is case-sensitive.</x14:argumentDescription>
            <x14:argumentDescription index="8">If TRUE then if possible Excel's native sorting method is used.</x14:argumentDescription>
            <x14:argumentDescription index="9">The number of rows at the top of ArrayToSort that should not be sorted.</x14:argumentDescription>
          </x14:argumentDescriptions>
        </x14:definedName>
        <x14:definedName name="sSortedArray2">
          <x14:argumentDescriptions count="6">
            <x14:argumentDescription index="0">An array of arbitrary values.</x14:argumentDescription>
            <x14:argumentDescription index="1">Identifies which columns of ArrayToSort are to be used as keys in the sort operation, counting from 1 as the left-most column. Should be entered either as a column array of integers or as a comma delimited string such as "1,3,5".</x14:argumentDescription>
            <x14:argumentDescription index="2">Specifies whether the sort should be Ascending (TRUE) or Descending (FALSE) on the corresponding KeyColumn. Should be specified either as a column array of logical values or as a comma-delimited string such as "TRUE,FALSE,TRUE".</x14:argumentDescription>
            <x14:argumentDescription index="3">Specifies if sorting of strings is case-sensitive.</x14:argumentDescription>
            <x14:argumentDescription index="4">The number of rows at the top of ArrayToSort that should not be sorted.</x14:argumentDescription>
            <x14:argumentDescription index="5">If TRUE then if possible Excel's native sorting method is used.</x14:argumentDescription>
          </x14:argumentDescriptions>
        </x14:definedName>
        <x14:definedName name="sSortedArrayByAllCols">
          <x14:argumentDescriptions count="5">
            <x14:argumentDescription index="0">An array of arbitrary values.</x14:argumentDescription>
            <x14:argumentDescription index="1">TRUE: The first column is used as the primary sort key. FALSE: The first column is ignored as a sort key, and the second column is the primary sort key. This argument is optional, defaulting to FALSE.</x14:argumentDescription>
            <x14:argumentDescription index="2">Specifies if sorting of strings is case-sensitive.</x14:argumentDescription>
            <x14:argumentDescription index="3">The number of rows at the top of ArrayToSort that should not be sorted.</x14:argumentDescription>
            <x14:argumentDescription index="4">If TRUE then if possible Excel's native sorting method is used.</x14:argumentDescription>
          </x14:argumentDescriptions>
        </x14:definedName>
        <x14:definedName name="sSortMerge">
          <x14:argumentDescriptions count="5">
            <x14:argumentDescription index="0">Array of columns of data.</x14:argumentDescription>
            <x14:argumentDescription index="1">List of columns to use as the "keys" (counting from 1). Can be a single integer for a single column key, a column of integers for a set of columns, or string like "2,5" for a set of columns. Elements of TheArray can be any type for key columns.</x14:argumentDescription>
            <x14:argumentDescription index="2">List of columns to treat as the "values" of the input array's rows. Can be entered as KeyColumns.</x14:argumentDescription>
            <x14:argumentDescription index="3">The operation used where rows have the same key. Can be Sum, Count, Average, Max, Min, SumOfNums, CountOfNums, MaxOfNums, MinOfNums - last 4 ignore non-numbers. Pass a column array or comma-delimited string for different operations on each value column.</x14:argumentDescription>
            <x14:argumentDescription index="4">If TRUE, then key values which differ only in case are treated as different keys; if False they are treated as being the same key.</x14:argumentDescription>
          </x14:argumentDescriptions>
        </x14:definedName>
        <x14:definedName name="sSpillDown">
          <x14:argumentDescriptions count="1">
            <x14:argumentDescription index="0">The top of the returned range, must be a cell or cells inside the spill range of a dynamic array formula.</x14:argumentDescription>
          </x14:argumentDescriptions>
        </x14:definedName>
        <x14:definedName name="sSpillRight">
          <x14:argumentDescriptions count="1">
            <x14:argumentDescription index="0">The left of the returned range, must be a cell or cells inside the spill range of a dynamic array formula.</x14:argumentDescription>
          </x14:argumentDescriptions>
        </x14:definedName>
        <x14:definedName name="sSpillRightDown">
          <x14:argumentDescriptions count="1">
            <x14:argumentDescription index="0">The top left of the returned range, must be a cell inside the spill range of a dynamic array formula.</x14:argumentDescription>
          </x14:argumentDescriptions>
        </x14:definedName>
        <x14:definedName name="sSpline">
          <x14:argumentDescriptions count="5">
            <x14:argumentDescription index="0">The x-values at the knots of the spline.</x14:argumentDescription>
            <x14:argumentDescription index="1">The y-values at the knots of the spline.</x14:argumentDescription>
            <x14:argumentDescription index="2">The input values at which the spline is queried for its corresponding y-values.</x14:argumentDescription>
            <x14:argumentDescription index="3">A string determining the spline method. Defaults to 'FMM' for Forsythe, Malcolm and Moler (1977). Alternatively 'Natural', 'Akima' (for Akima 1970) or 'LQ' for linearly-weighted quadratic.</x14:argumentDescription>
            <x14:argumentDescription index="4">Determines extrapolation method. Allowed values: 'None' (extrapolation not supported), 'Flat', 'Linear', 'Quadratic' or 'Cubic'. For different left and right extrapolation enter comma-delimited string e.g. 'None,Linear'</x14:argumentDescription>
          </x14:argumentDescriptions>
        </x14:definedName>
        <x14:definedName name="sSplitPath">
          <x14:argumentDescriptions count="2">
            <x14:argumentDescription index="0">The full name of the file, including path. Can be an array.</x14:argumentDescription>
            <x14:argumentDescription index="1">TRUE to return the file name, FALSE to return the path.</x14:argumentDescription>
          </x14:argumentDescriptions>
        </x14:definedName>
        <x14:definedName name="sStringBetweenStrings">
          <x14:argumentDescriptions count="5">
            <x14:argumentDescription index="0">The input string to be searched.</x14:argumentDescription>
            <x14:argumentDescription index="1">The returned string will start immediately after the first occurrence of LeftString in TheString. If LeftString is not found or is the null string or missing, then the return will start at the first character of TheString.</x14:argumentDescription>
            <x14:argumentDescription index="2">The return will stop immediately before the first subsequent occurrence of RightString. If such occurrrence is not found or if RightString is the null string or missing, then the return will stop at the last character of TheString.</x14:argumentDescription>
            <x14:argumentDescription index="3">If TRUE, then if LeftString appears in TheString, the return will include LeftString. This argument is optional and defaults to FALSE.</x14:argumentDescription>
            <x14:argumentDescription index="4">If TRUE, then if RightString appears in TheString (and appears after the first occurance of LeftString) then the return will include RightString. This argument is optional and defaults to FALSE.</x14:argumentDescription>
          </x14:argumentDescriptions>
        </x14:definedName>
        <x14:definedName name="sStringsMatchingRegExp">
          <x14:argumentDescriptions count="3">
            <x14:argumentDescription index="0">An array of strings. The return has a single column even if Strings has more than one column.</x14:argumentDescription>
            <x14:argumentDescription index="1">A valid regular expression. See sIsRegMatch.</x14:argumentDescription>
            <x14:argumentDescription index="2">Whether regular expression match is case sensitive or not.</x14:argumentDescription>
          </x14:argumentDescriptions>
        </x14:definedName>
        <x14:definedName name="sStringWidth">
          <x14:argumentDescriptions count="5">
            <x14:argumentDescription index="0">A string or an array of strings.</x14:argumentDescription>
            <x14:argumentDescription index="1">A font name such as "Calibri", "Arial" or "Garamond".</x14:argumentDescription>
            <x14:argumentDescription index="2">The size of the font. E.g. Excel defaults to a size 11 Calibri font.</x14:argumentDescription>
            <x14:argumentDescription index="3">TRUE if the font for which sizing is desired is bold.</x14:argumentDescription>
            <x14:argumentDescription index="4">TRUE if the font for which sizing is desired is italic.</x14:argumentDescription>
          </x14:argumentDescriptions>
        </x14:definedName>
        <x14:definedName name="sSubArray">
          <x14:argumentDescriptions count="5">
            <x14:argumentDescription index="0">The array from which a smaller "sub-array" is to be extracted.</x14:argumentDescription>
            <x14:argumentDescription index="1">The index of the row of TheArray at which the subarray starts. Row indexing starts at 1.</x14:argumentDescription>
            <x14:argumentDescription index="2">The index of the column of TheArray at which the subarray starts. Column indexing starts at 1.</x14:argumentDescription>
            <x14:argumentDescription index="3">The number of rows in the subarray.</x14:argumentDescription>
            <x14:argumentDescription index="4">The number of columns in the subarray.</x14:argumentDescription>
          </x14:argumentDescriptions>
        </x14:definedName>
        <x14:definedName name="sSubRange">
          <x14:argumentDescriptions count="5">
            <x14:argumentDescription index="0">A range of cells.</x14:argumentDescription>
            <x14:argumentDescription index="1">The index of the row of R at which the sub-range starts. Row indexing starts at 1. Negative indexes can be used to count up from the bottom, i.e. -1 indicates the last row. If omitted defaults to 1.</x14:argumentDescription>
            <x14:argumentDescription index="2">The index of the column of R at which the sub-range starts. Column indexing starts at 1. Negative indexes can be used to left from the right, i.e. -1 indicates the last column. If Omitted, defaults to 1.</x14:argumentDescription>
            <x14:argumentDescription index="3">The index of the row of R at which the sub-range ends. Row indexing starts at 1. Negative indexes can be used to count up from the bottom. If omitted defaults to -1 for the last row.</x14:argumentDescription>
            <x14:argumentDescription index="4">The index of the column of R at which the sub-range ends. Column indexing starts at 1. Negative indexes can be used to left from the right. If omitted defaults to -1 for the last column.</x14:argumentDescription>
          </x14:argumentDescriptions>
        </x14:definedName>
        <x14:definedName name="sSumOfNums">
          <x14:argumentDescriptions count="1">
            <x14:argumentDescription index="0">Input array of elements of any type.</x14:argumentDescription>
          </x14:argumentDescriptions>
        </x14:definedName>
        <x14:definedName name="sSuppressNAs">
          <x14:argumentDescriptions count="2">
            <x14:argumentDescription index="0">An array of arbitrary values.</x14:argumentDescription>
            <x14:argumentDescription index="1">The value to replace each #N/A!. This argument is optional and defaults to the null string.</x14:argumentDescription>
          </x14:argumentDescriptions>
        </x14:definedName>
        <x14:definedName name="sTake">
          <x14:argumentDescriptions count="2">
            <x14:argumentDescription index="0">An array of arbitrary values.</x14:argumentDescription>
            <x14:argumentDescription index="1">Integer number of rows to take If positive, top rows are returned, and if negative, bottom rows are returned.</x14:argumentDescription>
          </x14:argumentDescriptions>
        </x14:definedName>
        <x14:definedName name="sTimeSeriesVol">
          <x14:argumentDescriptions count="5">
            <x14:argumentDescription index="0">A 1-column array of data.</x14:argumentDescription>
            <x14:argumentDescription index="1">TRUE if the time series has normal increments, FALSE if it has log-normal increments.</x14:argumentDescription>
            <x14:argumentDescription index="2">A string to describe the frequency of the data. Allowed values are: Annual, Monthly, Weekly, Weekday, Daily.</x14:argumentDescription>
            <x14:argumentDescription index="3">If TRUE, then non-numbers in TimeSeries are ignored. If FALSE, then non-numbers will cause an error to be returned.</x14:argumentDescription>
            <x14:argumentDescription index="4">If TRUE the function returns  a robust estimate calculated from the Median Absolute Deviation of the returns.
Sigma = k.MAD
k = 1/(InvNormal(0.75))
If FALSE or omitted the functions return is calculated via a call to the Excel function STDEV.S</x14:argumentDescription>
          </x14:argumentDescriptions>
        </x14:definedName>
        <x14:definedName name="sTokeniseString">
          <x14:argumentDescriptions count="2">
            <x14:argumentDescription index="0">The string to be tokenised.</x14:argumentDescription>
            <x14:argumentDescription index="1">The delimiter character, can be multiple characters. The search for the delimiter character is case insensitive.</x14:argumentDescription>
          </x14:argumentDescriptions>
        </x14:definedName>
        <x14:definedName name="sTokeniseStrings">
          <x14:argumentDescriptions count="2">
            <x14:argumentDescription index="0">The strings to be tokenised, must have either one column or one row. If not all of the strings have the same number of tokens then the result is padded with #N/A! values. No attempt is made to tokenise non-strings, which appear unchanged in the output.</x14:argumentDescription>
            <x14:argumentDescription index="1">The delimiter character, can be multiple characters and if omited defaults to a comma. The search for the delimiter character is case sensitive.</x14:argumentDescription>
          </x14:argumentDescriptions>
        </x14:definedName>
        <x14:definedName name="sTrimNAs">
          <x14:argumentDescriptions count="1">
            <x14:argumentDescription index="0">An array of data.</x14:argumentDescription>
          </x14:argumentDescriptions>
        </x14:definedName>
        <x14:definedName name="sURLDownloadToFile">
          <x14:argumentDescriptions count="2">
            <x14:argumentDescription index="0">Internet URL address, such as "http://www.solum-financial.com/about-us/" Can be an array, in which case FileName must be an array of the same size.</x14:argumentDescription>
            <x14:argumentDescription index="1" xml:space="preserve">Name of a local file into which to store the downloaded contents, such as "C:\temp\AboutUs.html" Can be an array, in which case URLAddress must be an array of the same size.
</x14:argumentDescription>
          </x14:argumentDescriptions>
        </x14:definedName>
        <x14:definedName name="svlookup">
          <x14:argumentDescriptions count="4">
            <x14:argumentDescription index="0">The value to search for. May be an array of values.</x14:argumentDescription>
            <x14:argumentDescription index="1">An array of arbitrary values.</x14:argumentDescription>
            <x14:argumentDescription index="2">Either a) the number of the column of Table from which values are to be returned; or b) a "Header string" matching an element in the top row of Table; or c) 1-row array of column numbers or header strings. If omitted defaults to 2 for 2nd column of Table.</x14:argumentDescription>
            <x14:argumentDescription index="3">Either a) the number of the column of Table to be searched for LookupValues; or b) a "Header string" matching an element in the top row of Table. If omitted, defaults to 1, for the leftmost column of table.</x14:argumentDescription>
          </x14:argumentDescriptions>
        </x14:definedName>
        <x14:definedName name="sWordCount">
          <x14:argumentDescriptions count="1">
            <x14:argumentDescription index="0">A string, or array of strings, in which case the return is an array of the same size.</x14:argumentDescription>
          </x14:argumentDescriptions>
        </x14:definedName>
        <x14:definedName name="sWSLFileName">
          <x14:argumentDescriptions count="2">
            <x14:argumentDescription index="0">A file name or array of file names.</x14:argumentDescription>
            <x14:argumentDescription index="1">If TRUE (or omitted) then converts from Windows file name to WSL file name. If FALSE then converts from WSL file name to Windows file name.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6" i="17" l="1" a="1"/>
  <c r="A26" i="17" l="1"/>
  <c r="A27" i="17"/>
  <c r="A35" i="17"/>
  <c r="A43" i="17"/>
  <c r="A51" i="17"/>
  <c r="A59" i="17"/>
  <c r="A67" i="17"/>
  <c r="A36" i="17"/>
  <c r="A44" i="17"/>
  <c r="A52" i="17"/>
  <c r="A60" i="17"/>
  <c r="A29" i="17"/>
  <c r="A45" i="17"/>
  <c r="A61" i="17"/>
  <c r="A30" i="17"/>
  <c r="A46" i="17"/>
  <c r="A62" i="17"/>
  <c r="A31" i="17"/>
  <c r="A47" i="17"/>
  <c r="A63" i="17"/>
  <c r="A32" i="17"/>
  <c r="A48" i="17"/>
  <c r="A64" i="17"/>
  <c r="A41" i="17"/>
  <c r="A57" i="17"/>
  <c r="A73" i="17"/>
  <c r="A34" i="17"/>
  <c r="A50" i="17"/>
  <c r="A66" i="17"/>
  <c r="A28" i="17"/>
  <c r="A68" i="17"/>
  <c r="A37" i="17"/>
  <c r="A53" i="17"/>
  <c r="A69" i="17"/>
  <c r="A38" i="17"/>
  <c r="A54" i="17"/>
  <c r="A70" i="17"/>
  <c r="A39" i="17"/>
  <c r="A55" i="17"/>
  <c r="A71" i="17"/>
  <c r="A40" i="17"/>
  <c r="A56" i="17"/>
  <c r="A72" i="17"/>
  <c r="A33" i="17"/>
  <c r="A49" i="17"/>
  <c r="A65" i="17"/>
  <c r="A42" i="17"/>
  <c r="A58" i="17"/>
  <c r="B3" i="16" l="1"/>
  <c r="H190" i="41" l="1"/>
  <c r="H189" i="41"/>
  <c r="H188" i="41"/>
  <c r="H187" i="41"/>
  <c r="H186" i="41"/>
  <c r="H178" i="41"/>
  <c r="H177" i="41"/>
  <c r="H176" i="41"/>
  <c r="H175" i="41"/>
  <c r="H174" i="41"/>
  <c r="H168" i="41"/>
  <c r="H167" i="41"/>
  <c r="H166" i="41"/>
  <c r="H165" i="41"/>
  <c r="H164" i="41"/>
  <c r="AG4" i="13" a="1"/>
  <c r="T4" i="47" a="1"/>
  <c r="H5" i="47" a="1"/>
  <c r="D5" i="47" a="1"/>
  <c r="AG40" i="13" l="1"/>
  <c r="AG83" i="13"/>
  <c r="AG64" i="13"/>
  <c r="AG80" i="13"/>
  <c r="AG20" i="13"/>
  <c r="AG28" i="13"/>
  <c r="AG23" i="13"/>
  <c r="AG22" i="13"/>
  <c r="AG31" i="13"/>
  <c r="AG17" i="13"/>
  <c r="AG4" i="13"/>
  <c r="AG25" i="13"/>
  <c r="AG63" i="13"/>
  <c r="AG19" i="13"/>
  <c r="AG37" i="13"/>
  <c r="AG54" i="13"/>
  <c r="AG77" i="13"/>
  <c r="AG72" i="13"/>
  <c r="AG73" i="13"/>
  <c r="AG65" i="13"/>
  <c r="AG68" i="13"/>
  <c r="AG18" i="13"/>
  <c r="AG48" i="13"/>
  <c r="AG6" i="13"/>
  <c r="AG39" i="13"/>
  <c r="AG66" i="13"/>
  <c r="AG62" i="13"/>
  <c r="AG44" i="13"/>
  <c r="AG26" i="13"/>
  <c r="AG52" i="13"/>
  <c r="AG53" i="13"/>
  <c r="AG12" i="13"/>
  <c r="AG33" i="13"/>
  <c r="AG11" i="13"/>
  <c r="AG24" i="13"/>
  <c r="AG7" i="13"/>
  <c r="AG74" i="13"/>
  <c r="AG78" i="13"/>
  <c r="AG32" i="13"/>
  <c r="AG43" i="13"/>
  <c r="AG38" i="13"/>
  <c r="AG76" i="13"/>
  <c r="AG34" i="13"/>
  <c r="AG8" i="13"/>
  <c r="AG60" i="13"/>
  <c r="AG71" i="13"/>
  <c r="AG79" i="13"/>
  <c r="AG16" i="13"/>
  <c r="AG82" i="13"/>
  <c r="AG9" i="13"/>
  <c r="AG42" i="13"/>
  <c r="AG61" i="13"/>
  <c r="AG5" i="13"/>
  <c r="AG57" i="13"/>
  <c r="AG30" i="13"/>
  <c r="AG56" i="13"/>
  <c r="AG49" i="13"/>
  <c r="AG59" i="13"/>
  <c r="AG36" i="13"/>
  <c r="AG75" i="13"/>
  <c r="AG67" i="13"/>
  <c r="AG46" i="13"/>
  <c r="AG69" i="13"/>
  <c r="AG29" i="13"/>
  <c r="AG47" i="13"/>
  <c r="AG41" i="13"/>
  <c r="AG21" i="13"/>
  <c r="AG10" i="13"/>
  <c r="AG35" i="13"/>
  <c r="AG45" i="13"/>
  <c r="AG55" i="13"/>
  <c r="AG50" i="13"/>
  <c r="AG15" i="13"/>
  <c r="AG27" i="13"/>
  <c r="AG81" i="13"/>
  <c r="AG58" i="13"/>
  <c r="AG70" i="13"/>
  <c r="AG13" i="13"/>
  <c r="AG14" i="13"/>
  <c r="AG51" i="13"/>
  <c r="D5" i="47"/>
  <c r="H5" i="47"/>
  <c r="T4" i="47"/>
  <c r="H206" i="41"/>
  <c r="H114" i="41"/>
  <c r="B3" i="40" l="1"/>
  <c r="AI5" i="14" a="1"/>
  <c r="AF5" i="14" a="1"/>
  <c r="AG5" i="14" a="1"/>
  <c r="AH5" i="14" a="1"/>
  <c r="AJ5" i="14" a="1"/>
  <c r="AR4" i="13" a="1"/>
  <c r="AR5" i="13" a="1"/>
  <c r="AI4" i="13" a="1"/>
  <c r="AF4" i="13" a="1"/>
  <c r="AH4" i="13" a="1"/>
  <c r="AR3" i="13" a="1"/>
  <c r="AR6" i="13" a="1"/>
  <c r="BH60" i="12"/>
  <c r="BJ60" i="12"/>
  <c r="BV60" i="12"/>
  <c r="BK60" i="12"/>
  <c r="BM60" i="12"/>
  <c r="BU60" i="12"/>
  <c r="BS60" i="12"/>
  <c r="BI60" i="12"/>
  <c r="BL60" i="12"/>
  <c r="AF5" i="14" l="1"/>
  <c r="AF13" i="14"/>
  <c r="AF21" i="14"/>
  <c r="AF29" i="14"/>
  <c r="AF37" i="14"/>
  <c r="AF45" i="14"/>
  <c r="AF53" i="14"/>
  <c r="AF61" i="14"/>
  <c r="AF69" i="14"/>
  <c r="AF77" i="14"/>
  <c r="AF9" i="14"/>
  <c r="AF17" i="14"/>
  <c r="AF25" i="14"/>
  <c r="AF33" i="14"/>
  <c r="AF41" i="14"/>
  <c r="AF49" i="14"/>
  <c r="AF57" i="14"/>
  <c r="AF65" i="14"/>
  <c r="AF73" i="14"/>
  <c r="AF81" i="14"/>
  <c r="AF8" i="14"/>
  <c r="AF19" i="14"/>
  <c r="AF30" i="14"/>
  <c r="AF40" i="14"/>
  <c r="AF51" i="14"/>
  <c r="AF62" i="14"/>
  <c r="AF72" i="14"/>
  <c r="AF83" i="14"/>
  <c r="AF14" i="14"/>
  <c r="AF24" i="14"/>
  <c r="AF35" i="14"/>
  <c r="AF46" i="14"/>
  <c r="AF56" i="14"/>
  <c r="AF67" i="14"/>
  <c r="AF78" i="14"/>
  <c r="AF11" i="14"/>
  <c r="AF26" i="14"/>
  <c r="AF39" i="14"/>
  <c r="AF54" i="14"/>
  <c r="AF68" i="14"/>
  <c r="AF82" i="14"/>
  <c r="AF12" i="14"/>
  <c r="AF27" i="14"/>
  <c r="AF42" i="14"/>
  <c r="AF55" i="14"/>
  <c r="AF70" i="14"/>
  <c r="AF84" i="14"/>
  <c r="AF15" i="14"/>
  <c r="AF28" i="14"/>
  <c r="AF43" i="14"/>
  <c r="AF58" i="14"/>
  <c r="AF71" i="14"/>
  <c r="AF16" i="14"/>
  <c r="AF31" i="14"/>
  <c r="AF44" i="14"/>
  <c r="AF59" i="14"/>
  <c r="AF74" i="14"/>
  <c r="AF18" i="14"/>
  <c r="AF32" i="14"/>
  <c r="AF47" i="14"/>
  <c r="AF60" i="14"/>
  <c r="AF75" i="14"/>
  <c r="AF6" i="14"/>
  <c r="AF20" i="14"/>
  <c r="AF34" i="14"/>
  <c r="AF48" i="14"/>
  <c r="AF63" i="14"/>
  <c r="AF76" i="14"/>
  <c r="AF7" i="14"/>
  <c r="AF22" i="14"/>
  <c r="AF36" i="14"/>
  <c r="AF50" i="14"/>
  <c r="AF64" i="14"/>
  <c r="AF79" i="14"/>
  <c r="AF10" i="14"/>
  <c r="AF23" i="14"/>
  <c r="AF38" i="14"/>
  <c r="AF52" i="14"/>
  <c r="AF66" i="14"/>
  <c r="AF80" i="14"/>
  <c r="AH6" i="14"/>
  <c r="AH14" i="14"/>
  <c r="AH22" i="14"/>
  <c r="AH30" i="14"/>
  <c r="AH38" i="14"/>
  <c r="AH46" i="14"/>
  <c r="AH54" i="14"/>
  <c r="AH62" i="14"/>
  <c r="AH70" i="14"/>
  <c r="AH78" i="14"/>
  <c r="AH10" i="14"/>
  <c r="AH18" i="14"/>
  <c r="AH26" i="14"/>
  <c r="AH34" i="14"/>
  <c r="AH42" i="14"/>
  <c r="AH50" i="14"/>
  <c r="AH58" i="14"/>
  <c r="AH66" i="14"/>
  <c r="AH74" i="14"/>
  <c r="AH82" i="14"/>
  <c r="AH15" i="14"/>
  <c r="AH25" i="14"/>
  <c r="AH36" i="14"/>
  <c r="AH47" i="14"/>
  <c r="AH57" i="14"/>
  <c r="AH68" i="14"/>
  <c r="AH79" i="14"/>
  <c r="AH5" i="14"/>
  <c r="AH16" i="14"/>
  <c r="AH27" i="14"/>
  <c r="AH37" i="14"/>
  <c r="AH48" i="14"/>
  <c r="AH59" i="14"/>
  <c r="AH69" i="14"/>
  <c r="AH80" i="14"/>
  <c r="AH7" i="14"/>
  <c r="AH17" i="14"/>
  <c r="AH28" i="14"/>
  <c r="AH39" i="14"/>
  <c r="AH49" i="14"/>
  <c r="AH60" i="14"/>
  <c r="AH71" i="14"/>
  <c r="AH81" i="14"/>
  <c r="AH19" i="14"/>
  <c r="AH29" i="14"/>
  <c r="AH40" i="14"/>
  <c r="AH51" i="14"/>
  <c r="AH61" i="14"/>
  <c r="AH83" i="14"/>
  <c r="AH8" i="14"/>
  <c r="AH72" i="14"/>
  <c r="AH9" i="14"/>
  <c r="AH20" i="14"/>
  <c r="AH31" i="14"/>
  <c r="AH41" i="14"/>
  <c r="AH52" i="14"/>
  <c r="AH63" i="14"/>
  <c r="AH73" i="14"/>
  <c r="AH84" i="14"/>
  <c r="AH11" i="14"/>
  <c r="AH21" i="14"/>
  <c r="AH32" i="14"/>
  <c r="AH43" i="14"/>
  <c r="AH53" i="14"/>
  <c r="AH64" i="14"/>
  <c r="AH75" i="14"/>
  <c r="AH12" i="14"/>
  <c r="AH23" i="14"/>
  <c r="AH33" i="14"/>
  <c r="AH44" i="14"/>
  <c r="AH55" i="14"/>
  <c r="AH65" i="14"/>
  <c r="AH76" i="14"/>
  <c r="AH13" i="14"/>
  <c r="AH24" i="14"/>
  <c r="AH35" i="14"/>
  <c r="AH45" i="14"/>
  <c r="AH56" i="14"/>
  <c r="AH67" i="14"/>
  <c r="AH77" i="14"/>
  <c r="AG8" i="14"/>
  <c r="AG16" i="14"/>
  <c r="AG24" i="14"/>
  <c r="AG32" i="14"/>
  <c r="AG40" i="14"/>
  <c r="AG48" i="14"/>
  <c r="AG56" i="14"/>
  <c r="AG64" i="14"/>
  <c r="AG72" i="14"/>
  <c r="AG80" i="14"/>
  <c r="AG12" i="14"/>
  <c r="AG21" i="14"/>
  <c r="AG30" i="14"/>
  <c r="AG39" i="14"/>
  <c r="AG49" i="14"/>
  <c r="AG58" i="14"/>
  <c r="AG67" i="14"/>
  <c r="AG76" i="14"/>
  <c r="AG7" i="14"/>
  <c r="AG17" i="14"/>
  <c r="AG26" i="14"/>
  <c r="AG35" i="14"/>
  <c r="AG44" i="14"/>
  <c r="AG53" i="14"/>
  <c r="AG62" i="14"/>
  <c r="AG71" i="14"/>
  <c r="AG81" i="14"/>
  <c r="AG14" i="14"/>
  <c r="AG27" i="14"/>
  <c r="AG38" i="14"/>
  <c r="AG51" i="14"/>
  <c r="AG63" i="14"/>
  <c r="AG75" i="14"/>
  <c r="AG15" i="14"/>
  <c r="AG28" i="14"/>
  <c r="AG41" i="14"/>
  <c r="AG52" i="14"/>
  <c r="AG65" i="14"/>
  <c r="AG77" i="14"/>
  <c r="AG5" i="14"/>
  <c r="AG18" i="14"/>
  <c r="AG29" i="14"/>
  <c r="AG42" i="14"/>
  <c r="AG54" i="14"/>
  <c r="AG66" i="14"/>
  <c r="AG78" i="14"/>
  <c r="AG9" i="14"/>
  <c r="AG6" i="14"/>
  <c r="AG19" i="14"/>
  <c r="AG31" i="14"/>
  <c r="AG43" i="14"/>
  <c r="AG55" i="14"/>
  <c r="AG68" i="14"/>
  <c r="AG79" i="14"/>
  <c r="AG20" i="14"/>
  <c r="AG33" i="14"/>
  <c r="AG45" i="14"/>
  <c r="AG57" i="14"/>
  <c r="AG69" i="14"/>
  <c r="AG82" i="14"/>
  <c r="AG10" i="14"/>
  <c r="AG22" i="14"/>
  <c r="AG34" i="14"/>
  <c r="AG46" i="14"/>
  <c r="AG59" i="14"/>
  <c r="AG70" i="14"/>
  <c r="AG83" i="14"/>
  <c r="AG11" i="14"/>
  <c r="AG23" i="14"/>
  <c r="AG36" i="14"/>
  <c r="AG47" i="14"/>
  <c r="AG60" i="14"/>
  <c r="AG73" i="14"/>
  <c r="AG84" i="14"/>
  <c r="AG13" i="14"/>
  <c r="AG25" i="14"/>
  <c r="AG37" i="14"/>
  <c r="AG50" i="14"/>
  <c r="AG61" i="14"/>
  <c r="AG74" i="14"/>
  <c r="AR5" i="13"/>
  <c r="AR3" i="13"/>
  <c r="AR4" i="13"/>
  <c r="AH9" i="13"/>
  <c r="AH17" i="13"/>
  <c r="AH25" i="13"/>
  <c r="AH33" i="13"/>
  <c r="AH41" i="13"/>
  <c r="AH49" i="13"/>
  <c r="AH57" i="13"/>
  <c r="AH65" i="13"/>
  <c r="AH73" i="13"/>
  <c r="AH81" i="13"/>
  <c r="AH10" i="13"/>
  <c r="AH18" i="13"/>
  <c r="AH26" i="13"/>
  <c r="AH34" i="13"/>
  <c r="AH42" i="13"/>
  <c r="AH50" i="13"/>
  <c r="AH58" i="13"/>
  <c r="AH66" i="13"/>
  <c r="AH74" i="13"/>
  <c r="AH82" i="13"/>
  <c r="AH11" i="13"/>
  <c r="AH19" i="13"/>
  <c r="AH27" i="13"/>
  <c r="AH35" i="13"/>
  <c r="AH43" i="13"/>
  <c r="AH51" i="13"/>
  <c r="AH59" i="13"/>
  <c r="AH67" i="13"/>
  <c r="AH75" i="13"/>
  <c r="AH83" i="13"/>
  <c r="AH4" i="13"/>
  <c r="AH12" i="13"/>
  <c r="AH20" i="13"/>
  <c r="AH28" i="13"/>
  <c r="AH36" i="13"/>
  <c r="AH44" i="13"/>
  <c r="AH52" i="13"/>
  <c r="AH60" i="13"/>
  <c r="AH68" i="13"/>
  <c r="AH76" i="13"/>
  <c r="AH5" i="13"/>
  <c r="AH13" i="13"/>
  <c r="AH21" i="13"/>
  <c r="AH29" i="13"/>
  <c r="AH37" i="13"/>
  <c r="AH45" i="13"/>
  <c r="AH53" i="13"/>
  <c r="AH61" i="13"/>
  <c r="AH69" i="13"/>
  <c r="AH77" i="13"/>
  <c r="AH7" i="13"/>
  <c r="AH15" i="13"/>
  <c r="AH23" i="13"/>
  <c r="AH31" i="13"/>
  <c r="AH39" i="13"/>
  <c r="AH47" i="13"/>
  <c r="AH55" i="13"/>
  <c r="AH63" i="13"/>
  <c r="AH71" i="13"/>
  <c r="AH79" i="13"/>
  <c r="AH8" i="13"/>
  <c r="AH16" i="13"/>
  <c r="AH24" i="13"/>
  <c r="AH32" i="13"/>
  <c r="AH40" i="13"/>
  <c r="AH48" i="13"/>
  <c r="AH56" i="13"/>
  <c r="AH64" i="13"/>
  <c r="AH72" i="13"/>
  <c r="AH80" i="13"/>
  <c r="AH22" i="13"/>
  <c r="AH30" i="13"/>
  <c r="AH38" i="13"/>
  <c r="AH46" i="13"/>
  <c r="AH54" i="13"/>
  <c r="AH62" i="13"/>
  <c r="AH6" i="13"/>
  <c r="AH70" i="13"/>
  <c r="AH14" i="13"/>
  <c r="AH78" i="13"/>
  <c r="AF10" i="13"/>
  <c r="AF18" i="13"/>
  <c r="AF26" i="13"/>
  <c r="AF34" i="13"/>
  <c r="AF42" i="13"/>
  <c r="AF50" i="13"/>
  <c r="AF58" i="13"/>
  <c r="AF66" i="13"/>
  <c r="AF74" i="13"/>
  <c r="AF82" i="13"/>
  <c r="AF11" i="13"/>
  <c r="AF19" i="13"/>
  <c r="AF27" i="13"/>
  <c r="AF35" i="13"/>
  <c r="AF43" i="13"/>
  <c r="AF51" i="13"/>
  <c r="AF59" i="13"/>
  <c r="AF67" i="13"/>
  <c r="AF75" i="13"/>
  <c r="AF83" i="13"/>
  <c r="AF4" i="13"/>
  <c r="AF12" i="13"/>
  <c r="AF20" i="13"/>
  <c r="AF28" i="13"/>
  <c r="AF36" i="13"/>
  <c r="AF44" i="13"/>
  <c r="AF52" i="13"/>
  <c r="AF60" i="13"/>
  <c r="AF68" i="13"/>
  <c r="AF76" i="13"/>
  <c r="AF5" i="13"/>
  <c r="AF13" i="13"/>
  <c r="AF21" i="13"/>
  <c r="AF29" i="13"/>
  <c r="AF37" i="13"/>
  <c r="AF45" i="13"/>
  <c r="AF53" i="13"/>
  <c r="AF61" i="13"/>
  <c r="AF69" i="13"/>
  <c r="AF77" i="13"/>
  <c r="AF6" i="13"/>
  <c r="AF14" i="13"/>
  <c r="AF22" i="13"/>
  <c r="AF30" i="13"/>
  <c r="AF38" i="13"/>
  <c r="AF46" i="13"/>
  <c r="AF54" i="13"/>
  <c r="AF62" i="13"/>
  <c r="AF70" i="13"/>
  <c r="AF78" i="13"/>
  <c r="AF8" i="13"/>
  <c r="AF16" i="13"/>
  <c r="AF24" i="13"/>
  <c r="AF32" i="13"/>
  <c r="AF40" i="13"/>
  <c r="AF48" i="13"/>
  <c r="AF56" i="13"/>
  <c r="AF64" i="13"/>
  <c r="AF72" i="13"/>
  <c r="AF80" i="13"/>
  <c r="AF9" i="13"/>
  <c r="AF17" i="13"/>
  <c r="AF25" i="13"/>
  <c r="AF33" i="13"/>
  <c r="AF41" i="13"/>
  <c r="AF49" i="13"/>
  <c r="AF57" i="13"/>
  <c r="AF65" i="13"/>
  <c r="AF73" i="13"/>
  <c r="AF81" i="13"/>
  <c r="AF39" i="13"/>
  <c r="AF47" i="13"/>
  <c r="AF55" i="13"/>
  <c r="AF63" i="13"/>
  <c r="AF7" i="13"/>
  <c r="AF71" i="13"/>
  <c r="AF15" i="13"/>
  <c r="AF79" i="13"/>
  <c r="AF23" i="13"/>
  <c r="AF31" i="13"/>
  <c r="AR6" i="13"/>
  <c r="AI11" i="13"/>
  <c r="AI19" i="13"/>
  <c r="AI27" i="13"/>
  <c r="AI35" i="13"/>
  <c r="AI43" i="13"/>
  <c r="AI51" i="13"/>
  <c r="AI59" i="13"/>
  <c r="AI67" i="13"/>
  <c r="AI75" i="13"/>
  <c r="AI83" i="13"/>
  <c r="AI4" i="13"/>
  <c r="AI12" i="13"/>
  <c r="AI20" i="13"/>
  <c r="AI28" i="13"/>
  <c r="AI36" i="13"/>
  <c r="AI44" i="13"/>
  <c r="AI52" i="13"/>
  <c r="AI60" i="13"/>
  <c r="AI68" i="13"/>
  <c r="AI76" i="13"/>
  <c r="AI5" i="13"/>
  <c r="AI13" i="13"/>
  <c r="AI21" i="13"/>
  <c r="AI29" i="13"/>
  <c r="AI37" i="13"/>
  <c r="AI45" i="13"/>
  <c r="AI53" i="13"/>
  <c r="AI61" i="13"/>
  <c r="AI69" i="13"/>
  <c r="AI77" i="13"/>
  <c r="AI6" i="13"/>
  <c r="AI14" i="13"/>
  <c r="AI22" i="13"/>
  <c r="AI30" i="13"/>
  <c r="AI38" i="13"/>
  <c r="AI46" i="13"/>
  <c r="AI54" i="13"/>
  <c r="AI62" i="13"/>
  <c r="AI70" i="13"/>
  <c r="AI78" i="13"/>
  <c r="AI7" i="13"/>
  <c r="AI15" i="13"/>
  <c r="AI23" i="13"/>
  <c r="AI31" i="13"/>
  <c r="AI39" i="13"/>
  <c r="AI47" i="13"/>
  <c r="AI55" i="13"/>
  <c r="AI63" i="13"/>
  <c r="AI71" i="13"/>
  <c r="AI79" i="13"/>
  <c r="AI8" i="13"/>
  <c r="AI16" i="13"/>
  <c r="AI24" i="13"/>
  <c r="AI32" i="13"/>
  <c r="AI40" i="13"/>
  <c r="AI48" i="13"/>
  <c r="AI56" i="13"/>
  <c r="AI64" i="13"/>
  <c r="AI72" i="13"/>
  <c r="AI80" i="13"/>
  <c r="AI9" i="13"/>
  <c r="AI17" i="13"/>
  <c r="AI25" i="13"/>
  <c r="AI33" i="13"/>
  <c r="AI41" i="13"/>
  <c r="AI49" i="13"/>
  <c r="AI57" i="13"/>
  <c r="AI65" i="13"/>
  <c r="AI73" i="13"/>
  <c r="AI81" i="13"/>
  <c r="AI10" i="13"/>
  <c r="AI18" i="13"/>
  <c r="AI26" i="13"/>
  <c r="AI34" i="13"/>
  <c r="AI42" i="13"/>
  <c r="AI50" i="13"/>
  <c r="AI58" i="13"/>
  <c r="AI66" i="13"/>
  <c r="AI74" i="13"/>
  <c r="AI82" i="13"/>
  <c r="H224" i="41"/>
  <c r="H219" i="41"/>
  <c r="H208" i="41"/>
  <c r="H199" i="41"/>
  <c r="H195" i="41"/>
  <c r="H196" i="41"/>
  <c r="H197" i="41"/>
  <c r="H198" i="41"/>
  <c r="H200" i="41"/>
  <c r="H201" i="41"/>
  <c r="H202" i="41"/>
  <c r="H203" i="41"/>
  <c r="H204" i="41"/>
  <c r="H205" i="41"/>
  <c r="H207" i="41"/>
  <c r="H209" i="41"/>
  <c r="H210" i="41"/>
  <c r="H211" i="41"/>
  <c r="H212" i="41"/>
  <c r="H213" i="41"/>
  <c r="H214" i="41"/>
  <c r="H215" i="41"/>
  <c r="H216" i="41"/>
  <c r="H217" i="41"/>
  <c r="H218" i="41"/>
  <c r="H220" i="41"/>
  <c r="H221" i="41"/>
  <c r="H222" i="41"/>
  <c r="H225" i="41"/>
  <c r="H226" i="41"/>
  <c r="H194" i="41"/>
  <c r="AI78" i="14"/>
  <c r="AI64" i="14"/>
  <c r="AJ72" i="14"/>
  <c r="AI39" i="14"/>
  <c r="AI52" i="14"/>
  <c r="AI37" i="14"/>
  <c r="AI47" i="14"/>
  <c r="AJ51" i="14"/>
  <c r="AI70" i="14"/>
  <c r="AI68" i="14"/>
  <c r="AJ6" i="14"/>
  <c r="AJ17" i="14"/>
  <c r="AI57" i="14"/>
  <c r="AI59" i="14"/>
  <c r="AJ64" i="14"/>
  <c r="AI76" i="14"/>
  <c r="AI32" i="14"/>
  <c r="AI51" i="14"/>
  <c r="AI62" i="14"/>
  <c r="AI61" i="14"/>
  <c r="AJ15" i="14"/>
  <c r="AJ42" i="14"/>
  <c r="AJ68" i="14"/>
  <c r="AI22" i="14"/>
  <c r="AI65" i="14"/>
  <c r="AJ33" i="14"/>
  <c r="AJ19" i="14"/>
  <c r="AI35" i="14"/>
  <c r="AJ37" i="14"/>
  <c r="AI38" i="14"/>
  <c r="AI58" i="14"/>
  <c r="AJ84" i="14"/>
  <c r="AI73" i="14"/>
  <c r="AJ29" i="14"/>
  <c r="AJ54" i="14"/>
  <c r="AI36" i="14"/>
  <c r="AI20" i="14"/>
  <c r="AJ74" i="14"/>
  <c r="AJ66" i="14"/>
  <c r="AJ18" i="14"/>
  <c r="AJ36" i="14"/>
  <c r="AJ71" i="14"/>
  <c r="AI71" i="14"/>
  <c r="AI50" i="14"/>
  <c r="AI80" i="14"/>
  <c r="AJ21" i="14"/>
  <c r="AJ79" i="14"/>
  <c r="AI46" i="14"/>
  <c r="AJ50" i="14"/>
  <c r="AI8" i="14"/>
  <c r="AI11" i="14"/>
  <c r="AJ39" i="14"/>
  <c r="AJ25" i="14"/>
  <c r="AJ58" i="14"/>
  <c r="AJ83" i="14"/>
  <c r="AJ44" i="14"/>
  <c r="AJ38" i="14"/>
  <c r="AI33" i="14"/>
  <c r="AJ35" i="14"/>
  <c r="AJ81" i="14"/>
  <c r="AJ12" i="14"/>
  <c r="AI30" i="14"/>
  <c r="AJ24" i="14"/>
  <c r="AI13" i="14"/>
  <c r="AI79" i="14"/>
  <c r="AI10" i="14"/>
  <c r="AI44" i="14"/>
  <c r="AJ7" i="14"/>
  <c r="AI16" i="14"/>
  <c r="AJ49" i="14"/>
  <c r="AJ52" i="14"/>
  <c r="AJ27" i="14"/>
  <c r="AI42" i="14"/>
  <c r="AJ82" i="14"/>
  <c r="AJ65" i="14"/>
  <c r="AJ9" i="14"/>
  <c r="AJ57" i="14"/>
  <c r="AJ20" i="14"/>
  <c r="AI17" i="14"/>
  <c r="AJ76" i="14"/>
  <c r="AJ34" i="14"/>
  <c r="AI9" i="14"/>
  <c r="AI77" i="14"/>
  <c r="AI83" i="14"/>
  <c r="AI82" i="14"/>
  <c r="AI25" i="14"/>
  <c r="AI81" i="14"/>
  <c r="AI56" i="14"/>
  <c r="AI72" i="14"/>
  <c r="AJ61" i="14"/>
  <c r="AI41" i="14"/>
  <c r="AI63" i="14"/>
  <c r="AJ11" i="14"/>
  <c r="AI5" i="14"/>
  <c r="AI53" i="14"/>
  <c r="AJ40" i="14"/>
  <c r="AJ77" i="14"/>
  <c r="AJ8" i="14"/>
  <c r="AJ26" i="14"/>
  <c r="AJ78" i="14"/>
  <c r="AI24" i="14"/>
  <c r="AI31" i="14"/>
  <c r="AJ48" i="14"/>
  <c r="AI21" i="14"/>
  <c r="AJ46" i="14"/>
  <c r="AI7" i="14"/>
  <c r="AJ53" i="14"/>
  <c r="AI27" i="14"/>
  <c r="AJ10" i="14"/>
  <c r="AI26" i="14"/>
  <c r="AJ70" i="14"/>
  <c r="AJ22" i="14"/>
  <c r="AJ16" i="14"/>
  <c r="AI54" i="14"/>
  <c r="AI67" i="14"/>
  <c r="AJ59" i="14"/>
  <c r="AJ60" i="14"/>
  <c r="AJ80" i="14"/>
  <c r="AI12" i="14"/>
  <c r="AJ30" i="14"/>
  <c r="AJ69" i="14"/>
  <c r="AI19" i="14"/>
  <c r="AJ62" i="14"/>
  <c r="AI28" i="14"/>
  <c r="AJ31" i="14"/>
  <c r="AJ55" i="14"/>
  <c r="AI49" i="14"/>
  <c r="AI45" i="14"/>
  <c r="AI34" i="14"/>
  <c r="AJ5" i="14"/>
  <c r="AJ41" i="14"/>
  <c r="AJ23" i="14"/>
  <c r="AI18" i="14"/>
  <c r="AI6" i="14"/>
  <c r="AJ28" i="14"/>
  <c r="AI60" i="14"/>
  <c r="AI43" i="14"/>
  <c r="AI14" i="14"/>
  <c r="AJ43" i="14"/>
  <c r="AI40" i="14"/>
  <c r="AJ75" i="14"/>
  <c r="AJ63" i="14"/>
  <c r="AJ67" i="14"/>
  <c r="AJ73" i="14"/>
  <c r="AI48" i="14"/>
  <c r="AJ56" i="14"/>
  <c r="AI66" i="14"/>
  <c r="AI23" i="14"/>
  <c r="AI15" i="14"/>
  <c r="AI84" i="14"/>
  <c r="AJ13" i="14"/>
  <c r="AI75" i="14"/>
  <c r="AI29" i="14"/>
  <c r="AJ32" i="14"/>
  <c r="AJ14" i="14"/>
  <c r="AI55" i="14"/>
  <c r="AI74" i="14"/>
  <c r="AI69" i="14"/>
  <c r="AJ47" i="14"/>
  <c r="AJ45" i="14"/>
  <c r="H147" i="41" l="1"/>
  <c r="H148" i="41"/>
  <c r="AJ37" i="13" l="1"/>
  <c r="AJ9" i="13"/>
  <c r="H183" i="41" l="1"/>
  <c r="H184" i="41"/>
  <c r="H185" i="41"/>
  <c r="H182" i="41"/>
  <c r="H171" i="41"/>
  <c r="H172" i="41"/>
  <c r="H173" i="41"/>
  <c r="H170" i="41"/>
  <c r="H161" i="41"/>
  <c r="H162" i="41"/>
  <c r="H163" i="41"/>
  <c r="H160" i="41"/>
  <c r="H153" i="41"/>
  <c r="H152" i="41"/>
  <c r="H151" i="41"/>
  <c r="H150" i="41"/>
  <c r="AR7" i="13" l="1"/>
  <c r="E112" i="41"/>
  <c r="E113" i="41"/>
  <c r="E101" i="41"/>
  <c r="E98" i="41"/>
  <c r="E89" i="41"/>
  <c r="E81" i="41"/>
  <c r="E72" i="41"/>
  <c r="E66" i="41"/>
  <c r="H99" i="41"/>
  <c r="H100" i="41"/>
  <c r="H67" i="41"/>
  <c r="H68" i="41"/>
  <c r="H69" i="41"/>
  <c r="H70" i="41"/>
  <c r="H71" i="41"/>
  <c r="H72" i="41"/>
  <c r="H73" i="41"/>
  <c r="H74" i="41"/>
  <c r="H75" i="41"/>
  <c r="H76" i="41"/>
  <c r="H77" i="41"/>
  <c r="H78" i="41"/>
  <c r="H81" i="41"/>
  <c r="H82" i="41"/>
  <c r="H83" i="41"/>
  <c r="H84" i="41"/>
  <c r="H85" i="41"/>
  <c r="H86" i="41"/>
  <c r="H87" i="41"/>
  <c r="H88" i="41"/>
  <c r="H89" i="41"/>
  <c r="H90" i="41"/>
  <c r="H91" i="41"/>
  <c r="H92" i="41"/>
  <c r="H93" i="41"/>
  <c r="H94" i="41"/>
  <c r="H95" i="41"/>
  <c r="H96" i="41"/>
  <c r="H98" i="41"/>
  <c r="E57" i="41"/>
  <c r="E49" i="41"/>
  <c r="E43" i="41"/>
  <c r="E37" i="41"/>
  <c r="E34" i="41"/>
  <c r="E24" i="41"/>
  <c r="E21" i="41"/>
  <c r="E17" i="41"/>
  <c r="E5" i="41"/>
  <c r="H80" i="41" l="1"/>
  <c r="H3" i="41" a="1"/>
  <c r="H3" i="41" l="1"/>
  <c r="AM4" i="14" a="1"/>
  <c r="AM4" i="14" s="1"/>
  <c r="AN4" i="14" l="1"/>
  <c r="AP4" i="14"/>
  <c r="AO4" i="14"/>
  <c r="AQ4" i="14"/>
  <c r="AN3" i="14" a="1"/>
  <c r="AN3" i="14" l="1"/>
  <c r="AL3" i="13" l="1" a="1"/>
  <c r="AO3" i="13" s="1"/>
  <c r="AM3" i="13" l="1"/>
  <c r="AL3" i="13"/>
  <c r="AN3" i="13"/>
  <c r="AJ64" i="13" l="1"/>
  <c r="AJ55" i="13"/>
  <c r="AJ61" i="13"/>
  <c r="AJ67" i="13"/>
  <c r="AJ68" i="13"/>
  <c r="AJ74" i="13"/>
  <c r="AJ69" i="13"/>
  <c r="AJ79" i="13"/>
  <c r="AJ52" i="13"/>
  <c r="AJ81" i="13"/>
  <c r="AJ78" i="13"/>
  <c r="AJ56" i="13"/>
  <c r="AJ72" i="13"/>
  <c r="AJ65" i="13"/>
  <c r="AJ57" i="13"/>
  <c r="AJ73" i="13"/>
  <c r="AJ54" i="13"/>
  <c r="AJ59" i="13"/>
  <c r="AJ80" i="13"/>
  <c r="AJ66" i="13"/>
  <c r="AJ62" i="13"/>
  <c r="AJ71" i="13"/>
  <c r="AJ53" i="13"/>
  <c r="AJ77" i="13"/>
  <c r="AJ83" i="13"/>
  <c r="AJ75" i="13"/>
  <c r="AJ76" i="13"/>
  <c r="AJ60" i="13"/>
  <c r="AJ63" i="13"/>
  <c r="AJ58" i="13"/>
  <c r="AJ70" i="13"/>
  <c r="AJ82" i="13"/>
  <c r="AK63" i="14" l="1" a="1"/>
  <c r="AK63" i="14" s="1"/>
  <c r="AK5" i="14" a="1"/>
  <c r="AK5" i="14" s="1"/>
  <c r="AK7" i="14" a="1"/>
  <c r="AK7" i="14" s="1"/>
  <c r="AK67" i="14" a="1"/>
  <c r="AK67" i="14" s="1"/>
  <c r="AK57" i="14" a="1"/>
  <c r="AK57" i="14" s="1"/>
  <c r="AK58" i="14" a="1"/>
  <c r="AK58" i="14" s="1"/>
  <c r="AK14" i="14" a="1"/>
  <c r="AK14" i="14" s="1"/>
  <c r="AK59" i="14" a="1"/>
  <c r="AK59" i="14" s="1"/>
  <c r="AK81" i="14" a="1"/>
  <c r="AK81" i="14" s="1"/>
  <c r="AK19" i="14" a="1"/>
  <c r="AK19" i="14" s="1"/>
  <c r="AK40" i="14" a="1"/>
  <c r="AK40" i="14" s="1"/>
  <c r="AK9" i="14" a="1"/>
  <c r="AK9" i="14" s="1"/>
  <c r="AK45" i="14" a="1"/>
  <c r="AK45" i="14" s="1"/>
  <c r="AK13" i="14" a="1"/>
  <c r="AK13" i="14" s="1"/>
  <c r="AK32" i="14" a="1"/>
  <c r="AK32" i="14" s="1"/>
  <c r="AK44" i="14" a="1"/>
  <c r="AK44" i="14" s="1"/>
  <c r="AK35" i="14" a="1"/>
  <c r="AK35" i="14" s="1"/>
  <c r="AK84" i="14" a="1"/>
  <c r="AK84" i="14" s="1"/>
  <c r="AK76" i="14" a="1"/>
  <c r="AK76" i="14" s="1"/>
  <c r="AK34" i="14" a="1"/>
  <c r="AK34" i="14" s="1"/>
  <c r="AK10" i="14" a="1"/>
  <c r="AK10" i="14" s="1"/>
  <c r="AK33" i="14" a="1"/>
  <c r="AK33" i="14" s="1"/>
  <c r="AK8" i="14" a="1"/>
  <c r="AK8" i="14" s="1"/>
  <c r="AK68" i="14" a="1"/>
  <c r="AK68" i="14" s="1"/>
  <c r="AK12" i="14" a="1"/>
  <c r="AK12" i="14" s="1"/>
  <c r="AK37" i="14" a="1"/>
  <c r="AK37" i="14" s="1"/>
  <c r="AK50" i="14" a="1"/>
  <c r="AK50" i="14" s="1"/>
  <c r="AK72" i="14" a="1"/>
  <c r="AK72" i="14" s="1"/>
  <c r="AK69" i="14" a="1"/>
  <c r="AK69" i="14" s="1"/>
  <c r="AK36" i="14" a="1"/>
  <c r="AK36" i="14" s="1"/>
  <c r="AK77" i="14" a="1"/>
  <c r="AK77" i="14" s="1"/>
  <c r="AK70" i="14" a="1"/>
  <c r="AK70" i="14" s="1"/>
  <c r="AK65" i="14" a="1"/>
  <c r="AK65" i="14" s="1"/>
  <c r="AK43" i="14" a="1"/>
  <c r="AK43" i="14" s="1"/>
  <c r="AK27" i="14" a="1"/>
  <c r="AK27" i="14" s="1"/>
  <c r="AK23" i="14" a="1"/>
  <c r="AK23" i="14" s="1"/>
  <c r="AK49" i="14" a="1"/>
  <c r="AK49" i="14" s="1"/>
  <c r="AK64" i="14" a="1"/>
  <c r="AK64" i="14" s="1"/>
  <c r="AK54" i="14" a="1"/>
  <c r="AK54" i="14" s="1"/>
  <c r="AK74" i="14" a="1"/>
  <c r="AK74" i="14" s="1"/>
  <c r="AK41" i="14" a="1"/>
  <c r="AK41" i="14" s="1"/>
  <c r="AK71" i="14" a="1"/>
  <c r="AK71" i="14" s="1"/>
  <c r="AK80" i="14" a="1"/>
  <c r="AK80" i="14" s="1"/>
  <c r="AK17" i="14" a="1"/>
  <c r="AK17" i="14" s="1"/>
  <c r="AK21" i="14" a="1"/>
  <c r="AK21" i="14" s="1"/>
  <c r="AK53" i="14" a="1"/>
  <c r="AK53" i="14" s="1"/>
  <c r="AK55" i="14" a="1"/>
  <c r="AK55" i="14" s="1"/>
  <c r="AK42" i="14" a="1"/>
  <c r="AK42" i="14" s="1"/>
  <c r="AK75" i="14" a="1"/>
  <c r="AK75" i="14" s="1"/>
  <c r="AK25" i="14" a="1"/>
  <c r="AK25" i="14" s="1"/>
  <c r="AK78" i="14" a="1"/>
  <c r="AK78" i="14" s="1"/>
  <c r="AK83" i="14" a="1"/>
  <c r="AK83" i="14" s="1"/>
  <c r="AK48" i="14" a="1"/>
  <c r="AK48" i="14" s="1"/>
  <c r="AK60" i="14" a="1"/>
  <c r="AK60" i="14" s="1"/>
  <c r="AK66" i="14" a="1"/>
  <c r="AK66" i="14" s="1"/>
  <c r="AK52" i="14" a="1"/>
  <c r="AK52" i="14" s="1"/>
  <c r="AK73" i="14" a="1"/>
  <c r="AK73" i="14" s="1"/>
  <c r="AK15" i="14" a="1"/>
  <c r="AK15" i="14" s="1"/>
  <c r="AK47" i="14" a="1"/>
  <c r="AK47" i="14" s="1"/>
  <c r="AK82" i="14" a="1"/>
  <c r="AK82" i="14" s="1"/>
  <c r="AK31" i="14" a="1"/>
  <c r="AK31" i="14" s="1"/>
  <c r="AK79" i="14" a="1"/>
  <c r="AK79" i="14" s="1"/>
  <c r="AK46" i="14" a="1"/>
  <c r="AK46" i="14" s="1"/>
  <c r="AK30" i="14" a="1"/>
  <c r="AK30" i="14" s="1"/>
  <c r="AK61" i="14" a="1"/>
  <c r="AK61" i="14" s="1"/>
  <c r="AK11" i="14" a="1"/>
  <c r="AK11" i="14" s="1"/>
  <c r="AK38" i="14" a="1"/>
  <c r="AK38" i="14" s="1"/>
  <c r="AK39" i="14" a="1"/>
  <c r="AK39" i="14" s="1"/>
  <c r="AK24" i="14" a="1"/>
  <c r="AK24" i="14" s="1"/>
  <c r="AK6" i="14" a="1"/>
  <c r="AK6" i="14" s="1"/>
  <c r="AK28" i="14" a="1"/>
  <c r="AK28" i="14" s="1"/>
  <c r="AK22" i="14" a="1"/>
  <c r="AK22" i="14" s="1"/>
  <c r="AK29" i="14" a="1"/>
  <c r="AK29" i="14" s="1"/>
  <c r="AK20" i="14" a="1"/>
  <c r="AK20" i="14" s="1"/>
  <c r="AK16" i="14" a="1"/>
  <c r="AK16" i="14" s="1"/>
  <c r="AK62" i="14" a="1"/>
  <c r="AK62" i="14" s="1"/>
  <c r="AK18" i="14" a="1"/>
  <c r="AK18" i="14" s="1"/>
  <c r="AK51" i="14" a="1"/>
  <c r="AK51" i="14" s="1"/>
  <c r="AK56" i="14" a="1"/>
  <c r="AK56" i="14" s="1"/>
  <c r="AK26" i="14" a="1"/>
  <c r="AK26" i="14" s="1"/>
  <c r="AM5" i="14" a="1"/>
  <c r="AM5" i="14" l="1"/>
  <c r="AP6" i="14"/>
  <c r="AN8" i="14"/>
  <c r="AQ9" i="14"/>
  <c r="AO11" i="14"/>
  <c r="AM13" i="14"/>
  <c r="AP14" i="14"/>
  <c r="AN16" i="14"/>
  <c r="AQ17" i="14"/>
  <c r="AO19" i="14"/>
  <c r="AM21" i="14"/>
  <c r="AP22" i="14"/>
  <c r="AN24" i="14"/>
  <c r="AQ25" i="14"/>
  <c r="AO27" i="14"/>
  <c r="AM29" i="14"/>
  <c r="AP30" i="14"/>
  <c r="AN32" i="14"/>
  <c r="AQ33" i="14"/>
  <c r="AO35" i="14"/>
  <c r="AM37" i="14"/>
  <c r="AP38" i="14"/>
  <c r="AN40" i="14"/>
  <c r="AQ41" i="14"/>
  <c r="AO43" i="14"/>
  <c r="AM45" i="14"/>
  <c r="AP46" i="14"/>
  <c r="AN48" i="14"/>
  <c r="AQ49" i="14"/>
  <c r="AO51" i="14"/>
  <c r="AM53" i="14"/>
  <c r="AP54" i="14"/>
  <c r="AN56" i="14"/>
  <c r="AQ57" i="14"/>
  <c r="AO59" i="14"/>
  <c r="AN5" i="14"/>
  <c r="AQ6" i="14"/>
  <c r="AO8" i="14"/>
  <c r="AM10" i="14"/>
  <c r="AP11" i="14"/>
  <c r="AN13" i="14"/>
  <c r="AQ14" i="14"/>
  <c r="AO16" i="14"/>
  <c r="AM18" i="14"/>
  <c r="AP19" i="14"/>
  <c r="AN21" i="14"/>
  <c r="AQ22" i="14"/>
  <c r="AO24" i="14"/>
  <c r="AM26" i="14"/>
  <c r="AP27" i="14"/>
  <c r="AN29" i="14"/>
  <c r="AQ30" i="14"/>
  <c r="AO32" i="14"/>
  <c r="AM34" i="14"/>
  <c r="AP35" i="14"/>
  <c r="AN37" i="14"/>
  <c r="AQ38" i="14"/>
  <c r="AO40" i="14"/>
  <c r="AM42" i="14"/>
  <c r="AP43" i="14"/>
  <c r="AN45" i="14"/>
  <c r="AQ46" i="14"/>
  <c r="AO48" i="14"/>
  <c r="AM50" i="14"/>
  <c r="AP51" i="14"/>
  <c r="AN53" i="14"/>
  <c r="AQ54" i="14"/>
  <c r="AO56" i="14"/>
  <c r="AM58" i="14"/>
  <c r="AP59" i="14"/>
  <c r="AN61" i="14"/>
  <c r="AQ62" i="14"/>
  <c r="AO64" i="14"/>
  <c r="AM66" i="14"/>
  <c r="AP67" i="14"/>
  <c r="AN69" i="14"/>
  <c r="AQ70" i="14"/>
  <c r="AO72" i="14"/>
  <c r="AM74" i="14"/>
  <c r="AP75" i="14"/>
  <c r="AN77" i="14"/>
  <c r="AQ78" i="14"/>
  <c r="AO80" i="14"/>
  <c r="AM82" i="14"/>
  <c r="AP83" i="14"/>
  <c r="AQ5" i="14"/>
  <c r="AO7" i="14"/>
  <c r="AM9" i="14"/>
  <c r="AP10" i="14"/>
  <c r="AN12" i="14"/>
  <c r="AQ13" i="14"/>
  <c r="AO15" i="14"/>
  <c r="AM17" i="14"/>
  <c r="AP18" i="14"/>
  <c r="AN20" i="14"/>
  <c r="AQ21" i="14"/>
  <c r="AO23" i="14"/>
  <c r="AM25" i="14"/>
  <c r="AP26" i="14"/>
  <c r="AN28" i="14"/>
  <c r="AQ29" i="14"/>
  <c r="AO31" i="14"/>
  <c r="AM33" i="14"/>
  <c r="AP34" i="14"/>
  <c r="AN36" i="14"/>
  <c r="AQ37" i="14"/>
  <c r="AO39" i="14"/>
  <c r="AM41" i="14"/>
  <c r="AP42" i="14"/>
  <c r="AN44" i="14"/>
  <c r="AQ45" i="14"/>
  <c r="AO47" i="14"/>
  <c r="AM49" i="14"/>
  <c r="AP50" i="14"/>
  <c r="AN52" i="14"/>
  <c r="AQ53" i="14"/>
  <c r="AO55" i="14"/>
  <c r="AM57" i="14"/>
  <c r="AP58" i="14"/>
  <c r="AN60" i="14"/>
  <c r="AM6" i="14"/>
  <c r="AP7" i="14"/>
  <c r="AN9" i="14"/>
  <c r="AQ10" i="14"/>
  <c r="AO12" i="14"/>
  <c r="AM14" i="14"/>
  <c r="AP15" i="14"/>
  <c r="AN17" i="14"/>
  <c r="AQ18" i="14"/>
  <c r="AO20" i="14"/>
  <c r="AM22" i="14"/>
  <c r="AP23" i="14"/>
  <c r="AN25" i="14"/>
  <c r="AQ26" i="14"/>
  <c r="AO28" i="14"/>
  <c r="AM30" i="14"/>
  <c r="AP31" i="14"/>
  <c r="AN33" i="14"/>
  <c r="AQ34" i="14"/>
  <c r="AO36" i="14"/>
  <c r="AM38" i="14"/>
  <c r="AP39" i="14"/>
  <c r="AN41" i="14"/>
  <c r="AQ42" i="14"/>
  <c r="AO44" i="14"/>
  <c r="AM46" i="14"/>
  <c r="AP47" i="14"/>
  <c r="AN49" i="14"/>
  <c r="AQ50" i="14"/>
  <c r="AO52" i="14"/>
  <c r="AM54" i="14"/>
  <c r="AP55" i="14"/>
  <c r="AN57" i="14"/>
  <c r="AQ58" i="14"/>
  <c r="AO60" i="14"/>
  <c r="AM62" i="14"/>
  <c r="AP63" i="14"/>
  <c r="AN65" i="14"/>
  <c r="AQ66" i="14"/>
  <c r="AO68" i="14"/>
  <c r="AM70" i="14"/>
  <c r="AP71" i="14"/>
  <c r="AN73" i="14"/>
  <c r="AQ74" i="14"/>
  <c r="AO76" i="14"/>
  <c r="AM78" i="14"/>
  <c r="AP79" i="14"/>
  <c r="AN81" i="14"/>
  <c r="AQ82" i="14"/>
  <c r="AO84" i="14"/>
  <c r="AP5" i="14"/>
  <c r="AQ8" i="14"/>
  <c r="AM12" i="14"/>
  <c r="AN15" i="14"/>
  <c r="AO18" i="14"/>
  <c r="AP21" i="14"/>
  <c r="AQ24" i="14"/>
  <c r="AM28" i="14"/>
  <c r="AN31" i="14"/>
  <c r="AO34" i="14"/>
  <c r="AP37" i="14"/>
  <c r="AQ40" i="14"/>
  <c r="AM44" i="14"/>
  <c r="AN47" i="14"/>
  <c r="AO50" i="14"/>
  <c r="AP53" i="14"/>
  <c r="AQ56" i="14"/>
  <c r="AM60" i="14"/>
  <c r="AO62" i="14"/>
  <c r="AP64" i="14"/>
  <c r="AP66" i="14"/>
  <c r="AQ68" i="14"/>
  <c r="AM71" i="14"/>
  <c r="AM73" i="14"/>
  <c r="AN75" i="14"/>
  <c r="AO77" i="14"/>
  <c r="AO79" i="14"/>
  <c r="AP81" i="14"/>
  <c r="AQ83" i="14"/>
  <c r="AN6" i="14"/>
  <c r="AO9" i="14"/>
  <c r="AP12" i="14"/>
  <c r="AQ15" i="14"/>
  <c r="AM19" i="14"/>
  <c r="AN22" i="14"/>
  <c r="AO25" i="14"/>
  <c r="AP28" i="14"/>
  <c r="AQ31" i="14"/>
  <c r="AM35" i="14"/>
  <c r="AN7" i="14"/>
  <c r="AO10" i="14"/>
  <c r="AP13" i="14"/>
  <c r="AQ16" i="14"/>
  <c r="AM20" i="14"/>
  <c r="AN23" i="14"/>
  <c r="AO26" i="14"/>
  <c r="AP29" i="14"/>
  <c r="AQ32" i="14"/>
  <c r="AM36" i="14"/>
  <c r="AN39" i="14"/>
  <c r="AO42" i="14"/>
  <c r="AP45" i="14"/>
  <c r="AQ48" i="14"/>
  <c r="AM52" i="14"/>
  <c r="AN55" i="14"/>
  <c r="AO58" i="14"/>
  <c r="AO61" i="14"/>
  <c r="AO63" i="14"/>
  <c r="AP65" i="14"/>
  <c r="AQ67" i="14"/>
  <c r="AQ69" i="14"/>
  <c r="AM72" i="14"/>
  <c r="AN74" i="14"/>
  <c r="AN76" i="14"/>
  <c r="AO78" i="14"/>
  <c r="AP80" i="14"/>
  <c r="AP82" i="14"/>
  <c r="AQ84" i="14"/>
  <c r="AP9" i="14"/>
  <c r="AO14" i="14"/>
  <c r="AQ19" i="14"/>
  <c r="AP24" i="14"/>
  <c r="AN30" i="14"/>
  <c r="AN35" i="14"/>
  <c r="AQ39" i="14"/>
  <c r="AQ43" i="14"/>
  <c r="AM48" i="14"/>
  <c r="AP52" i="14"/>
  <c r="AP56" i="14"/>
  <c r="AQ60" i="14"/>
  <c r="AQ63" i="14"/>
  <c r="AO66" i="14"/>
  <c r="AO69" i="14"/>
  <c r="AN72" i="14"/>
  <c r="AM75" i="14"/>
  <c r="AQ77" i="14"/>
  <c r="AQ80" i="14"/>
  <c r="AO83" i="14"/>
  <c r="AN10" i="14"/>
  <c r="AM15" i="14"/>
  <c r="AP20" i="14"/>
  <c r="AP25" i="14"/>
  <c r="AO30" i="14"/>
  <c r="AQ35" i="14"/>
  <c r="AM40" i="14"/>
  <c r="AP44" i="14"/>
  <c r="AP48" i="14"/>
  <c r="AQ52" i="14"/>
  <c r="AO57" i="14"/>
  <c r="AM61" i="14"/>
  <c r="AM64" i="14"/>
  <c r="AM67" i="14"/>
  <c r="AP69" i="14"/>
  <c r="AP72" i="14"/>
  <c r="AO75" i="14"/>
  <c r="AN78" i="14"/>
  <c r="AM81" i="14"/>
  <c r="AM84" i="14"/>
  <c r="AO5" i="14"/>
  <c r="AM11" i="14"/>
  <c r="AM16" i="14"/>
  <c r="AQ20" i="14"/>
  <c r="AN26" i="14"/>
  <c r="AM31" i="14"/>
  <c r="AP36" i="14"/>
  <c r="AP40" i="14"/>
  <c r="AQ44" i="14"/>
  <c r="AO49" i="14"/>
  <c r="AO53" i="14"/>
  <c r="AP57" i="14"/>
  <c r="AP61" i="14"/>
  <c r="AN64" i="14"/>
  <c r="AN67" i="14"/>
  <c r="AN70" i="14"/>
  <c r="AQ72" i="14"/>
  <c r="AQ75" i="14"/>
  <c r="AP78" i="14"/>
  <c r="AO81" i="14"/>
  <c r="AN84" i="14"/>
  <c r="AO6" i="14"/>
  <c r="AN11" i="14"/>
  <c r="AP16" i="14"/>
  <c r="AO21" i="14"/>
  <c r="AM27" i="14"/>
  <c r="AM32" i="14"/>
  <c r="AQ36" i="14"/>
  <c r="AO41" i="14"/>
  <c r="AO45" i="14"/>
  <c r="AP49" i="14"/>
  <c r="AN54" i="14"/>
  <c r="AN58" i="14"/>
  <c r="AQ61" i="14"/>
  <c r="AQ64" i="14"/>
  <c r="AO67" i="14"/>
  <c r="AO70" i="14"/>
  <c r="AO73" i="14"/>
  <c r="AM76" i="14"/>
  <c r="AM79" i="14"/>
  <c r="AQ81" i="14"/>
  <c r="AP84" i="14"/>
  <c r="AM7" i="14"/>
  <c r="AQ11" i="14"/>
  <c r="AO17" i="14"/>
  <c r="AO22" i="14"/>
  <c r="AN27" i="14"/>
  <c r="AP32" i="14"/>
  <c r="AO37" i="14"/>
  <c r="AP41" i="14"/>
  <c r="AN46" i="14"/>
  <c r="AN50" i="14"/>
  <c r="AO54" i="14"/>
  <c r="AM59" i="14"/>
  <c r="AN62" i="14"/>
  <c r="AM65" i="14"/>
  <c r="AM68" i="14"/>
  <c r="AP70" i="14"/>
  <c r="AP73" i="14"/>
  <c r="AP76" i="14"/>
  <c r="AN79" i="14"/>
  <c r="AN82" i="14"/>
  <c r="AQ7" i="14"/>
  <c r="AQ12" i="14"/>
  <c r="AP17" i="14"/>
  <c r="AM23" i="14"/>
  <c r="AQ27" i="14"/>
  <c r="AO33" i="14"/>
  <c r="AN38" i="14"/>
  <c r="AN42" i="14"/>
  <c r="AO46" i="14"/>
  <c r="AM51" i="14"/>
  <c r="AM55" i="14"/>
  <c r="AN59" i="14"/>
  <c r="AP62" i="14"/>
  <c r="AO65" i="14"/>
  <c r="AN68" i="14"/>
  <c r="AN71" i="14"/>
  <c r="AQ73" i="14"/>
  <c r="AQ76" i="14"/>
  <c r="AQ79" i="14"/>
  <c r="AO82" i="14"/>
  <c r="AM8" i="14"/>
  <c r="AO13" i="14"/>
  <c r="AN18" i="14"/>
  <c r="AQ23" i="14"/>
  <c r="AQ28" i="14"/>
  <c r="AP33" i="14"/>
  <c r="AO38" i="14"/>
  <c r="AM43" i="14"/>
  <c r="AM47" i="14"/>
  <c r="AN51" i="14"/>
  <c r="AQ55" i="14"/>
  <c r="AQ59" i="14"/>
  <c r="AM63" i="14"/>
  <c r="AQ65" i="14"/>
  <c r="AP68" i="14"/>
  <c r="AO71" i="14"/>
  <c r="AO74" i="14"/>
  <c r="AM77" i="14"/>
  <c r="AM80" i="14"/>
  <c r="AM83" i="14"/>
  <c r="AP8" i="14"/>
  <c r="AN14" i="14"/>
  <c r="AN19" i="14"/>
  <c r="AM24" i="14"/>
  <c r="AO29" i="14"/>
  <c r="AN34" i="14"/>
  <c r="AM39" i="14"/>
  <c r="AN43" i="14"/>
  <c r="AQ47" i="14"/>
  <c r="AQ51" i="14"/>
  <c r="AM56" i="14"/>
  <c r="AP60" i="14"/>
  <c r="AN63" i="14"/>
  <c r="AN66" i="14"/>
  <c r="AM69" i="14"/>
  <c r="AQ71" i="14"/>
  <c r="AP74" i="14"/>
  <c r="AP77" i="14"/>
  <c r="AN80" i="14"/>
  <c r="AN83" i="14"/>
  <c r="AJ10" i="13"/>
  <c r="AJ18" i="13"/>
  <c r="AJ26" i="13"/>
  <c r="AJ34" i="13"/>
  <c r="AJ42" i="13"/>
  <c r="AJ50" i="13"/>
  <c r="AJ7" i="13"/>
  <c r="AJ16" i="13"/>
  <c r="AJ25" i="13"/>
  <c r="AJ35" i="13"/>
  <c r="AJ44" i="13"/>
  <c r="AJ8" i="13"/>
  <c r="AJ17" i="13"/>
  <c r="AJ27" i="13"/>
  <c r="AJ36" i="13"/>
  <c r="AJ45" i="13"/>
  <c r="AJ4" i="13"/>
  <c r="AJ15" i="13"/>
  <c r="AJ29" i="13"/>
  <c r="AJ40" i="13"/>
  <c r="AJ5" i="13"/>
  <c r="AJ19" i="13"/>
  <c r="AJ30" i="13"/>
  <c r="AJ41" i="13"/>
  <c r="AJ6" i="13"/>
  <c r="AJ20" i="13"/>
  <c r="AJ31" i="13"/>
  <c r="AJ43" i="13"/>
  <c r="AJ21" i="13"/>
  <c r="AJ13" i="13"/>
  <c r="AJ14" i="13"/>
  <c r="AJ38" i="13"/>
  <c r="AJ22" i="13"/>
  <c r="AJ39" i="13"/>
  <c r="AJ24" i="13"/>
  <c r="AJ47" i="13"/>
  <c r="AJ32" i="13"/>
  <c r="AJ49" i="13"/>
  <c r="AJ12" i="13"/>
  <c r="AJ33" i="13"/>
  <c r="AJ51" i="13"/>
  <c r="AJ23" i="13"/>
  <c r="AJ46" i="13"/>
  <c r="AJ28" i="13"/>
  <c r="AJ48" i="13"/>
  <c r="AJ11" i="13"/>
  <c r="AL4" i="13" a="1"/>
  <c r="AL4" i="13" l="1"/>
  <c r="AL6" i="13"/>
  <c r="AL8" i="13"/>
  <c r="AL10" i="13"/>
  <c r="AL12" i="13"/>
  <c r="AL14" i="13"/>
  <c r="AL16" i="13"/>
  <c r="AL18" i="13"/>
  <c r="AL20" i="13"/>
  <c r="AL22" i="13"/>
  <c r="AL24" i="13"/>
  <c r="AL26" i="13"/>
  <c r="AL28" i="13"/>
  <c r="AL30" i="13"/>
  <c r="AL32" i="13"/>
  <c r="AL34" i="13"/>
  <c r="AL36" i="13"/>
  <c r="AL38" i="13"/>
  <c r="AL40" i="13"/>
  <c r="AL42" i="13"/>
  <c r="AL44" i="13"/>
  <c r="AL46" i="13"/>
  <c r="AL48" i="13"/>
  <c r="AL50" i="13"/>
  <c r="AL52" i="13"/>
  <c r="AL54" i="13"/>
  <c r="AL56" i="13"/>
  <c r="AL58" i="13"/>
  <c r="AL60" i="13"/>
  <c r="AL62" i="13"/>
  <c r="AL64" i="13"/>
  <c r="AL66" i="13"/>
  <c r="AL68" i="13"/>
  <c r="AL70" i="13"/>
  <c r="AL72" i="13"/>
  <c r="AL74" i="13"/>
  <c r="AL76" i="13"/>
  <c r="AL78" i="13"/>
  <c r="AL80" i="13"/>
  <c r="AL82" i="13"/>
  <c r="AM4" i="13"/>
  <c r="AM6" i="13"/>
  <c r="AM8" i="13"/>
  <c r="AM10" i="13"/>
  <c r="AM12" i="13"/>
  <c r="AM14" i="13"/>
  <c r="AM16" i="13"/>
  <c r="AM18" i="13"/>
  <c r="AM20" i="13"/>
  <c r="AM22" i="13"/>
  <c r="AM24" i="13"/>
  <c r="AM26" i="13"/>
  <c r="AM28" i="13"/>
  <c r="AM30" i="13"/>
  <c r="AM32" i="13"/>
  <c r="AM34" i="13"/>
  <c r="AM36" i="13"/>
  <c r="AM38" i="13"/>
  <c r="AM40" i="13"/>
  <c r="AM42" i="13"/>
  <c r="AM44" i="13"/>
  <c r="AM46" i="13"/>
  <c r="AM48" i="13"/>
  <c r="AM50" i="13"/>
  <c r="AM52" i="13"/>
  <c r="AM54" i="13"/>
  <c r="AM56" i="13"/>
  <c r="AM58" i="13"/>
  <c r="AM60" i="13"/>
  <c r="AM62" i="13"/>
  <c r="AM64" i="13"/>
  <c r="AM66" i="13"/>
  <c r="AM68" i="13"/>
  <c r="AM70" i="13"/>
  <c r="AM72" i="13"/>
  <c r="AM74" i="13"/>
  <c r="AM76" i="13"/>
  <c r="AM78" i="13"/>
  <c r="AM80" i="13"/>
  <c r="AM82" i="13"/>
  <c r="AN4" i="13"/>
  <c r="AN6" i="13"/>
  <c r="AN8" i="13"/>
  <c r="AN10" i="13"/>
  <c r="AN12" i="13"/>
  <c r="AN14" i="13"/>
  <c r="AN16" i="13"/>
  <c r="AN18" i="13"/>
  <c r="AN20" i="13"/>
  <c r="AN22" i="13"/>
  <c r="AN24" i="13"/>
  <c r="AN26" i="13"/>
  <c r="AN28" i="13"/>
  <c r="AN30" i="13"/>
  <c r="AN32" i="13"/>
  <c r="AN34" i="13"/>
  <c r="AN36" i="13"/>
  <c r="AN38" i="13"/>
  <c r="AN40" i="13"/>
  <c r="AN42" i="13"/>
  <c r="AN44" i="13"/>
  <c r="AN46" i="13"/>
  <c r="AN48" i="13"/>
  <c r="AN50" i="13"/>
  <c r="AN52" i="13"/>
  <c r="AN54" i="13"/>
  <c r="AN56" i="13"/>
  <c r="AN58" i="13"/>
  <c r="AN60" i="13"/>
  <c r="AN62" i="13"/>
  <c r="AN64" i="13"/>
  <c r="AN66" i="13"/>
  <c r="AN68" i="13"/>
  <c r="AN70" i="13"/>
  <c r="AN72" i="13"/>
  <c r="AN74" i="13"/>
  <c r="AN76" i="13"/>
  <c r="AN78" i="13"/>
  <c r="AN80" i="13"/>
  <c r="AN82" i="13"/>
  <c r="AO4" i="13"/>
  <c r="AO6" i="13"/>
  <c r="AO8" i="13"/>
  <c r="AO10" i="13"/>
  <c r="AO12" i="13"/>
  <c r="AO14" i="13"/>
  <c r="AO16" i="13"/>
  <c r="AO18" i="13"/>
  <c r="AO20" i="13"/>
  <c r="AO22" i="13"/>
  <c r="AO24" i="13"/>
  <c r="AO26" i="13"/>
  <c r="AO28" i="13"/>
  <c r="AO30" i="13"/>
  <c r="AO32" i="13"/>
  <c r="AO34" i="13"/>
  <c r="AO36" i="13"/>
  <c r="AO38" i="13"/>
  <c r="AO40" i="13"/>
  <c r="AO42" i="13"/>
  <c r="AO44" i="13"/>
  <c r="AO46" i="13"/>
  <c r="AO48" i="13"/>
  <c r="AO50" i="13"/>
  <c r="AO52" i="13"/>
  <c r="AO54" i="13"/>
  <c r="AO56" i="13"/>
  <c r="AO58" i="13"/>
  <c r="AO60" i="13"/>
  <c r="AO62" i="13"/>
  <c r="AO64" i="13"/>
  <c r="AO66" i="13"/>
  <c r="AO68" i="13"/>
  <c r="AO70" i="13"/>
  <c r="AO72" i="13"/>
  <c r="AO74" i="13"/>
  <c r="AO76" i="13"/>
  <c r="AO78" i="13"/>
  <c r="AO80" i="13"/>
  <c r="AO82" i="13"/>
  <c r="AL5" i="13"/>
  <c r="AL7" i="13"/>
  <c r="AL9" i="13"/>
  <c r="AL11" i="13"/>
  <c r="AL13" i="13"/>
  <c r="AL15" i="13"/>
  <c r="AL17" i="13"/>
  <c r="AL19" i="13"/>
  <c r="AL21" i="13"/>
  <c r="AL23" i="13"/>
  <c r="AL25" i="13"/>
  <c r="AL27" i="13"/>
  <c r="AL29" i="13"/>
  <c r="AL31" i="13"/>
  <c r="AL33" i="13"/>
  <c r="AL35" i="13"/>
  <c r="AL37" i="13"/>
  <c r="AL39" i="13"/>
  <c r="AL41" i="13"/>
  <c r="AL43" i="13"/>
  <c r="AL45" i="13"/>
  <c r="AL47" i="13"/>
  <c r="AL49" i="13"/>
  <c r="AL51" i="13"/>
  <c r="AL53" i="13"/>
  <c r="AL55" i="13"/>
  <c r="AL57" i="13"/>
  <c r="AL59" i="13"/>
  <c r="AL61" i="13"/>
  <c r="AL63" i="13"/>
  <c r="AL65" i="13"/>
  <c r="AL67" i="13"/>
  <c r="AL69" i="13"/>
  <c r="AL71" i="13"/>
  <c r="AL73" i="13"/>
  <c r="AL75" i="13"/>
  <c r="AL77" i="13"/>
  <c r="AL79" i="13"/>
  <c r="AL81" i="13"/>
  <c r="AL83" i="13"/>
  <c r="AM5" i="13"/>
  <c r="AM61" i="13"/>
  <c r="AM75" i="13"/>
  <c r="AM7" i="13"/>
  <c r="AM9" i="13"/>
  <c r="AM11" i="13"/>
  <c r="AM13" i="13"/>
  <c r="AM15" i="13"/>
  <c r="AM17" i="13"/>
  <c r="AM19" i="13"/>
  <c r="AM21" i="13"/>
  <c r="AM23" i="13"/>
  <c r="AM25" i="13"/>
  <c r="AM27" i="13"/>
  <c r="AM29" i="13"/>
  <c r="AM31" i="13"/>
  <c r="AM33" i="13"/>
  <c r="AM35" i="13"/>
  <c r="AM37" i="13"/>
  <c r="AM39" i="13"/>
  <c r="AM41" i="13"/>
  <c r="AM43" i="13"/>
  <c r="AM45" i="13"/>
  <c r="AM47" i="13"/>
  <c r="AM49" i="13"/>
  <c r="AM51" i="13"/>
  <c r="AM53" i="13"/>
  <c r="AM55" i="13"/>
  <c r="AM57" i="13"/>
  <c r="AM59" i="13"/>
  <c r="AM63" i="13"/>
  <c r="AM65" i="13"/>
  <c r="AM67" i="13"/>
  <c r="AM69" i="13"/>
  <c r="AM71" i="13"/>
  <c r="AM73" i="13"/>
  <c r="AM77" i="13"/>
  <c r="AM79" i="13"/>
  <c r="AN5" i="13"/>
  <c r="AN7" i="13"/>
  <c r="AN9" i="13"/>
  <c r="AN11" i="13"/>
  <c r="AN13" i="13"/>
  <c r="AN15" i="13"/>
  <c r="AN17" i="13"/>
  <c r="AN19" i="13"/>
  <c r="AN21" i="13"/>
  <c r="AN23" i="13"/>
  <c r="AN25" i="13"/>
  <c r="AN27" i="13"/>
  <c r="AN29" i="13"/>
  <c r="AN31" i="13"/>
  <c r="AN33" i="13"/>
  <c r="AN35" i="13"/>
  <c r="AN37" i="13"/>
  <c r="AN39" i="13"/>
  <c r="AN41" i="13"/>
  <c r="AN43" i="13"/>
  <c r="AN45" i="13"/>
  <c r="AN47" i="13"/>
  <c r="AN49" i="13"/>
  <c r="AN51" i="13"/>
  <c r="AN53" i="13"/>
  <c r="AN55" i="13"/>
  <c r="AN57" i="13"/>
  <c r="AN59" i="13"/>
  <c r="AN61" i="13"/>
  <c r="AN63" i="13"/>
  <c r="AN65" i="13"/>
  <c r="AN67" i="13"/>
  <c r="AN69" i="13"/>
  <c r="AN71" i="13"/>
  <c r="AN73" i="13"/>
  <c r="AN75" i="13"/>
  <c r="AN77" i="13"/>
  <c r="AN79" i="13"/>
  <c r="AN81" i="13"/>
  <c r="AN83" i="13"/>
  <c r="AO5" i="13"/>
  <c r="AO7" i="13"/>
  <c r="AO9" i="13"/>
  <c r="AO11" i="13"/>
  <c r="AO13" i="13"/>
  <c r="AO15" i="13"/>
  <c r="AO17" i="13"/>
  <c r="AO19" i="13"/>
  <c r="AO21" i="13"/>
  <c r="AO23" i="13"/>
  <c r="AO25" i="13"/>
  <c r="AO27" i="13"/>
  <c r="AO29" i="13"/>
  <c r="AO31" i="13"/>
  <c r="AO33" i="13"/>
  <c r="AO35" i="13"/>
  <c r="AO37" i="13"/>
  <c r="AO39" i="13"/>
  <c r="AO41" i="13"/>
  <c r="AO43" i="13"/>
  <c r="AO45" i="13"/>
  <c r="AO47" i="13"/>
  <c r="AO49" i="13"/>
  <c r="AO51" i="13"/>
  <c r="AO53" i="13"/>
  <c r="AO55" i="13"/>
  <c r="AO57" i="13"/>
  <c r="AO59" i="13"/>
  <c r="AO61" i="13"/>
  <c r="AO63" i="13"/>
  <c r="AO65" i="13"/>
  <c r="AO67" i="13"/>
  <c r="AO69" i="13"/>
  <c r="AO71" i="13"/>
  <c r="AO73" i="13"/>
  <c r="AO75" i="13"/>
  <c r="AO77" i="13"/>
  <c r="AO79" i="13"/>
  <c r="AO81" i="13"/>
  <c r="AO83" i="13"/>
  <c r="AM81" i="13"/>
  <c r="AM83" i="13"/>
  <c r="AN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H2" authorId="0" shapeId="0" xr:uid="{E9B8715E-98C1-4DEE-BE4A-C8CA1D021960}">
      <text>
        <r>
          <rPr>
            <sz val="11"/>
            <color indexed="81"/>
            <rFont val="Calibri"/>
            <family val="2"/>
          </rPr>
          <t>ExtraTradesAre sets the nature of the "Extra Trades" that are used to explore Airbus's trading headroom, with trading headroom being the amount of such trades that, when added to the existing portfolio, just exhausts the bank's credit lines.
Typically, ExtraTradesAre takes the value "Fx Airbus sells USD, buys EUR" since that is the major component of Airbus's hedging activity. But alternatively trading headroom can be expressed in terms of interest rate swaps or Fx options. Double-click to see a list of allowed values.</t>
        </r>
      </text>
    </comment>
    <comment ref="B3" authorId="0" shapeId="0" xr:uid="{D42FA581-3CD8-41E6-AFEB-39A77580F656}">
      <text>
        <r>
          <rPr>
            <sz val="11"/>
            <color indexed="81"/>
            <rFont val="Calibri"/>
            <family val="2"/>
          </rPr>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r>
      </text>
    </comment>
    <comment ref="L3" authorId="0" shapeId="0" xr:uid="{B5280620-2D80-46CC-89FC-E872C71C6AD5}">
      <text>
        <r>
          <rPr>
            <sz val="11"/>
            <color indexed="81"/>
            <rFont val="Calibri"/>
            <family val="2"/>
          </rPr>
          <t>Fx Headroom is the multiplicative shock to the Euro that reduces Headroom to zero, i.e. makes the PFE line touch the credit lines line at some point in time less than the HedgeHorizon.
Update via Menu &gt; 'Solve for Fx Headroom'
A multiplicative shock is applied to the value of EUR against all currencies. The shock and the shocked EURUSD rate are both shown</t>
        </r>
      </text>
    </comment>
    <comment ref="N3" authorId="0" shapeId="0" xr:uid="{2E39E682-588A-40C5-95C6-82AE0071CDB8}">
      <text>
        <r>
          <rPr>
            <sz val="11"/>
            <color indexed="81"/>
            <rFont val="Calibri"/>
            <family val="2"/>
          </rPr>
          <t>Fx Vol Headroom is the increase in Fx volatility (either implied vol or historical vol) that would be sufficient to exhaust credit lines through its impact on PFE.
Update via Menu &gt; 'Solve for Fx Vol Headroom'
A multiplicative shock is applied to all Fx volatilities used and both the shock and the resultant 3 year EURUSD vol are shown.
Fx Vol Headroom is not defined for banks that use a Notional-based methodology, though a sustained increase in vol might prompt such banks to increase the notional percentages they use.</t>
        </r>
      </text>
    </comment>
    <comment ref="B4" authorId="0" shapeId="0" xr:uid="{00000000-0006-0000-0000-000005000000}">
      <text>
        <r>
          <rPr>
            <sz val="11"/>
            <color indexed="81"/>
            <rFont val="Calibri"/>
            <family val="2"/>
          </rPr>
          <t>The first trade attribute on which trades are selected. Double-click to see a list of allowed values.</t>
        </r>
      </text>
    </comment>
    <comment ref="H4" authorId="0" shapeId="0" xr:uid="{8CE6AE58-2DA2-4211-8E7A-8EFE41769EA8}">
      <text>
        <r>
          <rPr>
            <sz val="11"/>
            <color indexed="81"/>
            <rFont val="Calibri"/>
            <family val="2"/>
          </rPr>
          <t>This field sets the size of the extra trades, whose type is set by the 'ExtraTradesAre' input. 
The size of trades is always the size of the USD leg, except when 'ExtraTradesAre` is either 'IRS Airbus pays fixed EUR' or 'IRS Airbus receives fixed EUR', in which case the amount is denominated in EUR.</t>
        </r>
      </text>
    </comment>
    <comment ref="I4" authorId="0" shapeId="0" xr:uid="{00000000-0006-0000-0000-000007000000}">
      <text>
        <r>
          <rPr>
            <sz val="11"/>
            <color indexed="81"/>
            <rFont val="Calibri"/>
            <family val="2"/>
          </rPr>
          <t>The maximum during each year of the PFE or Notional Based Lines Usage (NBLU).</t>
        </r>
      </text>
    </comment>
    <comment ref="J4" authorId="0" shapeId="0" xr:uid="{1902EF4A-D1CF-4AA7-A39F-015B995D05AB}">
      <text>
        <r>
          <rPr>
            <sz val="11"/>
            <color indexed="81"/>
            <rFont val="Calibri"/>
            <family val="2"/>
          </rPr>
          <t>Headroom (which varies with time) is the credit line minus the PFE (or NBLU). The numbers shown here are the minimum headroom over the first n years, with n ranging from 1 to the HedgeHorizon (set on the Config sheet).</t>
        </r>
      </text>
    </comment>
    <comment ref="K4" authorId="0" shapeId="0" xr:uid="{33586FC8-5625-4873-979D-20B9ADFA15E9}">
      <text>
        <r>
          <rPr>
            <sz val="11"/>
            <color indexed="81"/>
            <rFont val="Calibri"/>
            <family val="2"/>
          </rPr>
          <t>Trade Headroom is the USD amount that that can be traded forward against EUR to just exhaust credit lines. The amounts shown below are on an "either or" basis i.e. each individual trade would exhaust credit lines. 
Update via Menu &gt; 'Solve for Trade Headroom   (1 to 8Y, either or basis)'</t>
        </r>
      </text>
    </comment>
    <comment ref="B5" authorId="0" shapeId="0" xr:uid="{00000000-0006-0000-0000-00000A000000}">
      <text>
        <r>
          <rPr>
            <sz val="11"/>
            <color indexed="81"/>
            <rFont val="Calibri"/>
            <family val="2"/>
          </rPr>
          <t>Trades are included if the FilterBy1 trade attribute is equal to Filter1Value (e.g. CPTY_PARENT is equal to ANZ_MEL_AU). Double-click for help</t>
        </r>
      </text>
    </comment>
    <comment ref="B6" authorId="0" shapeId="0" xr:uid="{00000000-0006-0000-0000-00000B000000}">
      <text>
        <r>
          <rPr>
            <sz val="11"/>
            <color indexed="81"/>
            <rFont val="Calibri"/>
            <family val="2"/>
          </rPr>
          <t>The second trade attribute on which trades are selected, or "None" to not use a second trade attribute. Double-click to see a list of allowed values.</t>
        </r>
      </text>
    </comment>
    <comment ref="B7" authorId="0" shapeId="0" xr:uid="{00000000-0006-0000-0000-00000C000000}">
      <text>
        <r>
          <rPr>
            <sz val="11"/>
            <color indexed="81"/>
            <rFont val="Calibri"/>
            <family val="2"/>
          </rPr>
          <t>Trades are included if the FilterBy2 trade attribute is equal to Filter2Value (e.g. OP_FINANCE is equal to 10115). Double-click for help</t>
        </r>
      </text>
    </comment>
    <comment ref="B8" authorId="0" shapeId="0" xr:uid="{00000000-0006-0000-0000-00000D000000}">
      <text>
        <r>
          <rPr>
            <sz val="11"/>
            <color indexed="81"/>
            <rFont val="Calibri"/>
            <family val="2"/>
          </rPr>
          <t>IncludeExtraTrades
If TRUE, then on-market EURUSD forwards defined in the range "ExtraTradeAmounts"  are included in the analysis. Extra trades are not subjected to portfolio ageing.</t>
        </r>
      </text>
    </comment>
    <comment ref="B9" authorId="0" shapeId="0" xr:uid="{00000000-0006-0000-0000-00000E000000}">
      <text>
        <r>
          <rPr>
            <sz val="11"/>
            <color indexed="81"/>
            <rFont val="Calibri"/>
            <family val="2"/>
          </rPr>
          <t>IncludeFutureTrades
This setting should be FALSE except when examining trades executed during scenario runs.
If TRUE, then the trades held on the FutureTrades sheet are included in the analysis, as if those trades were held in the trades workbook.
Just like the trades in the trades workbook, the future trades are included where they match the current filters (Filter1Value etc.) and also where their DEAL_DATE is on or after the date defined by the current value of PortfolioAgeing.</t>
        </r>
      </text>
    </comment>
    <comment ref="B10" authorId="0" shapeId="0" xr:uid="{A02CFB6C-327E-4270-BFB8-859A5F8CD13C}">
      <text>
        <r>
          <rPr>
            <sz val="11"/>
            <color indexed="81"/>
            <rFont val="Calibri"/>
            <family val="2"/>
          </rPr>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r>
      </text>
    </comment>
    <comment ref="B11" authorId="0" shapeId="0" xr:uid="{00000000-0006-0000-0000-000010000000}">
      <text>
        <r>
          <rPr>
            <sz val="11"/>
            <color indexed="81"/>
            <rFont val="Calibri"/>
            <family val="2"/>
          </rPr>
          <t>PortfolioAgeing
The passage of time changes PFE, not least because trades roll off.
Simulate this effect by entering Portfolio Ageing, measured in years. Existing trades (from both the source workbook for trades and the FutureTrades sheet) are aged, "Extra trades" are not aged i.e. the extra trades are added "after the ageing has happened".</t>
        </r>
      </text>
    </comment>
    <comment ref="B13" authorId="0" shapeId="0" xr:uid="{00000000-0006-0000-0000-000011000000}">
      <text>
        <r>
          <rPr>
            <sz val="11"/>
            <color indexed="81"/>
            <rFont val="Calibri"/>
            <family val="2"/>
          </rPr>
          <t>FxShock
Multiplicative shock to EUR vs all other currencies.
1 = no shock, 1.01 = 1% appreciation of the EUR</t>
        </r>
      </text>
    </comment>
    <comment ref="B14" authorId="0" shapeId="0" xr:uid="{00000000-0006-0000-0000-000012000000}">
      <text>
        <r>
          <rPr>
            <sz val="11"/>
            <color indexed="81"/>
            <rFont val="Calibri"/>
            <family val="2"/>
          </rPr>
          <t xml:space="preserve">Fx Vol Shock
Multiplicative shock to all FxVol curves shown on the FxVols sheet or in the market data workbook. Both market implied and Historic vols are shocked by this amount.
1 = No shock </t>
        </r>
      </text>
    </comment>
    <comment ref="B16" authorId="0" shapeId="0" xr:uid="{00000000-0006-0000-0000-000013000000}">
      <text>
        <r>
          <rPr>
            <sz val="11"/>
            <color indexed="81"/>
            <rFont val="Calibri"/>
            <family val="2"/>
          </rPr>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r>
      </text>
    </comment>
    <comment ref="B17" authorId="0" shapeId="0" xr:uid="{00000000-0006-0000-0000-000014000000}">
      <text>
        <r>
          <rPr>
            <sz val="11"/>
            <color indexed="81"/>
            <rFont val="Calibri"/>
            <family val="2"/>
          </rPr>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r>
      </text>
    </comment>
    <comment ref="B18" authorId="0" shapeId="0" xr:uid="{00000000-0006-0000-0000-000015000000}">
      <text>
        <r>
          <rPr>
            <sz val="11"/>
            <color indexed="81"/>
            <rFont val="Calibri"/>
            <family val="2"/>
          </rPr>
          <t>NumObservations
Sets the number of future times at which the PFE is calculated. A low number increases the speed of calculation at the risk of failing to capture future "spikes" in PFE that might constitute a breach of credit limits.</t>
        </r>
      </text>
    </comment>
    <comment ref="B19" authorId="0" shapeId="0" xr:uid="{00000000-0006-0000-0000-000016000000}">
      <text>
        <r>
          <rPr>
            <sz val="11"/>
            <color indexed="81"/>
            <rFont val="Calibri"/>
            <family val="2"/>
          </rPr>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r>
      </text>
    </comment>
    <comment ref="B22" authorId="0" shapeId="0" xr:uid="{00000000-0006-0000-0000-000017000000}">
      <text>
        <r>
          <rPr>
            <sz val="11"/>
            <color indexed="81"/>
            <rFont val="Calibri"/>
            <family val="2"/>
          </rPr>
          <t>Credit methodology
Assuming that FilterBy1 reads 'CPTY_PARENT' then the values below are read from the lines workbook for the bank whose name is given as Filter1Value. Otherwise (or if Filter1Value is not recognised as a single bank) then default values are used.</t>
        </r>
      </text>
    </comment>
    <comment ref="B23" authorId="0" shapeId="0" xr:uid="{00000000-0006-0000-0000-000018000000}">
      <text>
        <r>
          <rPr>
            <sz val="11"/>
            <color indexed="81"/>
            <rFont val="Calibri"/>
            <family val="2"/>
          </rPr>
          <t>Methodology is read from the lines workbook.
If 'MONTE CARLO' then a PFE profile is calculated using the current ModelType. 
If 'NOTIONAL BASED' then Notional-based line usage is calculated for each trade (PV + % of notional for life of trade) and the line usage for the portfolio is the sum of line usage over all trades. Parameters for this calculation (such as the percentages as a function of trade maturity) are read from the lines workbook</t>
        </r>
      </text>
    </comment>
    <comment ref="B24" authorId="0" shapeId="0" xr:uid="{00000000-0006-0000-0000-000019000000}">
      <text>
        <r>
          <rPr>
            <sz val="11"/>
            <color indexed="81"/>
            <rFont val="Calibri"/>
            <family val="2"/>
          </rPr>
          <t>PFEPercentile.
Read from the lines workbook. Where PFE calculations are performed the distribution of future portfolio values are calculated at NumObservations time points in the future. The PFEPercentile sets the quantile of this distribution that is taken.
PFEPercentile is ignored if Methodology is 'NOTIONAL BASED'.</t>
        </r>
      </text>
    </comment>
    <comment ref="B25" authorId="0" shapeId="0" xr:uid="{00000000-0006-0000-0000-00001A000000}">
      <text>
        <r>
          <rPr>
            <sz val="11"/>
            <color indexed="81"/>
            <rFont val="Calibri"/>
            <family val="2"/>
          </rPr>
          <t>ShortfallOrQuantile
Read from the lines workbook. "Quantile" indicates that the bank uses traditional PFE (e.g. looks at the 95th percentile of the portfolio value). "Shortfall" indicates that the bank uses an Expected Shortfall (e.g. looks at the average of all values greater than (say) the 90th percentile).</t>
        </r>
      </text>
    </comment>
    <comment ref="B26" authorId="0" shapeId="0" xr:uid="{31D9995C-6069-4978-BDE8-925B537987E8}">
      <text>
        <r>
          <rPr>
            <sz val="11"/>
            <color indexed="81"/>
            <rFont val="Calibri"/>
            <family val="2"/>
          </rPr>
          <t>Volatility Input
Read from the lines workbook and relevant only if methodology is 'MONTE CARLO'.</t>
        </r>
      </text>
    </comment>
    <comment ref="B27" authorId="0" shapeId="0" xr:uid="{00000000-0006-0000-0000-00001C000000}">
      <text>
        <r>
          <rPr>
            <sz val="11"/>
            <color indexed="81"/>
            <rFont val="Calibri"/>
            <family val="2"/>
          </rPr>
          <t>Base Currency
Read from the lines workbook. The currency in which the bank denominates its credit lines and therefore (in PFE calculations) the currency in which we model the future evolution of portfolio PV</t>
        </r>
      </text>
    </comment>
    <comment ref="B28" authorId="0" shapeId="0" xr:uid="{00000000-0006-0000-0000-00001D000000}">
      <text>
        <r>
          <rPr>
            <sz val="11"/>
            <color indexed="81"/>
            <rFont val="Calibri"/>
            <family val="2"/>
          </rPr>
          <t>CreditLineInterp
Read from the lines workbook. Answers the question "What credit limit does the bank apply for time values between the "grid dates".
If 'FlatToRight' then the limit at (say) 4.5 years is the same as the limit at 5 years.
If 'Linear' then the limit at (say) 4.5 years is the average of the limits at 4 years and 5 years.</t>
        </r>
      </text>
    </comment>
    <comment ref="B29" authorId="0" shapeId="0" xr:uid="{00000000-0006-0000-0000-00001E000000}">
      <text>
        <r>
          <rPr>
            <sz val="11"/>
            <color indexed="81"/>
            <rFont val="Calibri"/>
            <family val="2"/>
          </rPr>
          <t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t>
        </r>
      </text>
    </comment>
    <comment ref="B30" authorId="0" shapeId="0" xr:uid="{626D1B77-5FAD-4684-87BE-EB8E62D5484B}">
      <text>
        <r>
          <rPr>
            <sz val="11"/>
            <color indexed="81"/>
            <rFont val="Calibri"/>
            <family val="2"/>
          </rPr>
          <t>NotionalCap
In addition to a PFE-based or Notional-based limits some banks apply a limit on the total notional of trades that they are prepared to trade with Airbus. The limit is applied to the absolute sum of the USD notionals of the trades that the bank has with Airbus.</t>
        </r>
      </text>
    </comment>
    <comment ref="B31" authorId="0" shapeId="0" xr:uid="{00000000-0006-0000-0000-000020000000}">
      <text>
        <r>
          <rPr>
            <sz val="11"/>
            <color indexed="81"/>
            <rFont val="Calibri"/>
            <family val="2"/>
          </rPr>
          <t>CurrentNotional
For banks which apply a NotionalCap, this cell shows the absolute sum of the USD notionals of the trades, including the extra trades if IncludeExtraTrades is TRUE.</t>
        </r>
      </text>
    </comment>
    <comment ref="B33" authorId="0" shapeId="0" xr:uid="{00000000-0006-0000-0000-000021000000}">
      <text>
        <r>
          <rPr>
            <sz val="11"/>
            <color indexed="81"/>
            <rFont val="Calibri"/>
            <family val="2"/>
          </rPr>
          <t>NumTradesValued
The number of trades which match both filters on this sheet and also the 'CurrenciesToInclude' setting on the Config sheet.
"ExtraTrades" from this sheet don't appear in this count.</t>
        </r>
      </text>
    </comment>
    <comment ref="B34" authorId="0" shapeId="0" xr:uid="{00000000-0006-0000-0000-000022000000}">
      <text>
        <r>
          <rPr>
            <sz val="11"/>
            <color indexed="81"/>
            <rFont val="Calibri"/>
            <family val="2"/>
          </rPr>
          <t>NumTradesExcluded
The number of trades which match the filters on this sheet but do not match the CurrenciesToInclude setting on the Config sheet, and so were not included in the PFE calculation.</t>
        </r>
      </text>
    </comment>
    <comment ref="B35" authorId="0" shapeId="0" xr:uid="{00000000-0006-0000-0000-000023000000}">
      <text>
        <r>
          <rPr>
            <sz val="11"/>
            <color indexed="81"/>
            <rFont val="Calibri"/>
            <family val="2"/>
          </rPr>
          <t>Many market levels affect the PFE profile of Airbus's portfolio but EURUSD trades dominate so the most important levels are EURUSD spot and volatility. The (shocked) rates used in the calculation are shown here.</t>
        </r>
      </text>
    </comment>
    <comment ref="B36" authorId="0" shapeId="0" xr:uid="{00000000-0006-0000-0000-000024000000}">
      <text>
        <r>
          <rPr>
            <sz val="11"/>
            <color indexed="81"/>
            <rFont val="Calibri"/>
            <family val="2"/>
          </rPr>
          <t>The current level of EURUSD spot, read as appropriate from either the market data workbook or the FxVols sheet of this workbook.</t>
        </r>
      </text>
    </comment>
    <comment ref="B37" authorId="0" shapeId="0" xr:uid="{00000000-0006-0000-0000-000025000000}">
      <text>
        <r>
          <rPr>
            <sz val="11"/>
            <color indexed="81"/>
            <rFont val="Calibri"/>
            <family val="2"/>
          </rPr>
          <t>The (shocked) level of 3Y EURUSD vol used. Note that:
a) PFE is affected by the term-structure of volatility and by volatilities other than EURUSD. 3Y EURUSD vol is shown as a proxy.
b) Respects whether VolatilityInput is 'MARKET IMPLIED' or 'HISTORICAL'</t>
        </r>
      </text>
    </comment>
    <comment ref="B38" authorId="0" shapeId="0" xr:uid="{00000000-0006-0000-0000-000026000000}">
      <text>
        <r>
          <rPr>
            <sz val="11"/>
            <color indexed="81"/>
            <rFont val="Calibri"/>
            <family val="2"/>
          </rPr>
          <t>The PV of the trades measured in USD, from the bank's perspective.</t>
        </r>
      </text>
    </comment>
    <comment ref="B39" authorId="0" shapeId="0" xr:uid="{00000000-0006-0000-0000-000027000000}">
      <text>
        <r>
          <rPr>
            <sz val="11"/>
            <color indexed="81"/>
            <rFont val="Calibri"/>
            <family val="2"/>
          </rPr>
          <t>The PV of the trades measured in EUR, from the bank's perspective.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10" authorId="0" shapeId="0" xr:uid="{00000000-0006-0000-0200-000001000000}">
      <text>
        <r>
          <rPr>
            <sz val="11"/>
            <color indexed="81"/>
            <rFont val="Calibri"/>
            <family val="2"/>
          </rPr>
          <t>The name of TheBank as it appears in the CPTY_PARENT field of the trades workbook.</t>
        </r>
      </text>
    </comment>
    <comment ref="C10" authorId="0" shapeId="0" xr:uid="{00000000-0006-0000-0200-000002000000}">
      <text>
        <r>
          <rPr>
            <sz val="11"/>
            <color indexed="81"/>
            <rFont val="Calibri"/>
            <family val="2"/>
          </rPr>
          <t>A long form of TheBank’s name, read from the lines workbook .</t>
        </r>
      </text>
    </comment>
    <comment ref="D10" authorId="0" shapeId="0" xr:uid="{00000000-0006-0000-0200-000003000000}">
      <text>
        <r>
          <rPr>
            <sz val="11"/>
            <color indexed="81"/>
            <rFont val="Calibri"/>
            <family val="2"/>
          </rPr>
          <t>A very short form of TheBank’s name, read from the lines workbook .</t>
        </r>
      </text>
    </comment>
    <comment ref="E10" authorId="0" shapeId="0" xr:uid="{00000000-0006-0000-0200-000004000000}">
      <text>
        <r>
          <rPr>
            <sz val="11"/>
            <color indexed="81"/>
            <rFont val="Calibri"/>
            <family val="2"/>
          </rPr>
          <t>The PV of the trades that TheBank has with Airbus, from TheBank’s point of view, measured in EUR.</t>
        </r>
      </text>
    </comment>
    <comment ref="F10" authorId="0" shapeId="0" xr:uid="{00000000-0006-0000-0200-000005000000}">
      <text>
        <r>
          <rPr>
            <sz val="11"/>
            <color indexed="81"/>
            <rFont val="Calibri"/>
            <family val="2"/>
          </rPr>
          <t>The number of trades in the trades workbook with CPTY_PARENT equal to TheBank, not counting those trades whose currencies do not match the value of the CurrenciesToInclude setting on the Config sheet.</t>
        </r>
      </text>
    </comment>
    <comment ref="G10" authorId="0" shapeId="0" xr:uid="{00000000-0006-0000-0200-000006000000}">
      <text>
        <r>
          <rPr>
            <sz val="11"/>
            <color indexed="81"/>
            <rFont val="Calibri"/>
            <family val="2"/>
          </rPr>
          <t>The number of trades in the trades workbook with CPTY_PARENT equal to TheBank that were excluded from valuation because their currencies do not match the value of the CurrenciesToInclude setting on the Config sheet.</t>
        </r>
      </text>
    </comment>
    <comment ref="H10" authorId="0" shapeId="0" xr:uid="{00000000-0006-0000-0200-000007000000}">
      <text>
        <r>
          <rPr>
            <sz val="11"/>
            <color indexed="81"/>
            <rFont val="Calibri"/>
            <family val="2"/>
          </rPr>
          <t>The multiplicative shock applied to the Euro against all other currencies when the data was generated. This should read 1 when the intention is to analyse the Airbus portfolio as it is today with today’s market data.</t>
        </r>
      </text>
    </comment>
    <comment ref="I10" authorId="0" shapeId="0" xr:uid="{00000000-0006-0000-0200-000008000000}">
      <text>
        <r>
          <rPr>
            <sz val="11"/>
            <color indexed="81"/>
            <rFont val="Calibri"/>
            <family val="2"/>
          </rPr>
          <t>The multiplicative shock applied to all Fx vols when the data was generated. This should read 1 when the intention is to analyse the Airbus portfolio as it is today with today’s market data.</t>
        </r>
      </text>
    </comment>
    <comment ref="J10" authorId="0" shapeId="0" xr:uid="{00000000-0006-0000-0200-000009000000}">
      <text>
        <r>
          <rPr>
            <sz val="11"/>
            <color indexed="81"/>
            <rFont val="Calibri"/>
            <family val="2"/>
          </rPr>
          <t>The level of EURUSD used in the calculations for TheBank. The value shown is after applying the FxShock</t>
        </r>
      </text>
    </comment>
    <comment ref="K10" authorId="0" shapeId="0" xr:uid="{00000000-0006-0000-0200-00000A000000}">
      <text>
        <r>
          <rPr>
            <sz val="11"/>
            <color indexed="81"/>
            <rFont val="Calibri"/>
            <family val="2"/>
          </rPr>
          <t>The 3 year EURUSD Fx volatility assumed in the calculations for TheBank. This will be a “Historical” volatility if VolatilityInput is HISTORICAL. The value shown is after applying FxVolShock.</t>
        </r>
      </text>
    </comment>
    <comment ref="L10" authorId="0" shapeId="0" xr:uid="{00000000-0006-0000-0200-00000B000000}">
      <text>
        <r>
          <rPr>
            <sz val="11"/>
            <color indexed="81"/>
            <rFont val="Calibri"/>
            <family val="2"/>
          </rPr>
          <t>Either the text “OK” if the attempt to calculate PFE Profile for TheBank succeeded or text describing the nature of the error encountered during such attempt.</t>
        </r>
      </text>
    </comment>
    <comment ref="M10" authorId="0" shapeId="0" xr:uid="{00000000-0006-0000-0200-00000C000000}">
      <text>
        <r>
          <rPr>
            <sz val="11"/>
            <color indexed="81"/>
            <rFont val="Calibri"/>
            <family val="2"/>
          </rPr>
          <t>Either the text “OK” if the attempt to calculate trade headroom for TheBank succeeded or text describing the nature of the error encountered during such attempt.</t>
        </r>
      </text>
    </comment>
    <comment ref="N10" authorId="0" shapeId="0" xr:uid="{00000000-0006-0000-0200-00000D000000}">
      <text>
        <r>
          <rPr>
            <sz val="11"/>
            <color indexed="81"/>
            <rFont val="Calibri"/>
            <family val="2"/>
          </rPr>
          <t>Either the text “OK” if the attempt to calculate Fx headroom for TheBank succeeded or text describing the nature of the error encountered during that attempt.</t>
        </r>
      </text>
    </comment>
    <comment ref="O10" authorId="0" shapeId="0" xr:uid="{00000000-0006-0000-0200-00000E000000}">
      <text>
        <r>
          <rPr>
            <sz val="11"/>
            <color indexed="81"/>
            <rFont val="Calibri"/>
            <family val="2"/>
          </rPr>
          <t>The time taken in seconds for the calculation of results for TheBank.</t>
        </r>
      </text>
    </comment>
    <comment ref="P10" authorId="0" shapeId="0" xr:uid="{00000000-0006-0000-0200-00000F000000}">
      <text>
        <r>
          <rPr>
            <sz val="11"/>
            <color indexed="81"/>
            <rFont val="Calibri"/>
            <family val="2"/>
          </rPr>
          <t>The time at which the data in the relevant row was updated.</t>
        </r>
      </text>
    </comment>
    <comment ref="Q10" authorId="0" shapeId="0" xr:uid="{00000000-0006-0000-0200-000010000000}">
      <text>
        <r>
          <rPr>
            <sz val="11"/>
            <color indexed="81"/>
            <rFont val="Calibri"/>
            <family val="2"/>
          </rPr>
          <t>The size of TheBank’s credit line at one year, read from the lines workbook.</t>
        </r>
      </text>
    </comment>
    <comment ref="R10" authorId="0" shapeId="0" xr:uid="{00000000-0006-0000-0200-000011000000}">
      <text>
        <r>
          <rPr>
            <sz val="11"/>
            <color indexed="81"/>
            <rFont val="Calibri"/>
            <family val="2"/>
          </rPr>
          <t>The size of TheBank’s credit line at two years, read from the lines workbook.</t>
        </r>
      </text>
    </comment>
    <comment ref="S10" authorId="0" shapeId="0" xr:uid="{00000000-0006-0000-0200-000012000000}">
      <text>
        <r>
          <rPr>
            <sz val="11"/>
            <color indexed="81"/>
            <rFont val="Calibri"/>
            <family val="2"/>
          </rPr>
          <t>The size of TheBank’s credit line at three years, read from the lines workbook.</t>
        </r>
      </text>
    </comment>
    <comment ref="T10" authorId="0" shapeId="0" xr:uid="{00000000-0006-0000-0200-000013000000}">
      <text>
        <r>
          <rPr>
            <sz val="11"/>
            <color indexed="81"/>
            <rFont val="Calibri"/>
            <family val="2"/>
          </rPr>
          <t>The size of TheBank’s credit line at four years, read from the lines workbook.</t>
        </r>
      </text>
    </comment>
    <comment ref="U10" authorId="0" shapeId="0" xr:uid="{DCEF921E-8D09-4BC6-8EC6-29FCD1630CCA}">
      <text>
        <r>
          <rPr>
            <sz val="11"/>
            <color indexed="81"/>
            <rFont val="Calibri"/>
            <family val="2"/>
          </rPr>
          <t>The size of TheBank’s credit line at five years, read from the lines workbook.</t>
        </r>
      </text>
    </comment>
    <comment ref="V10" authorId="0" shapeId="0" xr:uid="{B79CDDB8-CEAF-4B3D-97A7-F7582E940C25}">
      <text>
        <r>
          <rPr>
            <sz val="11"/>
            <color indexed="81"/>
            <rFont val="Calibri"/>
            <family val="2"/>
          </rPr>
          <t>The size of TheBank’s credit line at seven years, read from the lines workbook.</t>
        </r>
      </text>
    </comment>
    <comment ref="W10" authorId="0" shapeId="0" xr:uid="{4BD7AFFA-DB73-46A9-9AF3-EEB40AAEFDA1}">
      <text>
        <r>
          <rPr>
            <sz val="11"/>
            <color indexed="81"/>
            <rFont val="Calibri"/>
            <family val="2"/>
          </rPr>
          <t>The size of TheBank’s credit line at ten years, read from the lines workbook.</t>
        </r>
      </text>
    </comment>
    <comment ref="X10" authorId="0" shapeId="0" xr:uid="{00000000-0006-0000-0200-000015000000}">
      <text>
        <r>
          <rPr>
            <sz val="11"/>
            <color indexed="81"/>
            <rFont val="Calibri"/>
            <family val="2"/>
          </rPr>
          <t>TheBank's methodology for credit line calculation, read from the lines workbook. Possible values are: MONTE CARLO, NOTIONAL BASED, PARAMETRIC.</t>
        </r>
      </text>
    </comment>
    <comment ref="Y10" authorId="0" shapeId="0" xr:uid="{00000000-0006-0000-0200-000016000000}">
      <text>
        <r>
          <rPr>
            <sz val="11"/>
            <color indexed="81"/>
            <rFont val="Calibri"/>
            <family val="2"/>
          </rPr>
          <t>Read from the lines workbook. In the case of banks that use a MONTE CARLO methodology this is the confidence level used when generating the PFE which is to be compared with the credit lines. Confidence is generally in the range 95% to 99% with a higher number leading to greater line usage for a given set of trades.</t>
        </r>
      </text>
    </comment>
    <comment ref="Z10" authorId="0" shapeId="0" xr:uid="{00000000-0006-0000-0200-000017000000}">
      <text>
        <r>
          <rPr>
            <sz val="11"/>
            <color indexed="81"/>
            <rFont val="Calibri"/>
            <family val="2"/>
          </rPr>
          <t>Either MARKET IMPLIED or HISTORICAL. The value is read from the lines workbook and indicates whether the volatilities used for PFE calculation are obtained from current option prices or from historical data.</t>
        </r>
      </text>
    </comment>
    <comment ref="AA10" authorId="0" shapeId="0" xr:uid="{00000000-0006-0000-0200-000018000000}">
      <text>
        <r>
          <rPr>
            <sz val="11"/>
            <color indexed="81"/>
            <rFont val="Calibri"/>
            <family val="2"/>
          </rPr>
          <t>Read from the lines workbook. The currency in which TheBank denominates its credit lines.</t>
        </r>
      </text>
    </comment>
    <comment ref="AB10" authorId="0" shapeId="0" xr:uid="{00000000-0006-0000-0200-000019000000}">
      <text>
        <r>
          <rPr>
            <sz val="11"/>
            <color indexed="81"/>
            <rFont val="Calibri"/>
            <family val="2"/>
          </rPr>
          <t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t>
        </r>
      </text>
    </comment>
    <comment ref="AC10" authorId="0" shapeId="0" xr:uid="{0FB510EE-EC63-4721-8555-0B70AD8E194C}">
      <text>
        <r>
          <rPr>
            <sz val="11"/>
            <color indexed="81"/>
            <rFont val="Calibri"/>
            <family val="2"/>
          </rPr>
          <t>NotionalCap
In addition to a PFE-based or Notional-based limits some banks apply a limit on the total notional of trades that they are prepared to trade with Airbus. The limit is applied to the absolute sum of the USD notionals of the trades that the bank has with Airbus.</t>
        </r>
      </text>
    </comment>
    <comment ref="AD10" authorId="0" shapeId="0" xr:uid="{00000000-0006-0000-0200-00001B000000}">
      <text>
        <r>
          <rPr>
            <sz val="11"/>
            <color indexed="81"/>
            <rFont val="Calibri"/>
            <family val="2"/>
          </rPr>
          <t>The minimum over the first year of the difference between the credit line and the PFE (or notional-based line utilisation).  Positive numbers indicate that headroom is available, negative numbers indicate that lines are full. The result is measured in TheBank's base currency.</t>
        </r>
      </text>
    </comment>
    <comment ref="AE10" authorId="0" shapeId="0" xr:uid="{00000000-0006-0000-0200-00001C000000}">
      <text>
        <r>
          <rPr>
            <sz val="11"/>
            <color indexed="81"/>
            <rFont val="Calibri"/>
            <family val="2"/>
          </rPr>
          <t>The minimum over the first two years of the difference between the credit line and the PFE (or notional-based line utilisation).  Positive numbers indicate that headroom is available, negative numbers indicate that lines are full. The result is measured in TheBank's base currency.</t>
        </r>
      </text>
    </comment>
    <comment ref="AF10" authorId="0" shapeId="0" xr:uid="{00000000-0006-0000-0200-00001D000000}">
      <text>
        <r>
          <rPr>
            <sz val="11"/>
            <color indexed="81"/>
            <rFont val="Calibri"/>
            <family val="2"/>
          </rPr>
          <t>The minimum over the first three years of the difference between the credit line and the PFE (or notional-based line utilisation).  Positive numbers indicate that headroom is available, negative numbers indicate that lines are full. The result is measured in TheBank's base currency.</t>
        </r>
      </text>
    </comment>
    <comment ref="AG10" authorId="0" shapeId="0" xr:uid="{00000000-0006-0000-0200-00001E000000}">
      <text>
        <r>
          <rPr>
            <sz val="11"/>
            <color indexed="81"/>
            <rFont val="Calibri"/>
            <family val="2"/>
          </rPr>
          <t>The minimum over the first four years of the difference between the credit line and the PFE (or notional-based line utilisation).  Positive numbers indicate that headroom is available, negative numbers indicate that lines are full. The result is measured in TheBank's base currency.</t>
        </r>
      </text>
    </comment>
    <comment ref="AH10" authorId="0" shapeId="0" xr:uid="{1FB3495C-C1D9-474B-BC61-34CBEB98B43D}">
      <text>
        <r>
          <rPr>
            <sz val="11"/>
            <color indexed="81"/>
            <rFont val="Calibri"/>
            <family val="2"/>
          </rPr>
          <t>The minimum over the first five years of the difference between the credit line and the PFE (or notional-based line utilisation).  Positive numbers indicate that headroom is available, negative numbers indicate that lines are full. The result is measured in TheBank's base currency.</t>
        </r>
      </text>
    </comment>
    <comment ref="AN10" authorId="0" shapeId="0" xr:uid="{00000000-0006-0000-0200-000020000000}">
      <text>
        <r>
          <rPr>
            <sz val="11"/>
            <color indexed="81"/>
            <rFont val="Calibri"/>
            <family val="2"/>
          </rPr>
          <t>This is 'HR 1Y' re-expressed in dollars (i.e. multiplied by the USD-Base Currency spot rate).</t>
        </r>
      </text>
    </comment>
    <comment ref="AO10" authorId="0" shapeId="0" xr:uid="{00000000-0006-0000-0200-000021000000}">
      <text>
        <r>
          <rPr>
            <sz val="11"/>
            <color indexed="81"/>
            <rFont val="Calibri"/>
            <family val="2"/>
          </rPr>
          <t>This is 'HR 2Y' re-expressed in dollars (i.e. multiplied by the USD-Base Currency spot rate).</t>
        </r>
      </text>
    </comment>
    <comment ref="AP10" authorId="0" shapeId="0" xr:uid="{00000000-0006-0000-0200-000022000000}">
      <text>
        <r>
          <rPr>
            <sz val="11"/>
            <color indexed="81"/>
            <rFont val="Calibri"/>
            <family val="2"/>
          </rPr>
          <t>This is 'HR 3Y' re-expressed in dollars (i.e. multiplied by the USD-Base Currency spot rate).</t>
        </r>
      </text>
    </comment>
    <comment ref="AQ10" authorId="0" shapeId="0" xr:uid="{00000000-0006-0000-0200-000023000000}">
      <text>
        <r>
          <rPr>
            <sz val="11"/>
            <color indexed="81"/>
            <rFont val="Calibri"/>
            <family val="2"/>
          </rPr>
          <t>This is 'HR 4Y' re-expressed in dollars (i.e. multiplied by the USD-Base Currency spot rate).</t>
        </r>
      </text>
    </comment>
    <comment ref="AR10" authorId="0" shapeId="0" xr:uid="{1F5D0580-1F61-4B13-8208-1C024D61B8D0}">
      <text>
        <r>
          <rPr>
            <sz val="11"/>
            <color indexed="81"/>
            <rFont val="Calibri"/>
            <family val="2"/>
          </rPr>
          <t>This is 'HR 5Y' re-expressed in dollars (i.e. multiplied by the USD-Base Currency spot rate).</t>
        </r>
      </text>
    </comment>
    <comment ref="AS10" authorId="0" shapeId="0" xr:uid="{CFE539CB-B702-42E0-A77B-076CB2E8BBD8}">
      <text>
        <r>
          <rPr>
            <sz val="11"/>
            <color indexed="81"/>
            <rFont val="Calibri"/>
            <family val="2"/>
          </rPr>
          <t>This is 'HR 6Y' re-expressed in dollars (i.e. multiplied by the USD-Base Currency spot rate).</t>
        </r>
      </text>
    </comment>
    <comment ref="AT10" authorId="0" shapeId="0" xr:uid="{731814B9-8FFF-4AA6-91D1-AAC500CF4716}">
      <text>
        <r>
          <rPr>
            <sz val="11"/>
            <color indexed="81"/>
            <rFont val="Calibri"/>
            <family val="2"/>
          </rPr>
          <t>This is 'HR 7Y' re-expressed in dollars (i.e. multiplied by the USD-Base Currency spot rate).</t>
        </r>
      </text>
    </comment>
    <comment ref="AU10" authorId="0" shapeId="0" xr:uid="{EBAE226B-2C53-4B72-BF32-1C4A858354B1}">
      <text>
        <r>
          <rPr>
            <sz val="11"/>
            <color indexed="81"/>
            <rFont val="Calibri"/>
            <family val="2"/>
          </rPr>
          <t>This is 'HR 8Y' re-expressed in dollars (i.e. multiplied by the USD-Base Currency spot rate).</t>
        </r>
      </text>
    </comment>
    <comment ref="AV10" authorId="0" shapeId="0" xr:uid="{100D2874-36BF-4E69-B71F-7EA51DE9B8DE}">
      <text>
        <r>
          <rPr>
            <sz val="11"/>
            <color indexed="81"/>
            <rFont val="Calibri"/>
            <family val="2"/>
          </rPr>
          <t>This is 'HR 9Y' re-expressed in dollars (i.e. multiplied by the USD-Base Currency spot rate).</t>
        </r>
      </text>
    </comment>
    <comment ref="AW10" authorId="0" shapeId="0" xr:uid="{E3FE7178-A334-4B6A-BC1A-2D25D7242B82}">
      <text>
        <r>
          <rPr>
            <sz val="11"/>
            <color indexed="81"/>
            <rFont val="Calibri"/>
            <family val="2"/>
          </rPr>
          <t>This is 'HR 10Y' re-expressed in dollars (i.e. multiplied by the USD-Base Currency spot rate).</t>
        </r>
      </text>
    </comment>
    <comment ref="AX10" authorId="0" shapeId="0" xr:uid="{00000000-0006-0000-0200-000025000000}">
      <text>
        <r>
          <rPr>
            <sz val="11"/>
            <color indexed="81"/>
            <rFont val="Calibri"/>
            <family val="2"/>
          </rPr>
          <t>The maximum of the PFE (or notional-based credit utilisation) in the time interval zero to one year.</t>
        </r>
      </text>
    </comment>
    <comment ref="AY10" authorId="0" shapeId="0" xr:uid="{00000000-0006-0000-0200-000026000000}">
      <text>
        <r>
          <rPr>
            <sz val="11"/>
            <color indexed="81"/>
            <rFont val="Calibri"/>
            <family val="2"/>
          </rPr>
          <t>The maximum of the PFE (or notional-based credit utilisation) in the time interval one to two years.</t>
        </r>
      </text>
    </comment>
    <comment ref="AZ10" authorId="0" shapeId="0" xr:uid="{00000000-0006-0000-0200-000027000000}">
      <text>
        <r>
          <rPr>
            <sz val="11"/>
            <color indexed="81"/>
            <rFont val="Calibri"/>
            <family val="2"/>
          </rPr>
          <t>The maximum of the PFE (or notional-based credit utilisation) in the time interval two to three years.</t>
        </r>
      </text>
    </comment>
    <comment ref="BA10" authorId="0" shapeId="0" xr:uid="{00000000-0006-0000-0200-000028000000}">
      <text>
        <r>
          <rPr>
            <sz val="11"/>
            <color indexed="81"/>
            <rFont val="Calibri"/>
            <family val="2"/>
          </rPr>
          <t>The maximum of the PFE (or notional-based credit utilisation) in the time interval three to four years.</t>
        </r>
      </text>
    </comment>
    <comment ref="BB10" authorId="0" shapeId="0" xr:uid="{CBCF2124-CD6B-4905-B24A-CD7795B9284C}">
      <text>
        <r>
          <rPr>
            <sz val="11"/>
            <color indexed="81"/>
            <rFont val="Calibri"/>
            <family val="2"/>
          </rPr>
          <t>The maximum of the PFE (or notional-based credit utilisation) in the time interval four to five years.</t>
        </r>
      </text>
    </comment>
    <comment ref="BC10" authorId="0" shapeId="0" xr:uid="{C22347AD-4D64-4095-A598-949C520C3462}">
      <text>
        <r>
          <rPr>
            <sz val="11"/>
            <color indexed="81"/>
            <rFont val="Calibri"/>
            <family val="2"/>
          </rPr>
          <t>The maximum of the PFE (or notional-based credit utilisation) in the time interval five to six years.</t>
        </r>
      </text>
    </comment>
    <comment ref="BD10" authorId="0" shapeId="0" xr:uid="{EC9C1B9E-EB9C-4300-9015-8AECD95F8226}">
      <text>
        <r>
          <rPr>
            <sz val="11"/>
            <color indexed="81"/>
            <rFont val="Calibri"/>
            <family val="2"/>
          </rPr>
          <t>The maximum of the PFE (or notional-based credit utilisation) in the time interval six to seven years.</t>
        </r>
      </text>
    </comment>
    <comment ref="BE10" authorId="0" shapeId="0" xr:uid="{B45BFE35-40ED-47A6-AF03-D7F75AB9EFED}">
      <text>
        <r>
          <rPr>
            <sz val="11"/>
            <color indexed="81"/>
            <rFont val="Calibri"/>
            <family val="2"/>
          </rPr>
          <t>The maximum of the PFE (or notional-based credit utilisation) in the time interval seven to eight years.</t>
        </r>
      </text>
    </comment>
    <comment ref="BF10" authorId="0" shapeId="0" xr:uid="{64A483F5-433A-42A5-996F-71A4BE9D4D3B}">
      <text>
        <r>
          <rPr>
            <sz val="11"/>
            <color indexed="81"/>
            <rFont val="Calibri"/>
            <family val="2"/>
          </rPr>
          <t>The maximum of the PFE (or notional-based credit utilisation) in the time interval eight to nine years.</t>
        </r>
      </text>
    </comment>
    <comment ref="BG10" authorId="0" shapeId="0" xr:uid="{EFBE4EFC-7061-422D-81AF-97490E7ED9DE}">
      <text>
        <r>
          <rPr>
            <sz val="11"/>
            <color indexed="81"/>
            <rFont val="Calibri"/>
            <family val="2"/>
          </rPr>
          <t>The maximum of the PFE (or notional-based credit utilisation) in the time interval nine to ten years.</t>
        </r>
      </text>
    </comment>
    <comment ref="BH10" authorId="0" shapeId="0" xr:uid="{00000000-0006-0000-0200-00002A000000}">
      <text>
        <r>
          <rPr>
            <sz val="11"/>
            <color indexed="81"/>
            <rFont val="Calibri"/>
            <family val="2"/>
          </rPr>
          <t>Read from the lines workbook. This is TheBank’s estimate of the trade headroom at one year i.e. the amount of dollars that TheBank would need to buy from Airbus 1 year forward so as to exhaust the credit lines.</t>
        </r>
      </text>
    </comment>
    <comment ref="BI10" authorId="0" shapeId="0" xr:uid="{00000000-0006-0000-0200-00002B000000}">
      <text>
        <r>
          <rPr>
            <sz val="11"/>
            <color indexed="81"/>
            <rFont val="Calibri"/>
            <family val="2"/>
          </rPr>
          <t>Read from the lines workbook. This is TheBank’s estimate of the trade headroom at three years year i.e. the amount of dollars that TheBank would need to buy from Airbus 1 year forward so as to exhaust credit lines.</t>
        </r>
      </text>
    </comment>
    <comment ref="BJ10" authorId="0" shapeId="0" xr:uid="{8E4FBB56-9159-44D1-9CD5-B808D3F5BE68}">
      <text>
        <r>
          <rPr>
            <sz val="11"/>
            <color indexed="81"/>
            <rFont val="Calibri"/>
            <family val="2"/>
          </rPr>
          <t>The amount of trade headroom at one year, i.e. the amount of USD that Airbus could sell one year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K10" authorId="0" shapeId="0" xr:uid="{A33C94ED-6DBA-4394-AE5C-F7084BE6FE07}">
      <text>
        <r>
          <rPr>
            <sz val="11"/>
            <color indexed="81"/>
            <rFont val="Calibri"/>
            <family val="2"/>
          </rPr>
          <t>The amount of trade headroom at two years, i.e. the amount of USD that Airbus could sell two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L10" authorId="0" shapeId="0" xr:uid="{BF544B7E-F796-4FF1-B8D8-2A20E481411F}">
      <text>
        <r>
          <rPr>
            <sz val="11"/>
            <color indexed="81"/>
            <rFont val="Calibri"/>
            <family val="2"/>
          </rPr>
          <t>The amount of trade headroom at three years, i.e. the amount of USD that Airbus could sell three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M10" authorId="0" shapeId="0" xr:uid="{389169E2-47EE-4C0C-8036-6F0656F1D51C}">
      <text>
        <r>
          <rPr>
            <sz val="11"/>
            <color indexed="81"/>
            <rFont val="Calibri"/>
            <family val="2"/>
          </rPr>
          <t>The amount of trade headroom at four years, i.e. the amount of USD that Airbus could sell four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N10" authorId="0" shapeId="0" xr:uid="{8EEC77F6-7901-42B8-A275-64FCF73EA92F}">
      <text>
        <r>
          <rPr>
            <sz val="11"/>
            <color indexed="81"/>
            <rFont val="Calibri"/>
            <family val="2"/>
          </rPr>
          <t>The amount of trade headroom at five years, i.e. the amount of USD that Airbus could sell five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O10" authorId="0" shapeId="0" xr:uid="{493FB4B5-C6D8-4502-8D40-7A08A1EA7C7B}">
      <text>
        <r>
          <rPr>
            <sz val="11"/>
            <color indexed="81"/>
            <rFont val="Calibri"/>
            <family val="2"/>
          </rPr>
          <t>The amount of trade headroom at six years, i.e. the amount of USD that Airbus could sell six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P10" authorId="0" shapeId="0" xr:uid="{B5EB8B0B-A637-4F96-A204-1C16897636EC}">
      <text>
        <r>
          <rPr>
            <sz val="11"/>
            <color indexed="81"/>
            <rFont val="Calibri"/>
            <family val="2"/>
          </rPr>
          <t>The amount of trade headroom at seven years, i.e. the amount of USD that Airbus could sell seven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Q10" authorId="0" shapeId="0" xr:uid="{9D7B1A1A-E4D1-452C-B7DA-C8C24A4C114E}">
      <text>
        <r>
          <rPr>
            <sz val="11"/>
            <color indexed="81"/>
            <rFont val="Calibri"/>
            <family val="2"/>
          </rPr>
          <t>The amount of trade headroom at eight years, i.e. the amount of USD that Airbus could sell eight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R10" authorId="0" shapeId="0" xr:uid="{188DBCC0-A8D2-4F59-99A0-50175DAFE0F4}">
      <text>
        <r>
          <rPr>
            <sz val="11"/>
            <color indexed="81"/>
            <rFont val="Calibri"/>
            <family val="2"/>
          </rPr>
          <t>The amount of trade headroom at nine years, i.e. the amount of USD that Airbus could sell nine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S10" authorId="0" shapeId="0" xr:uid="{44216BCC-5191-428C-B747-EEE586088365}">
      <text>
        <r>
          <rPr>
            <sz val="11"/>
            <color indexed="81"/>
            <rFont val="Calibri"/>
            <family val="2"/>
          </rPr>
          <t>The amount of trade headroom at ten years, i.e. the amount of USD that Airbus could sell ten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T10" authorId="0" shapeId="0" xr:uid="{C5A567E3-4B2E-4FA2-81CB-F49525DF1037}">
      <text>
        <r>
          <rPr>
            <sz val="11"/>
            <color indexed="81"/>
            <rFont val="Calibri"/>
            <family val="2"/>
          </rPr>
          <t>An FxShock is calculated so that if the Euro’s value against all other currencies is multiplied by this shock then lines are exhausted i.e. the PFE graph exceeds the lines graph at some point before the hedge horizon. The number displayed is the shocked Fx rate (i.e. today’s EURUSD times FxShock)</t>
        </r>
      </text>
    </comment>
    <comment ref="BU10" authorId="0" shapeId="0" xr:uid="{00000000-0006-0000-0200-000036000000}">
      <text>
        <r>
          <rPr>
            <sz val="11"/>
            <color indexed="81"/>
            <rFont val="Calibri"/>
            <family val="2"/>
          </rPr>
          <t>Airbus’s calculation of the trade headroom they have with TheBank measured in USD amount of a three year forward trade. This is Airbus’s calculation of its own credit limit with respect to TheBank. Read from the lines workbook.</t>
        </r>
      </text>
    </comment>
    <comment ref="BV10" authorId="0" shapeId="0" xr:uid="{00000000-0006-0000-0200-000037000000}">
      <text>
        <r>
          <rPr>
            <sz val="11"/>
            <color indexed="81"/>
            <rFont val="Calibri"/>
            <family val="2"/>
          </rPr>
          <t>The minimum of columns AirbusTHR3Y and THR3Y. To reflect the fact that if each party has a limit with respect to the other then the maximum that can be traded is the minimum of the two limits.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H3" authorId="0" shapeId="0" xr:uid="{00000000-0006-0000-0600-000001000000}">
      <text>
        <r>
          <rPr>
            <sz val="11"/>
            <color indexed="81"/>
            <rFont val="Calibri"/>
            <family val="2"/>
          </rPr>
          <t>AvEDSTraded
When ShocksDerivedFrom is 'History' (whether or not a speed grid is used) this column should contain the  "Average EURUSD spot traded", i.e. the weighted average of the EURUSD on the trading days of the month, with weights being the USD amounts traded per day. Within the scenario hedges are executed at the end of each month but the Fx rates at which hedges are executed are based on this AvEDSTraded. In this way once-per-month hedging mimics the performance of hedging-every-day.
When ShocksDerivedFrom is 'Custom' this column should read zero, and in this case end-of-month hedges are executed at the prevailing end-of-month Fx rates.
You should not edit this column yourself - its contents are automatically updated when necessary.</t>
        </r>
      </text>
    </comment>
    <comment ref="A6" authorId="0" shapeId="0" xr:uid="{00000000-0006-0000-0600-000002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600-000003000000}">
      <text>
        <r>
          <rPr>
            <sz val="11"/>
            <color indexed="81"/>
            <rFont val="Calibri"/>
            <family val="2"/>
          </rPr>
          <t>Enter the date at which sampling of historic data starts. This value is ignored when ShocksDerivedFrom reads 'Custom'</t>
        </r>
      </text>
    </comment>
    <comment ref="A8" authorId="0" shapeId="0" xr:uid="{00000000-0006-0000-0600-000004000000}">
      <text>
        <r>
          <rPr>
            <sz val="11"/>
            <color indexed="81"/>
            <rFont val="Calibri"/>
            <family val="2"/>
          </rPr>
          <t>The date at which sampling of historic data ends, this value is set automatically you do not need to enter it yourself.</t>
        </r>
      </text>
    </comment>
    <comment ref="A9" authorId="0" shapeId="0" xr:uid="{00000000-0006-0000-0600-000005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600-000006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600-000007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600-000008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600-000009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600-00000A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600-00000B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600-00000C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600-00000D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8194852B-CED0-440D-AFD1-B5A5CD5FCEE7}">
      <text>
        <r>
          <rPr>
            <sz val="11"/>
            <color indexed="81"/>
            <rFont val="Calibri"/>
            <family val="2"/>
          </rPr>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r>
      </text>
    </comment>
    <comment ref="A19" authorId="0" shapeId="0" xr:uid="{00000000-0006-0000-0600-00000F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0" authorId="0" shapeId="0" xr:uid="{00000000-0006-0000-0600-000010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1" authorId="0" shapeId="0" xr:uid="{00000000-0006-0000-0600-000011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2" authorId="0" shapeId="0" xr:uid="{00000000-0006-0000-0600-000012000000}">
      <text>
        <r>
          <rPr>
            <sz val="11"/>
            <color indexed="81"/>
            <rFont val="Calibri"/>
            <family val="2"/>
          </rPr>
          <t>On trading days where EURUSD is above the high-barrier for the month Airbus executes hedges in size the "normal daily amount * HighFxSpeed.</t>
        </r>
      </text>
    </comment>
    <comment ref="A23" authorId="0" shapeId="0" xr:uid="{00000000-0006-0000-0600-000013000000}">
      <text>
        <r>
          <rPr>
            <sz val="11"/>
            <color indexed="81"/>
            <rFont val="Calibri"/>
            <family val="2"/>
          </rPr>
          <t>On trading days where EURUSD is below the low-barrier for the month Airbus executes hedges in size the "normal daily amount * LowFxSpeed.</t>
        </r>
      </text>
    </comment>
    <comment ref="A24" authorId="0" shapeId="0" xr:uid="{00000000-0006-0000-0600-000014000000}">
      <text>
        <r>
          <rPr>
            <sz val="11"/>
            <color indexed="81"/>
            <rFont val="Calibri"/>
            <family val="2"/>
          </rPr>
          <t>Determines whether a speed grid is "dynamic" i.e. whether the SpeedGridWidth is adjusted by multiplying by the ratio of start-of-month 3 year EURUSD vol and SpeedGridBaseVol.</t>
        </r>
      </text>
    </comment>
    <comment ref="A25" authorId="0" shapeId="0" xr:uid="{00000000-0006-0000-0600-000015000000}">
      <text>
        <r>
          <rPr>
            <sz val="11"/>
            <color indexed="81"/>
            <rFont val="Calibri"/>
            <family val="2"/>
          </rPr>
          <t>Used for dynamic speed grids (VaryGridWidth = TRUE) in which  SpeedGridWidth is adjusted by multiplying by the ratio of start-of-month 3 year EURUSD vol and SpeedGridBaseVol.</t>
        </r>
      </text>
    </comment>
    <comment ref="A26" authorId="0" shapeId="0" xr:uid="{00000000-0006-0000-0600-000016000000}">
      <text>
        <r>
          <rPr>
            <sz val="11"/>
            <color indexed="81"/>
            <rFont val="Calibri"/>
            <family val="2"/>
          </rPr>
          <t>The total amount, measured in USD of Fx hedges to be executed during each 12 month period of a speed grid scenario.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6" authorId="0" shapeId="0" xr:uid="{00000000-0006-0000-0700-000001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700-000002000000}">
      <text>
        <r>
          <rPr>
            <sz val="11"/>
            <color indexed="81"/>
            <rFont val="Calibri"/>
            <family val="2"/>
          </rPr>
          <t>Enter the date at which sampling of historic data starts. This value is ignored when ShocksDerivedFrom reads 'Custom'</t>
        </r>
      </text>
    </comment>
    <comment ref="A8" authorId="0" shapeId="0" xr:uid="{00000000-0006-0000-0700-000003000000}">
      <text>
        <r>
          <rPr>
            <sz val="11"/>
            <color indexed="81"/>
            <rFont val="Calibri"/>
            <family val="2"/>
          </rPr>
          <t>The date at which sampling of historic data ends, this value is set automatically you do not need to enter it yourself.</t>
        </r>
      </text>
    </comment>
    <comment ref="A9" authorId="0" shapeId="0" xr:uid="{00000000-0006-0000-0700-000004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700-000005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700-000006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700-000007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700-000008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700-000009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700-00000A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700-00000B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700-00000C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00000000-0006-0000-0700-00000D000000}">
      <text>
        <r>
          <rPr>
            <sz val="11"/>
            <color indexed="81"/>
            <rFont val="Calibri"/>
            <family val="2"/>
          </rPr>
          <t>Defines the allocation of hedges to maturity buckets, 1 to 5 years. Enter a comma-delimited list of five numbers. For example 0:0:1:1:1 for equal hedge amounts in 3,4 and 5 years or 1:1:1:1:2 for equal hedging in 1 to 4 years and twice the size of hedge in 5 years. Note that this input sets ratios between the maturity buckets so that 0:0:1:1:1 is equivalent to 0:0:2:2:2.</t>
        </r>
      </text>
    </comment>
    <comment ref="A19" authorId="0" shapeId="0" xr:uid="{00000000-0006-0000-0700-00000E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0" authorId="0" shapeId="0" xr:uid="{00000000-0006-0000-0700-00000F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1" authorId="0" shapeId="0" xr:uid="{00000000-0006-0000-0700-000010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2" authorId="0" shapeId="0" xr:uid="{00000000-0006-0000-0700-000011000000}">
      <text>
        <r>
          <rPr>
            <sz val="11"/>
            <color indexed="81"/>
            <rFont val="Calibri"/>
            <family val="2"/>
          </rPr>
          <t>On trading days where EURUSD is above the high-barrier for the month Airbus executes hedges in size the "normal daily amount * HighFxSpeed.</t>
        </r>
      </text>
    </comment>
    <comment ref="A23" authorId="0" shapeId="0" xr:uid="{00000000-0006-0000-0700-000012000000}">
      <text>
        <r>
          <rPr>
            <sz val="11"/>
            <color indexed="81"/>
            <rFont val="Calibri"/>
            <family val="2"/>
          </rPr>
          <t>On trading days where EURUSD is below the low-barrier for the month Airbus executes hedges in size the "normal daily amount * LowFxSpeed.</t>
        </r>
      </text>
    </comment>
    <comment ref="A24" authorId="0" shapeId="0" xr:uid="{00000000-0006-0000-0700-000013000000}">
      <text>
        <r>
          <rPr>
            <sz val="11"/>
            <color indexed="81"/>
            <rFont val="Calibri"/>
            <family val="2"/>
          </rPr>
          <t>Determines whether a speed grid is "dynamic" i.e. whether the SpeedGridWidth is adjusted by multiplying by the ratio of start-of-month 3 year EURUSD vol and SpeedGridBaseVol.</t>
        </r>
      </text>
    </comment>
    <comment ref="A25" authorId="0" shapeId="0" xr:uid="{00000000-0006-0000-0700-000014000000}">
      <text>
        <r>
          <rPr>
            <sz val="11"/>
            <color indexed="81"/>
            <rFont val="Calibri"/>
            <family val="2"/>
          </rPr>
          <t>Used for dynamic speed grids (VaryGridWidth = TRUE) in which  SpeedGridWidth is adjusted by multiplying by the ratio of start-of-month 3 year EURUSD vol and SpeedGridBaseVol.</t>
        </r>
      </text>
    </comment>
    <comment ref="A26" authorId="0" shapeId="0" xr:uid="{00000000-0006-0000-0700-000015000000}">
      <text>
        <r>
          <rPr>
            <sz val="11"/>
            <color indexed="81"/>
            <rFont val="Calibri"/>
            <family val="2"/>
          </rPr>
          <t>The total amount, measured in USD of Fx hedges to be executed during each 12 month period of a speed grid scenario.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6" authorId="0" shapeId="0" xr:uid="{00000000-0006-0000-0800-000001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800-000002000000}">
      <text>
        <r>
          <rPr>
            <sz val="11"/>
            <color indexed="81"/>
            <rFont val="Calibri"/>
            <family val="2"/>
          </rPr>
          <t>Enter the date at which sampling of historic data starts. This value is ignored when ShocksDerivedFrom reads 'Custom'</t>
        </r>
      </text>
    </comment>
    <comment ref="A8" authorId="0" shapeId="0" xr:uid="{00000000-0006-0000-0800-000003000000}">
      <text>
        <r>
          <rPr>
            <sz val="11"/>
            <color indexed="81"/>
            <rFont val="Calibri"/>
            <family val="2"/>
          </rPr>
          <t>The date at which sampling of historic data ends, this value is set automatically you do not need to enter it yourself.</t>
        </r>
      </text>
    </comment>
    <comment ref="A9" authorId="0" shapeId="0" xr:uid="{00000000-0006-0000-0800-000004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800-000005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800-000006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800-000007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800-000008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800-000009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800-00000A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800-00000B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800-00000C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55E59642-7374-459A-A1F3-D01A4BE80FB7}">
      <text>
        <r>
          <rPr>
            <sz val="11"/>
            <color indexed="81"/>
            <rFont val="Calibri"/>
            <family val="2"/>
          </rPr>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r>
      </text>
    </comment>
    <comment ref="A19" authorId="0" shapeId="0" xr:uid="{AF2D7161-EE06-438B-BB3C-EF23F0EA725A}">
      <text>
        <r>
          <rPr>
            <sz val="11"/>
            <color indexed="81"/>
            <rFont val="Calibri"/>
            <family val="2"/>
          </rPr>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r>
      </text>
    </comment>
    <comment ref="A20" authorId="0" shapeId="0" xr:uid="{00000000-0006-0000-0800-00000E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1" authorId="0" shapeId="0" xr:uid="{00000000-0006-0000-0800-00000F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2" authorId="0" shapeId="0" xr:uid="{00000000-0006-0000-0800-000010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3" authorId="0" shapeId="0" xr:uid="{00000000-0006-0000-0800-000011000000}">
      <text>
        <r>
          <rPr>
            <sz val="11"/>
            <color indexed="81"/>
            <rFont val="Calibri"/>
            <family val="2"/>
          </rPr>
          <t>On trading days where EURUSD is above the high-barrier for the month Airbus executes hedges in size the "normal daily amount * HighFxSpeed.</t>
        </r>
      </text>
    </comment>
    <comment ref="A24" authorId="0" shapeId="0" xr:uid="{00000000-0006-0000-0800-000012000000}">
      <text>
        <r>
          <rPr>
            <sz val="11"/>
            <color indexed="81"/>
            <rFont val="Calibri"/>
            <family val="2"/>
          </rPr>
          <t>On trading days where EURUSD is below the low-barrier for the month Airbus executes hedges in size the "normal daily amount * LowFxSpeed.</t>
        </r>
      </text>
    </comment>
    <comment ref="A25" authorId="0" shapeId="0" xr:uid="{00000000-0006-0000-0800-000013000000}">
      <text>
        <r>
          <rPr>
            <sz val="11"/>
            <color indexed="81"/>
            <rFont val="Calibri"/>
            <family val="2"/>
          </rPr>
          <t>Determines whether a speed grid is "dynamic" i.e. whether the SpeedGridWidth is adjusted by multiplying by the ratio of start-of-month 3 year EURUSD vol and SpeedGridBaseVol.</t>
        </r>
      </text>
    </comment>
    <comment ref="A26" authorId="0" shapeId="0" xr:uid="{00000000-0006-0000-0800-000014000000}">
      <text>
        <r>
          <rPr>
            <sz val="11"/>
            <color indexed="81"/>
            <rFont val="Calibri"/>
            <family val="2"/>
          </rPr>
          <t>Used for dynamic speed grids (VaryGridWidth = TRUE) in which  SpeedGridWidth is adjusted by multiplying by the ratio of start-of-month 3 year EURUSD vol and SpeedGridBaseVol.</t>
        </r>
      </text>
    </comment>
    <comment ref="A27" authorId="0" shapeId="0" xr:uid="{00000000-0006-0000-0800-000015000000}">
      <text>
        <r>
          <rPr>
            <sz val="11"/>
            <color indexed="81"/>
            <rFont val="Calibri"/>
            <family val="2"/>
          </rPr>
          <t>The total amount, measured in USD of Fx hedges to be executed during each 12 month period of a speed grid scenario.</t>
        </r>
      </text>
    </comment>
    <comment ref="A29" authorId="0" shapeId="0" xr:uid="{CF3D0A00-0AD8-4640-AFF4-7924FB863FD2}">
      <text>
        <r>
          <rPr>
            <sz val="11"/>
            <color indexed="81"/>
            <rFont val="Calibri"/>
            <family val="2"/>
          </rPr>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r>
      </text>
    </comment>
    <comment ref="A30" authorId="0" shapeId="0" xr:uid="{00000000-0006-0000-0800-000017000000}">
      <text>
        <r>
          <rPr>
            <sz val="11"/>
            <color indexed="81"/>
            <rFont val="Calibri"/>
            <family val="2"/>
          </rPr>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r>
      </text>
    </comment>
    <comment ref="A31" authorId="0" shapeId="0" xr:uid="{00000000-0006-0000-0800-000018000000}">
      <text>
        <r>
          <rPr>
            <sz val="11"/>
            <color indexed="81"/>
            <rFont val="Calibri"/>
            <family val="2"/>
          </rPr>
          <t>NumObservations
Sets the number of future times at which the PFE is calculated. A low number increases the speed of calculation at the risk of failing to capture future "spikes" in PFE that might constitute a breach of credit limits.</t>
        </r>
      </text>
    </comment>
    <comment ref="A32" authorId="0" shapeId="0" xr:uid="{97544590-7F11-455E-AB25-2CF8E6E77A25}">
      <text>
        <r>
          <rPr>
            <sz val="11"/>
            <color indexed="81"/>
            <rFont val="Calibri"/>
            <family val="2"/>
          </rPr>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r>
      </text>
    </comment>
    <comment ref="A33" authorId="0" shapeId="0" xr:uid="{00000000-0006-0000-0800-00001A000000}">
      <text>
        <r>
          <rPr>
            <sz val="11"/>
            <color indexed="81"/>
            <rFont val="Calibri"/>
            <family val="2"/>
          </rPr>
          <t>The second trade attribute on which trades are selected, or "None" to not use a second trade attribute. Double-click to see a list of allowed values.</t>
        </r>
      </text>
    </comment>
    <comment ref="A34" authorId="0" shapeId="0" xr:uid="{00000000-0006-0000-0800-00001B000000}">
      <text>
        <r>
          <rPr>
            <sz val="11"/>
            <color indexed="81"/>
            <rFont val="Calibri"/>
            <family val="2"/>
          </rPr>
          <t>Trades are included if the FilterBy2 trade attribute is equal to Filter2Value (e.g. OP_FINANCE is equal to 10115). Double-click for help</t>
        </r>
      </text>
    </comment>
    <comment ref="A35" authorId="0" shapeId="0" xr:uid="{051761D0-0B2D-4E56-85A5-D2769371069A}">
      <text>
        <r>
          <rPr>
            <sz val="11"/>
            <color indexed="81"/>
            <rFont val="Calibri"/>
            <family val="2"/>
          </rPr>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r>
      </text>
    </comment>
    <comment ref="A36" authorId="0" shapeId="0" xr:uid="{4F997743-0151-4518-9EDE-622C4BF5EAF1}">
      <text>
        <r>
          <rPr>
            <sz val="11"/>
            <color indexed="81"/>
            <rFont val="Calibri"/>
            <family val="2"/>
          </rPr>
          <t xml:space="preserve">Trades in these currencies are valued. Trades in all other currencies are excluded from valuation. </t>
        </r>
      </text>
    </comment>
    <comment ref="A37" authorId="0" shapeId="0" xr:uid="{00000000-0006-0000-0800-00001D000000}">
      <text>
        <r>
          <rPr>
            <sz val="11"/>
            <color indexed="81"/>
            <rFont val="Calibri"/>
            <family val="2"/>
          </rPr>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r>
      </text>
    </comment>
    <comment ref="A41" authorId="0" shapeId="0" xr:uid="{00000000-0006-0000-0800-00001E000000}">
      <text>
        <r>
          <rPr>
            <sz val="11"/>
            <color indexed="81"/>
            <rFont val="Calibri"/>
            <family val="2"/>
          </rPr>
          <t>The time at which the scenario run was started.</t>
        </r>
      </text>
    </comment>
    <comment ref="A42" authorId="0" shapeId="0" xr:uid="{00000000-0006-0000-0800-00001F000000}">
      <text>
        <r>
          <rPr>
            <sz val="11"/>
            <color indexed="81"/>
            <rFont val="Calibri"/>
            <family val="2"/>
          </rPr>
          <t>The time at which the scenario run finished.</t>
        </r>
      </text>
    </comment>
    <comment ref="A43" authorId="0" shapeId="0" xr:uid="{00000000-0006-0000-0800-000020000000}">
      <text>
        <r>
          <rPr>
            <sz val="11"/>
            <color indexed="81"/>
            <rFont val="Calibri"/>
            <family val="2"/>
          </rPr>
          <t>The computer on which the scenario was run.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6" authorId="0" shapeId="0" xr:uid="{00000000-0006-0000-0A00-000001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A00-000002000000}">
      <text>
        <r>
          <rPr>
            <sz val="11"/>
            <color indexed="81"/>
            <rFont val="Calibri"/>
            <family val="2"/>
          </rPr>
          <t>Enter the date at which sampling of historic data starts. This value is ignored when ShocksDerivedFrom reads 'Custom'</t>
        </r>
      </text>
    </comment>
    <comment ref="A8" authorId="0" shapeId="0" xr:uid="{00000000-0006-0000-0A00-000003000000}">
      <text>
        <r>
          <rPr>
            <sz val="11"/>
            <color indexed="81"/>
            <rFont val="Calibri"/>
            <family val="2"/>
          </rPr>
          <t>The date at which sampling of historic data ends, this value is set automatically you do not need to enter it yourself.</t>
        </r>
      </text>
    </comment>
    <comment ref="A9" authorId="0" shapeId="0" xr:uid="{00000000-0006-0000-0A00-000004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A00-000005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A00-000006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A00-000007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A00-000008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A00-000009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A00-00000A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A00-00000B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A00-00000C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810CCEA8-045C-408F-8635-606571DADD6E}">
      <text>
        <r>
          <rPr>
            <sz val="11"/>
            <color indexed="81"/>
            <rFont val="Calibri"/>
            <family val="2"/>
          </rPr>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r>
      </text>
    </comment>
    <comment ref="A19" authorId="0" shapeId="0" xr:uid="{7A3F593E-20BA-4EDD-85B1-A02D5493E369}">
      <text>
        <r>
          <rPr>
            <sz val="11"/>
            <color indexed="81"/>
            <rFont val="Calibri"/>
            <family val="2"/>
          </rPr>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r>
      </text>
    </comment>
    <comment ref="A20" authorId="0" shapeId="0" xr:uid="{00000000-0006-0000-0A00-00000E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1" authorId="0" shapeId="0" xr:uid="{00000000-0006-0000-0A00-00000F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2" authorId="0" shapeId="0" xr:uid="{00000000-0006-0000-0A00-000010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3" authorId="0" shapeId="0" xr:uid="{00000000-0006-0000-0A00-000011000000}">
      <text>
        <r>
          <rPr>
            <sz val="11"/>
            <color indexed="81"/>
            <rFont val="Calibri"/>
            <family val="2"/>
          </rPr>
          <t>On trading days where EURUSD is above the high-barrier for the month Airbus executes hedges in size the "normal daily amount * HighFxSpeed.</t>
        </r>
      </text>
    </comment>
    <comment ref="A24" authorId="0" shapeId="0" xr:uid="{00000000-0006-0000-0A00-000012000000}">
      <text>
        <r>
          <rPr>
            <sz val="11"/>
            <color indexed="81"/>
            <rFont val="Calibri"/>
            <family val="2"/>
          </rPr>
          <t>On trading days where EURUSD is below the low-barrier for the month Airbus executes hedges in size the "normal daily amount * LowFxSpeed.</t>
        </r>
      </text>
    </comment>
    <comment ref="A25" authorId="0" shapeId="0" xr:uid="{00000000-0006-0000-0A00-000013000000}">
      <text>
        <r>
          <rPr>
            <sz val="11"/>
            <color indexed="81"/>
            <rFont val="Calibri"/>
            <family val="2"/>
          </rPr>
          <t>Determines whether a speed grid is "dynamic" i.e. whether the SpeedGridWidth is adjusted by multiplying by the ratio of start-of-month 3 year EURUSD vol and SpeedGridBaseVol.</t>
        </r>
      </text>
    </comment>
    <comment ref="A26" authorId="0" shapeId="0" xr:uid="{00000000-0006-0000-0A00-000014000000}">
      <text>
        <r>
          <rPr>
            <sz val="11"/>
            <color indexed="81"/>
            <rFont val="Calibri"/>
            <family val="2"/>
          </rPr>
          <t>Used for dynamic speed grids (VaryGridWidth = TRUE) in which  SpeedGridWidth is adjusted by multiplying by the ratio of start-of-month 3 year EURUSD vol and SpeedGridBaseVol.</t>
        </r>
      </text>
    </comment>
    <comment ref="A27" authorId="0" shapeId="0" xr:uid="{00000000-0006-0000-0A00-000015000000}">
      <text>
        <r>
          <rPr>
            <sz val="11"/>
            <color indexed="81"/>
            <rFont val="Calibri"/>
            <family val="2"/>
          </rPr>
          <t>The total amount, measured in USD of Fx hedges to be executed during each 12 month period of a speed grid scenario.</t>
        </r>
      </text>
    </comment>
    <comment ref="A29" authorId="0" shapeId="0" xr:uid="{DB552841-00C3-49C6-9DF6-0067472E8CA9}">
      <text>
        <r>
          <rPr>
            <sz val="11"/>
            <color indexed="81"/>
            <rFont val="Calibri"/>
            <family val="2"/>
          </rPr>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r>
      </text>
    </comment>
    <comment ref="A30" authorId="0" shapeId="0" xr:uid="{00000000-0006-0000-0A00-000017000000}">
      <text>
        <r>
          <rPr>
            <sz val="11"/>
            <color indexed="81"/>
            <rFont val="Calibri"/>
            <family val="2"/>
          </rPr>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r>
      </text>
    </comment>
    <comment ref="A31" authorId="0" shapeId="0" xr:uid="{00000000-0006-0000-0A00-000018000000}">
      <text>
        <r>
          <rPr>
            <sz val="11"/>
            <color indexed="81"/>
            <rFont val="Calibri"/>
            <family val="2"/>
          </rPr>
          <t>NumObservations
Sets the number of future times at which the PFE is calculated. A low number increases the speed of calculation at the risk of failing to capture future "spikes" in PFE that might constitute a breach of credit limits.</t>
        </r>
      </text>
    </comment>
    <comment ref="A32" authorId="0" shapeId="0" xr:uid="{02F551C9-A256-469B-9134-6BA3FB2932C1}">
      <text>
        <r>
          <rPr>
            <sz val="11"/>
            <color indexed="81"/>
            <rFont val="Calibri"/>
            <family val="2"/>
          </rPr>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r>
      </text>
    </comment>
    <comment ref="A33" authorId="0" shapeId="0" xr:uid="{00000000-0006-0000-0A00-00001A000000}">
      <text>
        <r>
          <rPr>
            <sz val="11"/>
            <color indexed="81"/>
            <rFont val="Calibri"/>
            <family val="2"/>
          </rPr>
          <t>The second trade attribute on which trades are selected, or "None" to not use a second trade attribute. Double-click to see a list of allowed values.</t>
        </r>
      </text>
    </comment>
    <comment ref="A34" authorId="0" shapeId="0" xr:uid="{00000000-0006-0000-0A00-00001B000000}">
      <text>
        <r>
          <rPr>
            <sz val="11"/>
            <color indexed="81"/>
            <rFont val="Calibri"/>
            <family val="2"/>
          </rPr>
          <t>Trades are included if the FilterBy2 trade attribute is equal to Filter2Value (e.g. OP_FINANCE is equal to 10115). Double-click for help</t>
        </r>
      </text>
    </comment>
    <comment ref="A35" authorId="0" shapeId="0" xr:uid="{ED2B0D02-D664-4B90-8D5E-20BB182DC92C}">
      <text>
        <r>
          <rPr>
            <sz val="11"/>
            <color indexed="81"/>
            <rFont val="Calibri"/>
            <family val="2"/>
          </rPr>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r>
      </text>
    </comment>
    <comment ref="A36" authorId="0" shapeId="0" xr:uid="{00000000-0006-0000-0A00-00001D000000}">
      <text>
        <r>
          <rPr>
            <sz val="11"/>
            <color indexed="81"/>
            <rFont val="Calibri"/>
            <family val="2"/>
          </rPr>
          <t>The value of the CurrenciesToInclude setting on the Profile sheet of Cayley at the time the scenario results were generated. Only trades in these currencies would have been included in valuation and line utilisation calculations.</t>
        </r>
      </text>
    </comment>
    <comment ref="A37" authorId="0" shapeId="0" xr:uid="{00000000-0006-0000-0A00-00001E000000}">
      <text>
        <r>
          <rPr>
            <sz val="11"/>
            <color indexed="81"/>
            <rFont val="Calibri"/>
            <family val="2"/>
          </rPr>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r>
      </text>
    </comment>
    <comment ref="A41" authorId="0" shapeId="0" xr:uid="{00000000-0006-0000-0A00-00001F000000}">
      <text>
        <r>
          <rPr>
            <sz val="11"/>
            <color indexed="81"/>
            <rFont val="Calibri"/>
            <family val="2"/>
          </rPr>
          <t>The time at which the scenario run was started.</t>
        </r>
      </text>
    </comment>
    <comment ref="A42" authorId="0" shapeId="0" xr:uid="{00000000-0006-0000-0A00-000020000000}">
      <text>
        <r>
          <rPr>
            <sz val="11"/>
            <color indexed="81"/>
            <rFont val="Calibri"/>
            <family val="2"/>
          </rPr>
          <t>The time at which the scenario run finished.</t>
        </r>
      </text>
    </comment>
    <comment ref="A43" authorId="0" shapeId="0" xr:uid="{00000000-0006-0000-0A00-000021000000}">
      <text>
        <r>
          <rPr>
            <sz val="11"/>
            <color indexed="81"/>
            <rFont val="Calibri"/>
            <family val="2"/>
          </rPr>
          <t>The computer on which the scenario was run.</t>
        </r>
      </text>
    </comment>
    <comment ref="A45" authorId="0" shapeId="0" xr:uid="{00000000-0006-0000-0A00-000022000000}">
      <text>
        <r>
          <rPr>
            <sz val="11"/>
            <color indexed="81"/>
            <rFont val="Calibri"/>
            <family val="2"/>
          </rPr>
          <t>The version of the Cayley workbook used to run the scenario. Version information is held on the Audit sheet of the workbook.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4" authorId="0" shapeId="0" xr:uid="{00000000-0006-0000-0B00-000001000000}">
      <text>
        <r>
          <rPr>
            <sz val="11"/>
            <color indexed="81"/>
            <rFont val="Calibri"/>
            <family val="2"/>
          </rPr>
          <t>Abbreviation for:
PortfolioAgeing When Executed
i.e. the point in time at which the trade is executed within the scenario.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4" authorId="0" shapeId="0" xr:uid="{D6C9FDC6-CC0B-4B56-B083-962F6950C38C}">
      <text>
        <r>
          <rPr>
            <sz val="11"/>
            <color indexed="81"/>
            <rFont val="Calibri"/>
            <family val="2"/>
          </rPr>
          <t>Files saved when the export is run are saved to sub-folders of this folder. The top-level sub folder is the "anchor date" in YYYY-MM-DD format with additional sub-folders beneath.
For example, when run with an anchor date of  22 March 2022, the trade files will be saved to the \2022-03-22\Trades\ sub-folder of the WhereToExport folder.
The anchor date is the "today's date" for the PFE calculation, for which discount factors are 1. The date is displayed on the Config worksheet of the Market Data Workbook, which is updated when data is fed into the market data workbook (for example via CreditUsage sheet -&gt; Menu -&gt; Feed Rates to Market Data Workbook).
Double-click to change the folder. Like all the values on this worksheet, the value is persisted in the Windows registry, without the need to save this workbook itself.</t>
        </r>
      </text>
    </comment>
    <comment ref="B5" authorId="0" shapeId="0" xr:uid="{A3284818-26E0-430B-981C-5E1659F63704}">
      <text>
        <r>
          <rPr>
            <sz val="11"/>
            <color indexed="81"/>
            <rFont val="Calibri"/>
            <family val="2"/>
          </rPr>
          <t>If TRUE then at the start of the export process, up-to-date rates are fed from the MarketDataFile (aka solum.out) to the Market Data Workbook, with the updated rates used to calibrate the Hull White model used for PFE calculation.
Recommended value is TRUE. Double-click to change.</t>
        </r>
      </text>
    </comment>
    <comment ref="B6" authorId="0" shapeId="0" xr:uid="{37CB4D20-5C8B-426C-B948-346DF8469B98}">
      <text>
        <r>
          <rPr>
            <sz val="11"/>
            <color indexed="81"/>
            <rFont val="Calibri"/>
            <family val="2"/>
          </rPr>
          <t>If TRUE then as part of the export process, copies of the three trade files are saved to the YYYY-MM-DD\Trades sub-folder of WhereToExport.
The source source location of the trade files (one for Fx trades, one for Rates trades and one to give trade amortisation) is given on the Config worksheet of this workbook.
Recommended value is TRUE. Double-click to change.</t>
        </r>
      </text>
    </comment>
    <comment ref="B7" authorId="0" shapeId="0" xr:uid="{8E397222-AEE6-4459-9FE1-8798F1A409BF}">
      <text>
        <r>
          <rPr>
            <sz val="11"/>
            <color indexed="81"/>
            <rFont val="Calibri"/>
            <family val="2"/>
          </rPr>
          <t>If TRUE then as part of the export process, a copy of the MarketDataFile (aka solum.out) is saved to the YYYY-MM-DD\MarketData sub-folder of WhereToExport.
In addition, copies of the json files used to communicate market data to the Julia code are saved. These latter files contain additional information, notably correlations needed for PFE calculation.
Recommended value is TRUE. Double-click to change.</t>
        </r>
      </text>
    </comment>
    <comment ref="B8" authorId="0" shapeId="0" xr:uid="{47FE5365-E495-489F-8FB2-09A970C7568C}">
      <text>
        <r>
          <rPr>
            <sz val="11"/>
            <color indexed="81"/>
            <rFont val="Calibri"/>
            <family val="2"/>
          </rPr>
          <t>If TRUE, then as part of the export process, the "Table" worksheet of this workbook is refreshed and exported as a csv file to the \YYYY-MM-DD\Table sub-folder of WhereToExport.
The table shows bank-by-bank information detailing the trade headroom and Fx headroom for each bank.
Recommended value is TRUE. Double-click to change.</t>
        </r>
      </text>
    </comment>
    <comment ref="B9" authorId="0" shapeId="0" xr:uid="{6614C24F-7936-44F0-8BDC-6D5B954FF587}">
      <text>
        <r>
          <rPr>
            <sz val="11"/>
            <color indexed="81"/>
            <rFont val="Calibri"/>
            <family val="2"/>
          </rPr>
          <t>If TRUE, then as part of the export process, for each bank, a copy of the chart that appears on the CreditUsage worksheet are saved to the YYYY-MM-DD\Charts sub-folder of WhereToExport.
Each chart is exported as a jpg file and also a workbook (AllPFECharts.xlsx) is saved containing all the charts.
Recommended value is TRUE. Double-click to change.</t>
        </r>
      </text>
    </comment>
    <comment ref="B12" authorId="0" shapeId="0" xr:uid="{8BF29B3D-4519-49EE-B081-6A267DDEDE25}">
      <text>
        <r>
          <rPr>
            <sz val="11"/>
            <color indexed="81"/>
            <rFont val="Calibri"/>
            <family val="2"/>
          </rPr>
          <t>Where the values in this column are TRUE, then the scenario in the corresponding scenario definition file is run as part of the export process.
Double-click to change.</t>
        </r>
      </text>
    </comment>
    <comment ref="C12" authorId="0" shapeId="0" xr:uid="{06952AEA-36C6-40F5-A4DD-1559302E23A4}">
      <text>
        <r>
          <rPr>
            <sz val="11"/>
            <color indexed="81"/>
            <rFont val="Calibri"/>
            <family val="2"/>
          </rPr>
          <t xml:space="preserve">This column contains the locations of the scenario definition files (.sdf) which define scenarios run during the export process (only if DoThisOne? Is TRUE).
Both the sdf files and the scenario result files (.srf) are saved to the YYYY-MM-DD\Scenarios sub-folder of WhereToExport.
Use the ScenarioDefinition sheet of this worbook to create scenario definition files and both the ScenarioDefinition and ScenarioCompare worksheets to view the scenario result files.
Double-click to select sdf files. Values are persisted in the Windows registry, so there is no need to save this workbook after making changes.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4" authorId="0" shapeId="0" xr:uid="{2D4DE269-6061-4199-BE05-99A36B2752AD}">
      <text>
        <r>
          <rPr>
            <sz val="11"/>
            <color indexed="81"/>
            <rFont val="Calibri"/>
            <family val="2"/>
          </rPr>
          <t>Enter the location of the text file that contains an export from Calypso of Airbus's Fx trade portfolio.
Double-click to browse.</t>
        </r>
      </text>
    </comment>
    <comment ref="B5" authorId="0" shapeId="0" xr:uid="{4D985522-B1B8-4EFE-994C-8E70466515F3}">
      <text>
        <r>
          <rPr>
            <sz val="11"/>
            <color indexed="81"/>
            <rFont val="Calibri"/>
            <family val="2"/>
          </rPr>
          <t>Enter the location of the text file that contains an export from Calypso of Airbus's Rates trade portfolio.
Double-click to browse.</t>
        </r>
      </text>
    </comment>
    <comment ref="B6" authorId="0" shapeId="0" xr:uid="{A3FB3B0E-EAFB-45FC-BCD9-E0D9C75A4FAC}">
      <text>
        <r>
          <rPr>
            <sz val="11"/>
            <color indexed="81"/>
            <rFont val="Calibri"/>
            <family val="2"/>
          </rPr>
          <t>Enter the location of the text file that contains an export from Calypso detailing the amortisation schedule of amortising trades in the Airbus Rates portfolio.
Double-click to browse.</t>
        </r>
      </text>
    </comment>
    <comment ref="B7" authorId="0" shapeId="0" xr:uid="{5CC8D7F5-73F0-4AAD-BD3A-410129F59601}">
      <text>
        <r>
          <rPr>
            <sz val="11"/>
            <color indexed="81"/>
            <rFont val="Calibri"/>
            <family val="2"/>
          </rPr>
          <t>The location of the "Lines Workbook" that contains a table of data listing Airbus's banking counterparties and information about the credit lines those banks extend to Airbus.
If the Lines Workbook is on a network drive, its location should be given with full path. Otherwise if it's on the C drive, its location may be given relative to the folder of this workbook.
Double-click to browse.</t>
        </r>
      </text>
    </comment>
    <comment ref="B8" authorId="0" shapeId="0" xr:uid="{A271809D-AE96-4E9B-BCD4-D903C4C29FB4}">
      <text>
        <r>
          <rPr>
            <sz val="11"/>
            <color indexed="81"/>
            <rFont val="Calibri"/>
            <family val="2"/>
          </rPr>
          <t>The location of the "Market Data Workbook", a companion workbook that stores the market data used by Cayley for trade valuation.
If the Market Data Workbook is on a network drive, its location should be given with full path. Otherwise if it's on the C drive, its location may be given relative to the folder of this workbook.
Double-click to browse.</t>
        </r>
      </text>
    </comment>
    <comment ref="B9" authorId="0" shapeId="0" xr:uid="{00000000-0006-0000-0E00-000004000000}">
      <text>
        <r>
          <rPr>
            <sz val="11"/>
            <color indexed="81"/>
            <rFont val="Calibri"/>
            <family val="2"/>
          </rPr>
          <t>When running many scenarios (See ScenarioDefinition sheet, Menu &gt; Run Many Scenarios…) files containing the results are written to the directory specified here.
Double-click to change.</t>
        </r>
      </text>
    </comment>
    <comment ref="B10" authorId="0" shapeId="0" xr:uid="{00000000-0006-0000-0E00-000005000000}">
      <text>
        <r>
          <rPr>
            <sz val="11"/>
            <color indexed="81"/>
            <rFont val="Calibri"/>
            <family val="2"/>
          </rPr>
          <t xml:space="preserve">Trades in these currencies are valued. Trades in all other currencies are excluded from valuation. 
Double-click to enter a comma-delimited list of currencies. Alternatively enter "All" so that all trades are valued regardless of their currency, but note that this requires more complete market data to be available.
</t>
        </r>
      </text>
    </comment>
    <comment ref="B11" authorId="0" shapeId="0" xr:uid="{1D084D71-119E-4D8D-ACD1-3089EABFA850}">
      <text>
        <r>
          <rPr>
            <sz val="11"/>
            <color indexed="81"/>
            <rFont val="Calibri"/>
            <family val="2"/>
          </rPr>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<sst xmlns="http://schemas.openxmlformats.org/spreadsheetml/2006/main" count="3932" uniqueCount="1647">
  <si>
    <t>Time</t>
  </si>
  <si>
    <t>EUR</t>
  </si>
  <si>
    <t>GBP</t>
  </si>
  <si>
    <t>USD</t>
  </si>
  <si>
    <t>CHF</t>
  </si>
  <si>
    <t>FilterBy1</t>
  </si>
  <si>
    <t>Filter1Value</t>
  </si>
  <si>
    <t>FilterBy2</t>
  </si>
  <si>
    <t>Filter2Value</t>
  </si>
  <si>
    <t>None</t>
  </si>
  <si>
    <t>SOGE_FR_PAR</t>
  </si>
  <si>
    <t>ROYC_CA_TOR</t>
  </si>
  <si>
    <t>AGRI_FR_PAR</t>
  </si>
  <si>
    <t>RBOS_GB_LON</t>
  </si>
  <si>
    <t>SCGP_GB_LON</t>
  </si>
  <si>
    <t>BOTK_JP_TYO</t>
  </si>
  <si>
    <t>BARC_GB_LON</t>
  </si>
  <si>
    <t>BNPA_FR_PAR</t>
  </si>
  <si>
    <t>WPAC_AU_SYD</t>
  </si>
  <si>
    <t>BPCE_FR_PAR</t>
  </si>
  <si>
    <t>DEUT_DE_FRA</t>
  </si>
  <si>
    <t>CITI_US_NYC</t>
  </si>
  <si>
    <t>TDOM_CA_TOR</t>
  </si>
  <si>
    <t>UBSW_CH_ZRH</t>
  </si>
  <si>
    <t>CTBA_AU_SYD</t>
  </si>
  <si>
    <t>ANZB_AU_MEL</t>
  </si>
  <si>
    <t>INGB_NL_AMS</t>
  </si>
  <si>
    <t>HSBC_GB_LON</t>
  </si>
  <si>
    <t>CHAS_US_NYC</t>
  </si>
  <si>
    <t>BOFA_US_NYC</t>
  </si>
  <si>
    <t>ESSE_SE_STO</t>
  </si>
  <si>
    <t>MHCB_JP_TYO</t>
  </si>
  <si>
    <t>SBOS_US_NYC</t>
  </si>
  <si>
    <t>BFCM_FR_PAR</t>
  </si>
  <si>
    <t>GSGI_US_NYC</t>
  </si>
  <si>
    <t>COBA_DE_FRA</t>
  </si>
  <si>
    <t>SMBC_JP_TYO</t>
  </si>
  <si>
    <t>BYLA_DE_MUC</t>
  </si>
  <si>
    <t>LBBW_DE_STR</t>
  </si>
  <si>
    <t>MSCS_US_NYC</t>
  </si>
  <si>
    <t>HELA_DE_FRA</t>
  </si>
  <si>
    <t>BBVA_ES_MAD</t>
  </si>
  <si>
    <t>CIBC_CA_TOR</t>
  </si>
  <si>
    <t>BSCH_ES_MAD</t>
  </si>
  <si>
    <t>HYVE_DE_MUC</t>
  </si>
  <si>
    <t>NBAD_AE_AUH</t>
  </si>
  <si>
    <t>BKCH_CN_BJS</t>
  </si>
  <si>
    <t>DBSS_SG_SIN</t>
  </si>
  <si>
    <t>GENO_DE_FRA</t>
  </si>
  <si>
    <t>NOSC_CA_TOR</t>
  </si>
  <si>
    <t>MACQ_AU_SYD</t>
  </si>
  <si>
    <t>MORGAN STANLEY</t>
  </si>
  <si>
    <t>Version</t>
  </si>
  <si>
    <t>Date</t>
  </si>
  <si>
    <t>Author</t>
  </si>
  <si>
    <t>Comment</t>
  </si>
  <si>
    <t>Philip Swannell</t>
  </si>
  <si>
    <t>First version for use by other team members.</t>
  </si>
  <si>
    <t>ANZ</t>
  </si>
  <si>
    <t>HSBC</t>
  </si>
  <si>
    <t>RBC</t>
  </si>
  <si>
    <t>UBS</t>
  </si>
  <si>
    <t>Configuration</t>
  </si>
  <si>
    <t>1Y</t>
  </si>
  <si>
    <t>2Y</t>
  </si>
  <si>
    <t>3Y</t>
  </si>
  <si>
    <t>5Y</t>
  </si>
  <si>
    <t>EURUSD</t>
  </si>
  <si>
    <t>Can enter confidence levels on main sheet. Calibration failure handled more gracefully. Counterparty mapping table addeded.</t>
  </si>
  <si>
    <t>Can now enter a base currency on the main sheet, though only have market data to support EUR and USD for the time being. Simplified FxVol sheet and copied across data that Sophia downloaded from Bloomberg.</t>
  </si>
  <si>
    <t>Methodology</t>
  </si>
  <si>
    <t>Base Currency</t>
  </si>
  <si>
    <t>1) Bug fix. Results were gibberish if the report currency was not EUR.
2) Changed main sheet so there is a "Calculate!" button that executes a macro that pastes the result of the analysis into a range PFEByFiltersReturn. This solves a problem that the chart was failing to update.
3) New sheet ComponentPVs gives the initial Fx Exposure from the bank's perspective. Useful for chacking initial point of the PFE graph.
4) Main sheet shows credit lines for the Bank, looked up from a separate workbook referenced as "Source workbook for Lines" on the Config sheet.</t>
  </si>
  <si>
    <t>Added required FxVols to calculate PFEs for UBS, Lloyds and RBS whose reporting currencies are CHF, GBP and GBP respectively.</t>
  </si>
  <si>
    <t>Change to method PopulateVariables to never use more than 364 observation dates. So can now calculate PFE for entire Cayley portfolio. Takes 22 seconds though there may be speedups available…</t>
  </si>
  <si>
    <t>Change to method PopulateVariables to construct arguments for call to sFxForwardPFE more efficiently. Time to calculate PFE for all 8,067 trades falls from 22 seconds to 8 seconds.</t>
  </si>
  <si>
    <t>Simplified method PopulateVariables to call sInterp with InterpType being FlatToRight.</t>
  </si>
  <si>
    <t>Line</t>
  </si>
  <si>
    <t>Added PFE headroom and Solver for Trade headroom.</t>
  </si>
  <si>
    <t>IncludeExtraTrades</t>
  </si>
  <si>
    <t>BaseCcy</t>
  </si>
  <si>
    <t>Added menu button and new sheet "PFE for FxForwards".</t>
  </si>
  <si>
    <t>Extra Trades</t>
  </si>
  <si>
    <t>Added calculation for Notional-based lines - not yet fully tested.</t>
  </si>
  <si>
    <t>Fix for problem of the extra trades just popping by a day or so into the wrong bucket for notional-based lines</t>
  </si>
  <si>
    <t>Solving for Trade Headroom now works for Methodology = NOTIONAL BASED.</t>
  </si>
  <si>
    <t>SingleChoiceDialog now persists the user's search preferences.</t>
  </si>
  <si>
    <t>Headroom calculation now works when Calibration failures are encountered in PFE calculation.</t>
  </si>
  <si>
    <t>Re-wrote algorithm for Notional-based credit line. Now simpler  - old algorithm was complicated and wrong.</t>
  </si>
  <si>
    <t>Portfolio Ageing</t>
  </si>
  <si>
    <t>Implemented portfolio ageing. Graph title now reflects addition of extra trades and amount of portfolio ageing.</t>
  </si>
  <si>
    <t>Fx Shock</t>
  </si>
  <si>
    <t>Fx Headroom</t>
  </si>
  <si>
    <t>Implemented solving for Fx Headroom.</t>
  </si>
  <si>
    <t>EUR shock</t>
  </si>
  <si>
    <t>NumTrades</t>
  </si>
  <si>
    <t>EUR PV</t>
  </si>
  <si>
    <t>Fx Headroom - EUR/USD</t>
  </si>
  <si>
    <t>TradeSolveResult</t>
  </si>
  <si>
    <t>FxSolveResult</t>
  </si>
  <si>
    <t>OK</t>
  </si>
  <si>
    <t>NOTIONAL BASED</t>
  </si>
  <si>
    <t>MONTE CARLO</t>
  </si>
  <si>
    <t>HISTORICAL</t>
  </si>
  <si>
    <t>MARKET IMPLIED</t>
  </si>
  <si>
    <t>TheBank</t>
  </si>
  <si>
    <t>First row to run</t>
  </si>
  <si>
    <t>Last row to run</t>
  </si>
  <si>
    <t>New sheet "Table" to allow looping over all counterparty banks.</t>
  </si>
  <si>
    <t>Added "Print Charts" capability.</t>
  </si>
  <si>
    <t>over first n years</t>
  </si>
  <si>
    <t>Min Headroom</t>
  </si>
  <si>
    <t>during year</t>
  </si>
  <si>
    <t>Handle banks with whom Cayley currently have no trades.</t>
  </si>
  <si>
    <t>Handle banks with whom Cayley currently have no trades - continued</t>
  </si>
  <si>
    <t>Added MaxNumObservations on Config sheet.</t>
  </si>
  <si>
    <t>Amounts USD</t>
  </si>
  <si>
    <t>FxVols sheet now has alternative data for Historical vols, flipped ExtraTrades so that Amount is USD not EUR, added more columns to the sheet Table. Added release cleanup routine.</t>
  </si>
  <si>
    <t>Ran table, though still waiting for Guy's final version of the Lines workbook.</t>
  </si>
  <si>
    <t>Bug fixes relating to worksheet protection.</t>
  </si>
  <si>
    <t>SOCGEN</t>
  </si>
  <si>
    <t>STANDARD CHARTERED</t>
  </si>
  <si>
    <t>SKANDINAVISKA ENSKILDA</t>
  </si>
  <si>
    <t>MIZUHO LONDON</t>
  </si>
  <si>
    <t>GOLDMAN SACHS</t>
  </si>
  <si>
    <t>HELABA</t>
  </si>
  <si>
    <t>UNICREDIT HVB</t>
  </si>
  <si>
    <t>NAT BANK ABU DHABI</t>
  </si>
  <si>
    <t>DBS BANK</t>
  </si>
  <si>
    <t>DZ BANK</t>
  </si>
  <si>
    <t>NOVA SCOTIA</t>
  </si>
  <si>
    <t>MACQUARIE</t>
  </si>
  <si>
    <t>CITIBANK</t>
  </si>
  <si>
    <t>JP MORGAN CHASE</t>
  </si>
  <si>
    <t>STATE STREET BANK</t>
  </si>
  <si>
    <t>SUMITOMO MITSUI DUS</t>
  </si>
  <si>
    <t>Extra column on sheet Table - aim to replicate Guy's graphs of Available Notional vs Fx breakeven</t>
  </si>
  <si>
    <t>Bank</t>
  </si>
  <si>
    <t>3Y PFE/NBLY HR USD</t>
  </si>
  <si>
    <t>Available Notional 3Y USD</t>
  </si>
  <si>
    <t xml:space="preserve"> </t>
  </si>
  <si>
    <t>Available Notional vs Fx Breakeven</t>
  </si>
  <si>
    <t>Added extra sheets BubbleChart and BarChart</t>
  </si>
  <si>
    <t>Protected VBA code.</t>
  </si>
  <si>
    <t>Clean-up Config sheet.</t>
  </si>
  <si>
    <t>Fx Vol Shock</t>
  </si>
  <si>
    <t>Shock</t>
  </si>
  <si>
    <t>Added FxVol shocking - will need for scenario analysis</t>
  </si>
  <si>
    <t>FxShock</t>
  </si>
  <si>
    <t>FxVolShock</t>
  </si>
  <si>
    <t>Months</t>
  </si>
  <si>
    <t>4Y</t>
  </si>
  <si>
    <t>NumMCPaths</t>
  </si>
  <si>
    <t>Can choose whether to use Moment-Matching, Monte-Carlo with either Sobol sequences (quasi random) or specified random number generator (pseudo random).</t>
  </si>
  <si>
    <t>Changes to methods PFEForCashflows and PFEFromFilters - extra argument ShowDetails.</t>
  </si>
  <si>
    <t>Method ChooseGoodDates now called instead of sGrid to select dates to calculate PFE when there are many transactions (relative to MaxNumObservations). ChooseGoodDates estimates those dates likely to have high and low PFEs se we can get away with calculating PFEs on a smaller number of dates.</t>
  </si>
  <si>
    <t>Who Has Lines?</t>
  </si>
  <si>
    <t>Added sheet WhoHasLines with associated code. Will be part of Guy's "Scenario" idea.</t>
  </si>
  <si>
    <t>Fixes to sheets BarChart and BubbleChart</t>
  </si>
  <si>
    <t>IncludeFutureTrades</t>
  </si>
  <si>
    <t>work in modScenario.</t>
  </si>
  <si>
    <t>More work in ModScenario</t>
  </si>
  <si>
    <t>Changes to method GraphTitle.</t>
  </si>
  <si>
    <t>Shocks to markets</t>
  </si>
  <si>
    <t>Moved Fx_Shock and Fx_Vol_Shock cells to the main (PFE) sheet.</t>
  </si>
  <si>
    <t>Calculation details</t>
  </si>
  <si>
    <t>Formatting changes on PFE sheet.</t>
  </si>
  <si>
    <t>Future Trades</t>
  </si>
  <si>
    <t>Re-write method WhoHasLines.</t>
  </si>
  <si>
    <t>Solvers now run faster</t>
  </si>
  <si>
    <t>TotalCalcTime</t>
  </si>
  <si>
    <t>Release for Guy to use</t>
  </si>
  <si>
    <t>Solving for Trade and Fx headroom no longer resets the shocks to 1. Also brought the version number on this sheet into line with the version number given in the file name.</t>
  </si>
  <si>
    <t>CreditLineInterp</t>
  </si>
  <si>
    <t>Re-write method AllocateTradesToBanks. Introduced CreditLineInterp idea of Guy's.</t>
  </si>
  <si>
    <t>Fixed bug found by Guy for Notional-based banks. Was not working when PortfolioAgeing &gt; 0.</t>
  </si>
  <si>
    <t xml:space="preserve">Moved calculation of Component PVs from the sheet PFE to the sheet Cashflows - will speed up execution of Scenarios </t>
  </si>
  <si>
    <t>We now look up CreditLineInterp from the lines workbook.</t>
  </si>
  <si>
    <t>Fixed bug in method ConstructExtraTrades (not sure when this was introduced). Added option from menu to "Solve for Trade Headroom (joint 3, 4 and 5Y)". Method SolveTradeHeadroom2 now uses more robust solver- needed to find solution in the case of trades with RBS.</t>
  </si>
  <si>
    <t>Changes to AllocateTradesToBanks to potentially use up 100% of the trade headroom that each bank has, not leave up to $50m unused as previously. Also changed method RunScenario to write out the total amounts of trades allocated at each maturity for each date in the scenario.</t>
  </si>
  <si>
    <t>Stopped resetting FilterBy2 and Filter2Value to None , since we may need to filter out trades done by certain banks using the IncludeThisOne? Flag. When testing results noticed and fixed bug in RunScenario - flag "IncludeFutureTrades was not being correctly set.</t>
  </si>
  <si>
    <t>Time of run</t>
  </si>
  <si>
    <t>PortfolioAgeing</t>
  </si>
  <si>
    <t>Parameters for last run:</t>
  </si>
  <si>
    <t>Sheets Scenario and WhoHasTrades now have blocks of data to show the parameters used to generate the data displayed. Sheet Scenario now also displays the total amount of trade headroom available after each round of trade allocation.</t>
  </si>
  <si>
    <t>Removed seven banks from the sheet WhoHasLines and the sheet Table: ITAU_BR_SAO (ITAU), DABA_DK_CPH (Danske Bank), DNBA_NO_OSL (Nordbank), DENEL_FIN_ZA (Denel Treasury), GIBA_AT_VIE (Erste), FIRN_ZA_JNB (First Rand Bank), NEDS_ZA_JNB (Nedbank)</t>
  </si>
  <si>
    <t>Added cell comments on more of the cells in column A of the sheet PFE to explain the meaning of inputs to the analysis.</t>
  </si>
  <si>
    <t>ScenarioResults</t>
  </si>
  <si>
    <t>Added ability to read and write to file both for Scenario Definitions and ScenarioResults. Added ability to run a number of scenarios (whose definitions must first be written to file).</t>
  </si>
  <si>
    <t xml:space="preserve">Guy provided updated market data for certain Vols and Correlations. Removed Sumitome (SMFG_JP_TYO) from sheets Table and WhoHasLines. </t>
  </si>
  <si>
    <t>Improved error handling in method RunScenario and RunManyScenarios. Improved calculation of Line utitlisation to avaoid #Value errors for maturities greater than the longest trade with a given bank.</t>
  </si>
  <si>
    <t>Fixed problems in formulas of sheets BubbleChart nd BarChart.</t>
  </si>
  <si>
    <t>FxVol
Shock</t>
  </si>
  <si>
    <t>FX
Shock</t>
  </si>
  <si>
    <t>Num
Trades</t>
  </si>
  <si>
    <t>Fx Solve
Result</t>
  </si>
  <si>
    <t>Trade Solve
Result</t>
  </si>
  <si>
    <t>Running Table on sheet Table no longer resets the Fx and FxVol shocks (Guy request).</t>
  </si>
  <si>
    <t>Updates sheet Table, update sheet BubbleChart.</t>
  </si>
  <si>
    <t>Added LinesHistory sheet</t>
  </si>
  <si>
    <t>Lines History</t>
  </si>
  <si>
    <t>Improved error handling in RunManyScenarios. Default calculation method is back to Moment-Matching following Paul's fix to the MinPack Solver.</t>
  </si>
  <si>
    <t>Corrected error on sheet Example.</t>
  </si>
  <si>
    <t>Guy Seknadje</t>
  </si>
  <si>
    <t xml:space="preserve">Formatting changes on various sheets. Updated vols and correlations </t>
  </si>
  <si>
    <t>FileName</t>
  </si>
  <si>
    <t>When loading and saving Scenario results or definitions, the file name is reflected on the Scenario sheet.</t>
  </si>
  <si>
    <t>Change in RunScenario - now do a "catch up" after a period of underhedging.</t>
  </si>
  <si>
    <t>Debug to code for "Catch up".</t>
  </si>
  <si>
    <t>Added "GenerateGraphs from Scenario Results" option under Scenario Menu.</t>
  </si>
  <si>
    <t>Changes to graph on Scenario sheet.</t>
  </si>
  <si>
    <t>ScenarioDefinition can now include column headed AvEDSTraded (AverageEuroDollarSpotTraded) in which case the forward Fx trades are executed based off that spot Fx rate and not the spot Fx rate implied by the shock to the market. Useful for implementing SpeedGrid simulation.</t>
  </si>
  <si>
    <t>Updated Correlations as per Guy's emailed sheet.</t>
  </si>
  <si>
    <t>Historic Data</t>
  </si>
  <si>
    <t>Time (months)</t>
  </si>
  <si>
    <t>Use daily rather than monthly data for EURUSD Fx and FxVol on the graph on the Scenario sheet.</t>
  </si>
  <si>
    <t>Running Table on sheet Table no longer resets the Fx and FxVol shocks (Guy request). Second attempt at this fix.</t>
  </si>
  <si>
    <t>Tweaks to Graph on Scenario sheet.</t>
  </si>
  <si>
    <t>USDPVAllTrades</t>
  </si>
  <si>
    <t>Fixed "Portfolio Ageing bug" for Guy.</t>
  </si>
  <si>
    <t>Now write total portfolio PV to Scenario Results - will help in looking at value of SpeedGrid.</t>
  </si>
  <si>
    <t>Work to allow for automated saving out of ScenarioDefinition files for the Fast Speed Grid.</t>
  </si>
  <si>
    <t>Changes on Scenario sheet so we can analyse path of total portfolio PV.</t>
  </si>
  <si>
    <t>Data on this sheet is read from the sheet Table</t>
  </si>
  <si>
    <t>Small change on Scenario sheet to correct display of starting point of path for Fx Vol in the "non-historic" cases.</t>
  </si>
  <si>
    <t>Fix to chart on sheet PFE, and enhacements to method PrintCharts.</t>
  </si>
  <si>
    <t>AvEDSTraded</t>
  </si>
  <si>
    <t>Simplified some formulas on sheet FxVols</t>
  </si>
  <si>
    <t>Sheet DiscountFactors now holds data for 30 June, still need to update sheet FxVols</t>
  </si>
  <si>
    <t>Guy has updated the FxVols sheet.</t>
  </si>
  <si>
    <t>More updates to the FxVols sheet sent by Guy.</t>
  </si>
  <si>
    <t>Changes to method ReleaseCleanup.</t>
  </si>
  <si>
    <t>Started work on integrating options code.</t>
  </si>
  <si>
    <t>Sheet Cashflows now shows trades including Fx Options.</t>
  </si>
  <si>
    <t>Work on new method PFEByFiltersWithOptions.</t>
  </si>
  <si>
    <t>Work on PFEByFiltersWithOptions - copes with ExtraTrades, handles PortfolioAgeing. Refactored so that PFEVyFiltersWithOptions calls lower-level function sFxOptionPFEProfile which is suitable for calling on the Example sheet. Re-worked Example sheet to now do options as well as forwards.</t>
  </si>
  <si>
    <t>Added new (temporary) sheet OldvNew for testing and optimising the new Options-Capable code versus old code.</t>
  </si>
  <si>
    <t>Refactored so that we can share code for generation of observation dates from old forwards-only code to new Forwards-and-options code.</t>
  </si>
  <si>
    <t>Refactoring for improved speed.</t>
  </si>
  <si>
    <t>Still can't get the method PFEByFiltersWithOptions as fast as PFEByFilters. Sheet OldvNew demonstrates that it takes 1.9 times as long for the Barclays portfolio. We may heve to just live with this…</t>
  </si>
  <si>
    <t>PutRatio</t>
  </si>
  <si>
    <t>CallRatio</t>
  </si>
  <si>
    <t>CallStrikeOffset</t>
  </si>
  <si>
    <t>ForwardsRatio</t>
  </si>
  <si>
    <t>PutStrikeOffset</t>
  </si>
  <si>
    <t>Method RunScenario can now cope with an "OptionStrategy" defined by five numbers: ForwardsRatio, PutRatio, CallRatio, PutStrikeOffset, CallStrikeOffset. When hadging trades are executed each forward is replaced by a triplet of Forward, Put and Call with the parameters of those trades being determined by those five numbers (in a hopefully-not-too-hard-to-guess way).</t>
  </si>
  <si>
    <t>Reworked sheet Cashflows, which ignored options, to become TradeValues, that copes with Options.</t>
  </si>
  <si>
    <t>Started work on re-write of Notional-based calculations.</t>
  </si>
  <si>
    <t>Notional-based line utilisation working. Trade morphing working. Starting on speed-ups to method sFxOptionPFEProfile for which performance is currently very poor when a large number of options are in the portfolio.</t>
  </si>
  <si>
    <t>Testing and debugging.</t>
  </si>
  <si>
    <t>Re-introduced Moment-Matching as a CalcMethod - works only for portfolios of FxForwards. Cell notes and conditional formatting for newly added inputs on PFE sheet.</t>
  </si>
  <si>
    <t>Bug fixes to Scenario code.</t>
  </si>
  <si>
    <t>Added module modExternalCalls.</t>
  </si>
  <si>
    <t>Updated Vols as per Guy's email of 13:43 today.</t>
  </si>
  <si>
    <t>Scenario Definition and Scenario Results files now contain the following values from the sheet PFE: CalcMethod, NumMCPaths, MaxNumObservations, ForwardsRatio, PutRatio, CallRatio, PutStrikeOffset, CallStrikeOffset.
Paul's method RunManyScenariosExt now calls OpenTradesSourceBook and OpenLinesSourceBook</t>
  </si>
  <si>
    <t>Changes to facilitate creating the 30 ScenarioDefinition files.</t>
  </si>
  <si>
    <t>Added graph titles for the 30 Scenarios run last night and the next 18 to be run tonight - 48 in total.</t>
  </si>
  <si>
    <t>Now support CalcMethod Sobol/Moment-Matching which uses Moment-Matching if possible (portfolio has no options) otherwise uses Sobol.</t>
  </si>
  <si>
    <t>New sheet ResultFileList to hold the mapping of Scenario Result File name to Graph Title. Fixes to sheet NewvOld.</t>
  </si>
  <si>
    <t>Bug fix to method FixUpFutureTradesSheet - was causing errors to be thrown when displaying scenario results. Also fixed error in generation of graph titles.</t>
  </si>
  <si>
    <t>Changed the layout of the sheet Scenario</t>
  </si>
  <si>
    <t>ComputerName</t>
  </si>
  <si>
    <t>Parameters</t>
  </si>
  <si>
    <t>Fixed a number of bugs in method UpdateLinesHistory</t>
  </si>
  <si>
    <t>New sheet "Single Equiv Trade" to calculate equivalent single EURUSD forward to each bank's portfolio of EURUSD forwards. Also updated sheet ResultFilesList for Scanarios 49 to 70.</t>
  </si>
  <si>
    <t>Fixed bugs in calculation of trade headroom for Notional-based banks - unfortunately this bug invalidates many of the scenarios we have run.</t>
  </si>
  <si>
    <t>Implemented "Line Morphing" - we have a second version of the Lines workbook, in which all banks grant a 20% increase in lines for the first two years. A "MorphTheLines" setting on the PFE sheet controsl whether we use this version or the regular one.</t>
  </si>
  <si>
    <t>With Paul, attempted to fix the unpleasant silent failure in shPFE.Calculate</t>
  </si>
  <si>
    <t>Improvement in method shPFESafeCalculate, added Scenarios 71 to 79 to sheet ResultFilesList - global search and replace of "=" for "=" - equivalent to re-entering every formula, may help in recalculation badness. Cosmetic changes to the layout of sheets PFE and Scenario. Improved method GraphTitle that returns the title for the chart on the PFE sheet.</t>
  </si>
  <si>
    <t>More work in shPFESafeCalculate</t>
  </si>
  <si>
    <t>Yet more work in shPFESafeCalculate. Added sheet FutureTradeValues. Added Scenarios 82 to 87 to sheet ResultFileList</t>
  </si>
  <si>
    <t>Added Scenarios 88 to 99 to ResultFileList.</t>
  </si>
  <si>
    <t>Added Scenarios 100 to 105 to ResultFileList.</t>
  </si>
  <si>
    <t>Example sheet: added column to show trade PVs. Release cleanup now hides column headers - for potential use in presentation.</t>
  </si>
  <si>
    <t>Fix bug in sFxOptionPFEProfileFromFilters for the case where filters return no trades.</t>
  </si>
  <si>
    <t>StrategySwitchPoints</t>
  </si>
  <si>
    <t>Started work on variable options strategy - allow a strategy that only uses options when trade headroom is low.</t>
  </si>
  <si>
    <t>Bug fix to error handling in method SetOptionsStrategy.</t>
  </si>
  <si>
    <t>Change to OpenTradesSourceBook and OpenLinesSourceBook to have optional argument HideOnOpening.</t>
  </si>
  <si>
    <t>Change to method SolveTradeHeadroom2 - method used to solve for joint 3,4 &amp; 5 year. Should fix pathological cases encountered in Scenarios 124 and 130 where calculated lines available were giant negative numbers. Also brought filename into synch with number shown on this Audit sheet.</t>
  </si>
  <si>
    <t>Change to method SetOptionsStrategy to cope with StrategySwitchPoints containing first token SwitchOnTime.</t>
  </si>
  <si>
    <t>Updates to sheet ResultFilesList to add scenarios 116 to 142.</t>
  </si>
  <si>
    <t>Change to method SetOptionsStrategy to cope with StrategySwitchPoints containing first token SwitchOnTime - second attempt.</t>
  </si>
  <si>
    <t>Hid various sheets that Airbus team need not see.</t>
  </si>
  <si>
    <t>Scenario Definition</t>
  </si>
  <si>
    <t>More small changes prior to demo to Airbus:
Fix to "Something went wrong" error box when calculating with Counterparty (Filter1Value) is "All"
Menu changes so that "Activate Trades workbook" appears instead of "Open Trades workbook" when it's already open.
Found and fixed circular reference that was in sheet ResultFilesList - Excel gave a very poor steer as to where the problem was.
Fixed bug on TradeValues sheet for banks with no trades.
Fix on sheet Table - formulas at bottom of table were getting included as part of the range sorted by the sort buttons atop the table.
Big speedup to code to display previously saved Scenario Results - stop using .Copy and .Paste and use instead Target.Value = Source.Value - execution time falls from 47 seconds to 3 seconds.
Added grouping of columns on the sheet Table via MoreLess buttons.</t>
  </si>
  <si>
    <t>Bank's statement of Trade Headroom USD</t>
  </si>
  <si>
    <t>Basic Info</t>
  </si>
  <si>
    <t>The Bank</t>
  </si>
  <si>
    <t>Headroom - Base Ccy - either PFE or NB</t>
  </si>
  <si>
    <t>Lines - Base Ccy</t>
  </si>
  <si>
    <t>Max PFE or NBLU during year, Base Ccy</t>
  </si>
  <si>
    <t>Trade Headroom - USD - "either or" basis.</t>
  </si>
  <si>
    <t>Final save before trip to Munich.</t>
  </si>
  <si>
    <t>Changed Config sheet to point to 20 Nov 2015 portfolio</t>
  </si>
  <si>
    <t>Added method RedrawDiscountFactorsSheet, called from button on DiscountFactors sheet. It parses the trades file for discount factor and Fx spot data and updates the sheet. Will save time each time Airbus sends an updated portfolio. Also changed method DealTypeToOptionStyle to understand DEAL_TYPE "PUTsell VANILLA", which appears in the latest trade data file.</t>
  </si>
  <si>
    <t xml:space="preserve">Updated vols as of 27 Nov 2015. </t>
  </si>
  <si>
    <t>Fix in method SolveFxHeadroom to handle case when no possible Fx shock exhausts lines.</t>
  </si>
  <si>
    <t>Fixed compile errors found by Guy.</t>
  </si>
  <si>
    <t>Added menu on this audit sheet to hook into the same "development tools" as we use for the SCRiPT workbook. Workbook rechristed as simply Cayley.xlsm rather than  Cayley PFE Calculator v???.xlsm</t>
  </si>
  <si>
    <t>Hook in to common code for menu on this Audit sheet.</t>
  </si>
  <si>
    <t>Changes on the config sheet to make it easier to configure the workbook for development at home.</t>
  </si>
  <si>
    <t>Removed module modNotionalBasedOLD. Removed sheets 'Single Equiv Trade' and 'Old v New'. Changes to sheet formatting to be more consistent with styles used in SCRiPT.</t>
  </si>
  <si>
    <t>MsgBox &gt; MsgBoxPlus, Application.InputBox &gt; InputBoxPlus.</t>
  </si>
  <si>
    <t>Started work on method FormatTradesForR for "Cayley phase II"!</t>
  </si>
  <si>
    <t>Fixed bug in shPFE.Worksheet_BeforeDoubleClick. Added temporary sheet Phase2 for debugging new code.</t>
  </si>
  <si>
    <t>Added function PFEProfileForTrades, a wrapper to R function of the same name.</t>
  </si>
  <si>
    <t>Added code for trade compression.</t>
  </si>
  <si>
    <t>Experimenting with restricting selction to unlocked cells on PFE sheet. Good idea or not?</t>
  </si>
  <si>
    <t>Change to alignment of text passed to MsgBoxPlus.</t>
  </si>
  <si>
    <t>Trade filtering now supports regular expressions.</t>
  </si>
  <si>
    <t>Changes to double-click handler for Config sheet.</t>
  </si>
  <si>
    <t>Updated DiscountFactors sheet to be in synch with Airbus data for 30 June 2016.</t>
  </si>
  <si>
    <t>Hermione Glyn</t>
  </si>
  <si>
    <t>Updated FxVols for 30-Jun-2016 and FxCorrelations using historic data 18 Jul 2006 to 18 Jul 2016. Updates the HistoricData sheet to 18 Jul 2016.</t>
  </si>
  <si>
    <t>Formatting of FxVols sheet.</t>
  </si>
  <si>
    <t>Fx Vol Headroom</t>
  </si>
  <si>
    <t>Spelling corrections in comments etc.</t>
  </si>
  <si>
    <t>Added data to sheet HistoricData</t>
  </si>
  <si>
    <t>Menu item to open trades\lines workbook now has "Shift to Activate".</t>
  </si>
  <si>
    <t>Bank THR 3Y</t>
  </si>
  <si>
    <t>Added ability to export the data on sheet Table, attached to Menu button - allows us to document the file format.</t>
  </si>
  <si>
    <t>Improved error handling in method sFxOptionPFEProfile.</t>
  </si>
  <si>
    <t>Added vols for USDMXN, needed for Citibank's trades.</t>
  </si>
  <si>
    <t>MarketDataWorkbook</t>
  </si>
  <si>
    <t>Changes for sheet Phase2.</t>
  </si>
  <si>
    <t>Minor reforms to the Scenario sheet to make it clearer what's an input and what's not.</t>
  </si>
  <si>
    <t>Switch to using RangeFromSheet in place of .Range so that errors yield more helpful error messages.</t>
  </si>
  <si>
    <t>Lines Workbook</t>
  </si>
  <si>
    <t>Scenario Results Directory</t>
  </si>
  <si>
    <t>Work on cell comments</t>
  </si>
  <si>
    <t>Method GetTradeDataInRFormat now handles rates trades (but not yet amortising trades)</t>
  </si>
  <si>
    <t>Testing and bug fixing</t>
  </si>
  <si>
    <t>Debug to method FixCellComments.</t>
  </si>
  <si>
    <t>Started work on amortising swaps.</t>
  </si>
  <si>
    <t>There is confusion as to whether the correct header in the trade data should be PARENT_CPTY (as used before June 2016)  or CPTY_PARENT (as used after). Have switched to CPTY_PARENT as the "correct" header but can cope with either header in the trades workbook.</t>
  </si>
  <si>
    <t>Test sheet now points to trade data dated 25/7/16.</t>
  </si>
  <si>
    <t>Release from London of work not released in France.</t>
  </si>
  <si>
    <t>Switched off reading of amortisation table (so that amortising trades treated as non-amortising) via change to method GetTradeDataInRFormat. TODO switch back on when Airbus have carried out the work requested in my mail of 12 August.</t>
  </si>
  <si>
    <t>Added new setting on Config sheet: CurrenciesToIgnore</t>
  </si>
  <si>
    <t>Added R Environment section to menu on PFE sheet.</t>
  </si>
  <si>
    <t>Fixed bug in cell formulas showing totals  at the bottom of the "Table" sheet.</t>
  </si>
  <si>
    <t>Code refactoring.</t>
  </si>
  <si>
    <t>PFEPercentile</t>
  </si>
  <si>
    <t>Credit methodology</t>
  </si>
  <si>
    <t>Trade selection</t>
  </si>
  <si>
    <t>for Conditional Formatting...</t>
  </si>
  <si>
    <t>Work on trade headroom calculation using Hull-White model in R. Also layout changeds on sheet PFE. Deleted long-since redundant sheet called FutureTradeValues.</t>
  </si>
  <si>
    <t>Method sFxOptionPFEProfile no longer returns a header row, in line with method PFEProfileForTradesMatchingQuery. Will make it easier to have one function that calls either of those two as appropraite.</t>
  </si>
  <si>
    <t>ModelType</t>
  </si>
  <si>
    <t>PFE generation using Hull White now copes with MorphInstructions. Also copes with BaseCurrency (i.e. currency in which credit lines are denominated) being different from the Numeraire currency of the model.</t>
  </si>
  <si>
    <t>PortfolioAgeing now works for HW model, via change to method GetTradesInRFormat. PFE is calculated from paths for PV in that "BaseCurrency".</t>
  </si>
  <si>
    <t>Rates and Fx</t>
  </si>
  <si>
    <t>IncludeAssetClasses</t>
  </si>
  <si>
    <t>Added setting IncludeAssetClasses to PFE sheet.</t>
  </si>
  <si>
    <t>Work on new method RefreshPFE sheet, but no changes yet to PFE sheet.</t>
  </si>
  <si>
    <t>ChartTitle</t>
  </si>
  <si>
    <t>CreditLimitsForPlotting</t>
  </si>
  <si>
    <t>CreditLimits</t>
  </si>
  <si>
    <t>VolatilityInput</t>
  </si>
  <si>
    <t>Max PFE</t>
  </si>
  <si>
    <t>Method RefreshPFESheet now working. No longer have any formulas on PFE sheet.</t>
  </si>
  <si>
    <t>NumObservations</t>
  </si>
  <si>
    <t>Trade headroom solving now works for the HW model.</t>
  </si>
  <si>
    <t>Reduce use ws.Range("RangeName") and replace with method RangeFromSheet(ws,"RangeName") for more informative error messages.</t>
  </si>
  <si>
    <t xml:space="preserve">Started work on accessor functions to get market data from R for use by the LnFx model. </t>
  </si>
  <si>
    <t xml:space="preserve">"Extra Trades" for use with HW model are now correctly created to have zero PV. Added "Rebuild Hull-White Model" and "Open Market Data Workbook" options to main menu. Model is automatically built when it's needed but does not exist. </t>
  </si>
  <si>
    <t>Added menu items for switching logging on and off. Removed now-redundant sheet Phase2.</t>
  </si>
  <si>
    <t>Deleted method PopulateFxForwardPFEArgs - was of "Can't do Fx Options" vintage.</t>
  </si>
  <si>
    <t>Bug fix to method ObsDatesFromTransactions. Was failing when trades in the trades workbook matured before the AnchorDate.</t>
  </si>
  <si>
    <t>WhoHasLines sheet now works. Table sheet works, except not doing FXheadroom when using HW.</t>
  </si>
  <si>
    <t>Tweaks to menu construction in method RunPFESheet.</t>
  </si>
  <si>
    <t>Change to method BuildModelInR to promote the major currencies to alleviate the "add a currency and PFEs of existing trades changes" problem.</t>
  </si>
  <si>
    <t>Change to GetTradesInRFormat to use the "Tolerant" syntax for amortisation schedules. :-)</t>
  </si>
  <si>
    <t>Further fix to ObsDatesFromTransactions (used by LnFx model) Fixed problem noticed by Guy that PFE profile for a single Fx forward looked linear when should be concave.</t>
  </si>
  <si>
    <t>Changes in GetTradesInRFormat to (finally) cope with amortising trades.</t>
  </si>
  <si>
    <t>Trade</t>
  </si>
  <si>
    <t>HeadRoom</t>
  </si>
  <si>
    <t>Improvements to method RefreshPFE sheet.</t>
  </si>
  <si>
    <t>Removed obsolete functions from module Main - these functions date from prior to July 2015 at which stage we handled only Fx forwards not fx options. Functions were: TestPFEByFilters, PFEByFilters, PFEForFixedCashflows, ApplyAgeing, ComponentPVs, FutureCashflows.</t>
  </si>
  <si>
    <t>Improvements to TestSheet - no longer causes there to be Excel-style links to other workbooks.</t>
  </si>
  <si>
    <t>Fix to GetTradesInRFormat - FxOptions were being generated as puts when they should have been calls and vice versa.</t>
  </si>
  <si>
    <t>Started work to "mend" Scenario Analysis, i.e. make it work again for LnFx model.</t>
  </si>
  <si>
    <t>Bug fix to ChooseVectorFromFilters. When using regular expressions we now coerce the data to strings.</t>
  </si>
  <si>
    <t>#Empty data found!</t>
  </si>
  <si>
    <t>Added method ShowTradesForR, available under menu 'R Environment' &gt; 'Show trades formatted for R'</t>
  </si>
  <si>
    <t>Improvements to double-click handling.</t>
  </si>
  <si>
    <t>Ran CodeCleaner</t>
  </si>
  <si>
    <t>Improvements and bug fixes to double-click handling and MRU filters.</t>
  </si>
  <si>
    <t>Added method AddOrRemoveBanks to provide a user interface to maintaining the list of banks which should appear on the sheets Table and WhoHasLines.</t>
  </si>
  <si>
    <t>Work on saving out total USD PV when running Scenarios under HW.</t>
  </si>
  <si>
    <t>NATA_AU_MEL</t>
  </si>
  <si>
    <t>NOMA_JP_TYO</t>
  </si>
  <si>
    <t>WELL_US_SFO</t>
  </si>
  <si>
    <t>ICBK_CN_BJS</t>
  </si>
  <si>
    <t>Code refactoring and commenting.</t>
  </si>
  <si>
    <t>BARCLAYS</t>
  </si>
  <si>
    <t>Removed Counterparty Mapping sheet - all the data we need is now held in the Lines workbook.</t>
  </si>
  <si>
    <t>Airbus Lines</t>
  </si>
  <si>
    <t>Changes on Table sheet to bring into line with changes on Guy's "branched" version".</t>
  </si>
  <si>
    <t>Show in chart?</t>
  </si>
  <si>
    <t>NATIONAL AUSTRALIA</t>
  </si>
  <si>
    <t>Process Time</t>
  </si>
  <si>
    <t>THR 3Y</t>
  </si>
  <si>
    <t>NumBanksForChart</t>
  </si>
  <si>
    <t>Include in Chart?</t>
  </si>
  <si>
    <t>Airbus THR 3Y</t>
  </si>
  <si>
    <t>Changes on Bar Chart sheet to bring into line with Guy's branched version.</t>
  </si>
  <si>
    <t>Variable CurrenciesToIgnore is now passed up and down the call stack rather than being grabbed from the Config sheet at a point very deep in the call stack.</t>
  </si>
  <si>
    <t>CurrenciesToInclude</t>
  </si>
  <si>
    <t>Switch from having a CurrenciesToIgnore setting on the Config sheet to a CurrenciesToInclude setting.</t>
  </si>
  <si>
    <t>Fixed bug with CrossCurrencySwap - was omitting to flip the trade to being from the bank's perspective.</t>
  </si>
  <si>
    <t>Started work to replace TradeMorphing with TradeScaling.</t>
  </si>
  <si>
    <t>Bug fixes to switch from CurrenciesToIgnore to CurrenciesToInclude.</t>
  </si>
  <si>
    <t>CHAPM (i.e. PFE sheet) now now supports market shocking with HW model.</t>
  </si>
  <si>
    <t>CHAPM (i.e. PFE sheet) now now supports market shocking with LnFx model using market data from R.</t>
  </si>
  <si>
    <t>Replaced TradeMorphing (turn existing EUR\USD forwards into a triple of Forward, Call and Put) into much simpler TradeScaling whereby ALL trades are scaled by ScaleFactor. Need to check that we are not scaling "FutureTrades" i.e. trades executed during the scenario!</t>
  </si>
  <si>
    <t>TradeScaling now correctly avoids scaling trades from the FutureTrades sheet.</t>
  </si>
  <si>
    <t xml:space="preserve">Fx Solving now works for the HW model. </t>
  </si>
  <si>
    <t>Bank THR 1Y</t>
  </si>
  <si>
    <t>Profile Result</t>
  </si>
  <si>
    <t>COMMONWEALTH BANK</t>
  </si>
  <si>
    <t>ING BANK</t>
  </si>
  <si>
    <t>TORONTO DOMINION</t>
  </si>
  <si>
    <t>HR 1Y</t>
  </si>
  <si>
    <t>HR 2Y</t>
  </si>
  <si>
    <t>HR 3Y</t>
  </si>
  <si>
    <t>HR 4Y</t>
  </si>
  <si>
    <t>HR 5Y</t>
  </si>
  <si>
    <t>Max PFE 1Y</t>
  </si>
  <si>
    <t>Max PFE 2Y</t>
  </si>
  <si>
    <t>Max PFE 3Y</t>
  </si>
  <si>
    <t>Max PFE 4Y</t>
  </si>
  <si>
    <t>Max PFE 5Y</t>
  </si>
  <si>
    <t>THR 1Y</t>
  </si>
  <si>
    <t>THR 2Y</t>
  </si>
  <si>
    <t>THR 4Y</t>
  </si>
  <si>
    <t>THR 5Y</t>
  </si>
  <si>
    <t>Work on the sheet Table and its associated module modTable.</t>
  </si>
  <si>
    <t>LinesScaleFactor</t>
  </si>
  <si>
    <t>TradesScaleFactor</t>
  </si>
  <si>
    <t>Morphing</t>
  </si>
  <si>
    <t>Simplified handling of Lines Morphing. Rather than having a second lines workbook referenced on the Config sheet, we change the PFE sheet setting MorphTheLines (Boolean) to LinesScaleFactor (Double).</t>
  </si>
  <si>
    <t>Bug fixes to Notional-based calculations.</t>
  </si>
  <si>
    <t>PFE sheet setting 'ModelType' can now be set to 'Both' in which case the PFE is displayed under both MCHW and LnFx. Deleted two of the (usually hidden) test sheets which had become redundant.</t>
  </si>
  <si>
    <t>Added code to apply number formatting to the sheet Table.</t>
  </si>
  <si>
    <t>Changes to method RunTableCore (and similar methods) to improve the text displayed in "Is this what you want to do?" dialog.</t>
  </si>
  <si>
    <t>Debugs to RunTableCore and switched from using Collection to Dictionary for accumulating results.</t>
  </si>
  <si>
    <t>Tweaks to RunTable</t>
  </si>
  <si>
    <t>Removed sheet 'Example'.</t>
  </si>
  <si>
    <t>PVUSD</t>
  </si>
  <si>
    <t>Fixed bug found by Guy in call to sJustifyArrayOfStrings.</t>
  </si>
  <si>
    <t>Removed some redundant methods and variables (via MZTools).</t>
  </si>
  <si>
    <t>Fixes on sheet BubbleChart.</t>
  </si>
  <si>
    <t>Fixes on TradeValues sheet.</t>
  </si>
  <si>
    <t>Method GetTradesInRFormat is frequently called with identical arguments to the previous call so it caches its return. Added method FlushStatics for safety and call that on workbook activation and after writing trades to the FutureTrades sheet.</t>
  </si>
  <si>
    <t>Change in ChooseVectorFromFilters. Now only use regular expressions when filter "looks like" a regular expression (contains ^ or $ or |) otherwise do exact matching against the string.</t>
  </si>
  <si>
    <t>Updated DiscountFactors sheet to 30 Sep 2016.</t>
  </si>
  <si>
    <t>Bug fixes in RunTable the PFE headrooms were being displayed in the table as they after solving for Fx or trade headoom i.e. close to zero.</t>
  </si>
  <si>
    <t>Added sheet TradeValuesHW - work in progress</t>
  </si>
  <si>
    <t>Further work on TradesList sheet.</t>
  </si>
  <si>
    <t>Menu items "Print Charts..." and "Paste Charts to new workbook..." had stopped working after introducing the HW model. Now fixed.</t>
  </si>
  <si>
    <t>Work on all the items in the "R environment" menu to make their purpose clear.</t>
  </si>
  <si>
    <t>Release cleanup now calls new method SetSheetVisibility so that when we release the workbook only sheets that we want the user to see are visible.</t>
  </si>
  <si>
    <t>Improvements to method ShowTrades. Calculation of PVs is now optional.</t>
  </si>
  <si>
    <t>Fixed bug found by Guy. FxVol shocking was not working when using LnFx model and LnFxModelUsesMarketDataFromR was TRUE. Fix was to method MyFxVolFromR.</t>
  </si>
  <si>
    <t>Method PortfolioValueHW can now return a vector of values with embedded error strings when particular trades cannot be valued.</t>
  </si>
  <si>
    <t>Bug fix to PortfolioValuesHW. Added text in red at the top of sheets FxVols and DiscountFactors to mention that the data is only used by the LnFx model.</t>
  </si>
  <si>
    <t>Sheet TradesList now has filters like Portfolio sheet of SCRiPT.</t>
  </si>
  <si>
    <t>Deleted sheet TestSheet</t>
  </si>
  <si>
    <t>Trades Viewer</t>
  </si>
  <si>
    <t>Tweaks to sheet TradesList.</t>
  </si>
  <si>
    <t>Now create two markets: CayleyModel and CayleyModelHistoric.</t>
  </si>
  <si>
    <t>Hooking in to the correct model</t>
  </si>
  <si>
    <t>Updated method MyFxVolFromR that's used for the LnFx model when using data from R. Previously it was ignoring the argument UseHistorical. Now it pays attention to it...</t>
  </si>
  <si>
    <t>Changes to make it less likely that users will see errors relating to packages by making a call to InstallPackages the first time the user clicks the menu button.</t>
  </si>
  <si>
    <t>TradesViewer sheet now shows values calculated using historical Fx vol when the bank in question uses historic vols. This raises the question of wheter it is correct to use historic fx vol to mark fx options within a PFE calculation in which we are using historic fx vol.</t>
  </si>
  <si>
    <t>Notional-based calculations now pay attention to whether we are using LnFx or HW model. Still no notional-based calculations for rates trades however.</t>
  </si>
  <si>
    <t xml:space="preserve">More work on Notional-based calculations. </t>
  </si>
  <si>
    <t>Removed sheet "VeryHidden" since ported functionality for fast duplicate removal to SolumAddin.</t>
  </si>
  <si>
    <t>Notional-Based calculations can now use market data from R - code is still VBA though.</t>
  </si>
  <si>
    <t>Imported Hermione's new version of SaveDataframe that makes use of the colClasses argument to the R method read.csv</t>
  </si>
  <si>
    <t>Changes to the Menu buttons, they are back to being button objects (rather than shapes). Therefore keyboad contrl via Alt X works if the active sell intersects the button.</t>
  </si>
  <si>
    <t>Trade Count</t>
  </si>
  <si>
    <t>NumTradesValued</t>
  </si>
  <si>
    <t>NumTradesExcluded</t>
  </si>
  <si>
    <t>Reformed the way we count trades. This now happens at the very low-level function ApplyCurrenciesToInclude so we get a count (shown on the PFE sheet) of both the number of trades valued and the number of trades excluded because they do not match the CurrenciesToInclude setting on the Config sheet.</t>
  </si>
  <si>
    <t>EUR
USD</t>
  </si>
  <si>
    <t>NumTrades
Excluded</t>
  </si>
  <si>
    <t>Bug fixes to sheet Table, fixed bug with Notional-Based calculations when Model is HW and bank has zero trades.</t>
  </si>
  <si>
    <t>Fixed bug in FxVol headroom solving. FxVol headroom solving is very naive and slow - e.g. 110 seconds for CitiBank with HW, 255, 60.</t>
  </si>
  <si>
    <t>1Y Limit</t>
  </si>
  <si>
    <t>2Y Limit</t>
  </si>
  <si>
    <t>3Y Limit</t>
  </si>
  <si>
    <t>4Y Limit</t>
  </si>
  <si>
    <t>5Y Limit</t>
  </si>
  <si>
    <t>The multiplicative shock applied to the Euro against all other currencies when the data was generated. This should read 1 when the intention is to analyse the Airbus portfolio as it is today with today’s market data.</t>
  </si>
  <si>
    <t>The multiplicative shock applied to all Fx vols when the data was generated. This should read 1 when the intention is to analyse the Airbus portfolio as it is today with today’s market data.</t>
  </si>
  <si>
    <t>The level of EURUSD used in the calculations for TheBank. The value shown is after applying the FxShock</t>
  </si>
  <si>
    <t>Read from the lines workbook. In the case of banks that use a MONTE CARLO methodology this is the confidence level used when generating the PFE which is to be compared with the credit lines. Confidence is generally in the range 95% to 99% with a higher number leading to greater line usage for a given set of trades.</t>
  </si>
  <si>
    <t>Either MARKET IMPLIED or HISTORICAL. The value is read from the lines workbook and indicates whether the volatilities used for PFE calculation are obtained from current option prices or from historical data.</t>
  </si>
  <si>
    <t>The minimum of columns AirbusTHR3Y and THR3Y. To reflect the fact that if each party has a limit with respect to the other then the maximum that can be traded is the minimum of the two limits.</t>
  </si>
  <si>
    <t>Added comments to the header row of the Table, taking the comments from the document "All Weather Phase II Appendix 4 Credit Headroom Result File specification"</t>
  </si>
  <si>
    <t>Incorporated Hermione's work to show basis point differences on the sheet TradesViewer.</t>
  </si>
  <si>
    <t>HR 1Y USD</t>
  </si>
  <si>
    <t>HR 2Y USD</t>
  </si>
  <si>
    <t>HR 3Y USD</t>
  </si>
  <si>
    <t>HR 4Y USD</t>
  </si>
  <si>
    <t>HR 5Y USD</t>
  </si>
  <si>
    <t>Headroom - USD - either PFE or NB</t>
  </si>
  <si>
    <t>The number of trades in the trades workbook with CPTY_PARENT equal to TheBank, not counting those trades whose currencies do not match the value of the CurrenciesToInclude setting on the Config sheet.</t>
  </si>
  <si>
    <t>The number of trades in the trades workbook with CPTY_PARENT equal to TheBank that were excluded from valuation because their currencies do not match the value of the CurrenciesToInclude setting on the Config sheet.</t>
  </si>
  <si>
    <t>The size of TheBank’s credit line at one year, read from the lines workbook.</t>
  </si>
  <si>
    <t>The size of TheBank’s credit line at two years, read from the lines workbook.</t>
  </si>
  <si>
    <t>The size of TheBank’s credit line at three years, read from the lines workbook.</t>
  </si>
  <si>
    <t>The size of TheBank’s credit line at four years, read from the lines workbook.</t>
  </si>
  <si>
    <t>The size of TheBank’s credit line at five years, read from the lines workbook.</t>
  </si>
  <si>
    <t>Read from the lines workbook. The currency in which TheBank denominates its credit lines.</t>
  </si>
  <si>
    <t>The name of TheBank as it appears in the CPTY_PARENT field of the trades workbook.</t>
  </si>
  <si>
    <t>Either the text “OK” if the attempt to calculate PFE Profile for TheBank succeeded or text describing the nature of the error encountered during such attempt.</t>
  </si>
  <si>
    <t>Either the text “OK” if the attempt to calculate trade headroom for TheBank succeeded or text describing the nature of the error encountered during such attempt.</t>
  </si>
  <si>
    <t>Either the text “OK” if the attempt to calculate Fx headroom for TheBank succeeded or text describing the nature of the error encountered during that attempt.</t>
  </si>
  <si>
    <t>The time taken in seconds for the calculation of results for TheBank.</t>
  </si>
  <si>
    <t>A long form of TheBank’s name, read from the lines workbook .</t>
  </si>
  <si>
    <t>The PV of the trades that TheBank has with Airbus, from TheBank’s point of view, measured in EUR.</t>
  </si>
  <si>
    <t>one year</t>
  </si>
  <si>
    <t>two years</t>
  </si>
  <si>
    <t>three years</t>
  </si>
  <si>
    <t>four years</t>
  </si>
  <si>
    <t>five years</t>
  </si>
  <si>
    <t>first year</t>
  </si>
  <si>
    <t>first two years</t>
  </si>
  <si>
    <t>first three years</t>
  </si>
  <si>
    <t>first four years</t>
  </si>
  <si>
    <t>first five years</t>
  </si>
  <si>
    <t>Airbus’s calculation of the trade headroom they have with TheBank measured in USD amount of a three year forward trade. This is Airbus’s calculation of its own credit limit with respect to TheBank. Read from the lines workbook.</t>
  </si>
  <si>
    <t>TheBank's methodology for credit line calculation, read from the lines workbook. Possible values are: MONTE CARLO, NOTIONAL BASED, PARAMETRIC.</t>
  </si>
  <si>
    <t>The minimum over the first year of the difference between the credit line and the PFE (or notional-based line utilisation).  Positive numbers indicate that headroom is available, negative numbers indicate that lines are full. The result is measured in TheBank's base currency.</t>
  </si>
  <si>
    <t>The maximum of the PFE (or notional-based credit utilisation) in the time interval zero to one year.</t>
  </si>
  <si>
    <t>zero to one year</t>
  </si>
  <si>
    <t>one to two years</t>
  </si>
  <si>
    <t>two to three years</t>
  </si>
  <si>
    <t>three to four years</t>
  </si>
  <si>
    <t>four to five years</t>
  </si>
  <si>
    <t>Read from the lines workbook. This is TheBank’s estimate of the trade headroom at one year i.e. the amount of dollars that TheBank would need to buy from Airbus 1 year forward so as to exhaust the credit lines.</t>
  </si>
  <si>
    <t>Read from the lines workbook. This is TheBank’s estimate of the trade headroom at three years year i.e. the amount of dollars that TheBank would need to buy from Airbus 1 year forward so as to exhaust credit lines.</t>
  </si>
  <si>
    <t>Added more columns to the table to show the headroom (PFE vs Line gap) denominated in USD. The BubbleChart sheet now reads this directly rather than doing its own Fx conversion. Also improved the comments in the cells on the top row of the Table sheet.</t>
  </si>
  <si>
    <t>PVEUR</t>
  </si>
  <si>
    <t>Market levels and PVs</t>
  </si>
  <si>
    <t>Portfolio PV calculation is now done in method RunPFESheet. This is a speedup since (except for Notional-based banks) we can take PV from the t = 0 point of the PFE graph.</t>
  </si>
  <si>
    <t>Changes to code relating to R packages. Now detect if packages are missing and tell the user that they need to be downloaded.</t>
  </si>
  <si>
    <t>Now see EUR PV on the Table sheet.</t>
  </si>
  <si>
    <t>Bug fix to RunPFESheetCore - fixes problem with "#Non-number found!" being shown as headroom in USD on the Table sheet.</t>
  </si>
  <si>
    <t>Bug fix to NotionalBasedFromTrades. Was not working with HW model when the bank had zero trades.</t>
  </si>
  <si>
    <t>Added filtering to sheet Table.</t>
  </si>
  <si>
    <t>Chart on PFE sheet now has button at its top left to resize it.</t>
  </si>
  <si>
    <t>Bug fix to NotionalBasedByFilters. Was not working with ExtraTrades when Model = HW.</t>
  </si>
  <si>
    <t>Results by Bank</t>
  </si>
  <si>
    <t>Bug Fix: For trades with Notional-based banks, PortfolioAgeing was being applied twice - to have double the intended effect!!! Also introduced cacheing in method GetTradesInLnFxFormat, this will speed up solving for Notional-Based banks and for all banks in the LnFx model.</t>
  </si>
  <si>
    <t>Method FormatPFESheet now sets Validation for some of the cell on the PFE sheet.</t>
  </si>
  <si>
    <t xml:space="preserve"> &lt;-double-click to filter</t>
  </si>
  <si>
    <t>Long Name</t>
  </si>
  <si>
    <t>Changed the order of some of the columns on the Table sheet.</t>
  </si>
  <si>
    <t>Multi-Currency Hull-White</t>
  </si>
  <si>
    <t>Trade headroom solving now much faster for Notional-based banks via hand-crafted method NBSolverFromFilters that's called from RunPFESheetCore.</t>
  </si>
  <si>
    <t xml:space="preserve"> &lt;-click to sort</t>
  </si>
  <si>
    <t>Work on TradeValues sheet. Can now see values from either or both of the two models (HW or LnFx) and compare with Airbus MTM and compare HW vs LnFx. Will be useful in user acceptance phase. Removed sheet TradeValuesLnFx and some VBA code that only it used.</t>
  </si>
  <si>
    <t>Parameter</t>
  </si>
  <si>
    <r>
      <rPr>
        <b/>
        <sz val="11"/>
        <color theme="1"/>
        <rFont val="Calibri"/>
        <family val="2"/>
        <scheme val="minor"/>
      </rPr>
      <t xml:space="preserve">Value </t>
    </r>
    <r>
      <rPr>
        <sz val="11"/>
        <color theme="0" tint="-0.499984740745262"/>
        <rFont val="Calibri"/>
        <family val="2"/>
        <scheme val="minor"/>
      </rPr>
      <t>(double-click to change)</t>
    </r>
  </si>
  <si>
    <t>Removed four parameters from the Config sheet.</t>
  </si>
  <si>
    <t>ReleaseCleanup now protects the workbook.</t>
  </si>
  <si>
    <t>Call AnnotateBankNames in double-click handler on PFE sheet so that pop-up bank names show more than just the cryptic code.</t>
  </si>
  <si>
    <t>Bug fix: Notional-Based calculations were taking spot fx rates from the wrong source if model was HW.</t>
  </si>
  <si>
    <t>Bug fix: FxOptions were not being scaled when being sent for valuation under HW.</t>
  </si>
  <si>
    <t xml:space="preserve"> &lt;-click to expand or shift+click to expand all</t>
  </si>
  <si>
    <t>Bug fix: Fx solving for Notional-based banks was taking fx spot rates from the wrong source if ModelType was HW.</t>
  </si>
  <si>
    <t>Work on comments on the PFE sheet.</t>
  </si>
  <si>
    <t>Work on Fx Vol solving. It works but its slow. Probably not worth the effort involved in porting to R…</t>
  </si>
  <si>
    <t>Before reform of Scenarios.</t>
  </si>
  <si>
    <t>Started work to reform the Scenarios sheet.</t>
  </si>
  <si>
    <t>Scenario Results</t>
  </si>
  <si>
    <t>HistoryStart</t>
  </si>
  <si>
    <t>HistoryEnd</t>
  </si>
  <si>
    <t>ReplenishmentAmount</t>
  </si>
  <si>
    <t>ShocksDerivedFrom</t>
  </si>
  <si>
    <t>History</t>
  </si>
  <si>
    <t>Trade Selection</t>
  </si>
  <si>
    <t>When and where</t>
  </si>
  <si>
    <t>BaseSpot</t>
  </si>
  <si>
    <t>BaseVol</t>
  </si>
  <si>
    <t>Path details</t>
  </si>
  <si>
    <t>AllocationByYear</t>
  </si>
  <si>
    <t>Trading strategy</t>
  </si>
  <si>
    <t>AllocationsByYear</t>
  </si>
  <si>
    <t>Added menu item 'Solve for Trade Headroom (custom allocation)…'</t>
  </si>
  <si>
    <t>Release to back up work in progress</t>
  </si>
  <si>
    <t>Bug fixes to error handling in method LookupCounterpartyInfo. Upshot of this error was that PFE percentile of 95% was being used irrespective of the number in the lines workbook.</t>
  </si>
  <si>
    <t>Re-wrote method UpdateLinesHistory.</t>
  </si>
  <si>
    <t>Shocks1</t>
  </si>
  <si>
    <t>TheTable1</t>
  </si>
  <si>
    <t>1Y Traded</t>
  </si>
  <si>
    <t>2Y Traded</t>
  </si>
  <si>
    <t>3Y Traded</t>
  </si>
  <si>
    <t>4Y Traded</t>
  </si>
  <si>
    <t>5Y Traded</t>
  </si>
  <si>
    <t>1Y capacity</t>
  </si>
  <si>
    <t>2Y capacity</t>
  </si>
  <si>
    <t>3Y capacity</t>
  </si>
  <si>
    <t>4Y capacity</t>
  </si>
  <si>
    <t>5Y capacity</t>
  </si>
  <si>
    <t>PAWE</t>
  </si>
  <si>
    <t>Work on ScenarioAnalysis. Almost working though bugs remain in handling of PortfolioAgeing and exact dates and rates for trades executed.</t>
  </si>
  <si>
    <t>Scenario Analysis main loop now works - next step = method to refresh the ScenarioResults sheet - call at the end of RunScenario and also in method to open previously calculated results.</t>
  </si>
  <si>
    <t>TimeStart</t>
  </si>
  <si>
    <t>TimeEnd</t>
  </si>
  <si>
    <t>ScenarioDefinition</t>
  </si>
  <si>
    <t>Capacity after allocation of trades</t>
  </si>
  <si>
    <t>Hedge completion ratio (%, right axis)</t>
  </si>
  <si>
    <t>EURUSD (left axis)</t>
  </si>
  <si>
    <t>3Y EURUSD Vol  (x 10, left axis)</t>
  </si>
  <si>
    <t>Hedge Capacity ($ bln, right axis)</t>
  </si>
  <si>
    <t>Line exhaustion ($ bln, right axis)</t>
  </si>
  <si>
    <t xml:space="preserve">Method RefreshScenarioResultsSheet works. </t>
  </si>
  <si>
    <t>Saving and retrieving scenario definition files and scenario results files now works. Also 'Paste Charts to new workbook…' works from ScenarioResults sheet.</t>
  </si>
  <si>
    <t>3Y Vol (right axis)</t>
  </si>
  <si>
    <t>Changes to HistoricData sheet and made visible - useful for choosing periods on which to base scenarios.</t>
  </si>
  <si>
    <t>0:0:1:1:1</t>
  </si>
  <si>
    <t>Speed grid</t>
  </si>
  <si>
    <t>UseSpeedGrid</t>
  </si>
  <si>
    <t>SpeedGridWidth</t>
  </si>
  <si>
    <t>HighFxSpeed</t>
  </si>
  <si>
    <t>LowFxSpeed</t>
  </si>
  <si>
    <t>VaryGridWidth</t>
  </si>
  <si>
    <t>AnnualReplenishment</t>
  </si>
  <si>
    <t>SpeedGridBaseVol</t>
  </si>
  <si>
    <t>Speed Grid drill-down</t>
  </si>
  <si>
    <t>Hi Barrier</t>
  </si>
  <si>
    <t>Low Barrier</t>
  </si>
  <si>
    <t>Hi - Low</t>
  </si>
  <si>
    <t>Speed Grid State</t>
  </si>
  <si>
    <t>Daily trades: spot levels</t>
  </si>
  <si>
    <t>Daily trades: Sizes (USD millions)</t>
  </si>
  <si>
    <t>Speed Grid Operating</t>
  </si>
  <si>
    <t>108.696;108.696;108.696;108.696;108.696;108.696;108.696;108.696;108.696;108.696;108.696;108.696;108.696;108.696;108.696;108.696;108.696;108.696;108.696;108.696;108.696;108.696;108.696</t>
  </si>
  <si>
    <t>Period
Start</t>
  </si>
  <si>
    <t>Period
End</t>
  </si>
  <si>
    <t>Num
business
days</t>
  </si>
  <si>
    <t>Start of
Month Spot</t>
  </si>
  <si>
    <t>Start of Month
Spot Rebased</t>
  </si>
  <si>
    <t>Start of
Month Vol</t>
  </si>
  <si>
    <t>Num
Days &gt; Hi</t>
  </si>
  <si>
    <t>Num
Days &lt; Low</t>
  </si>
  <si>
    <t>Num Days between
Hi and Low</t>
  </si>
  <si>
    <t>Average hedging speed if
Speed Grid operating</t>
  </si>
  <si>
    <t>Annual Partial Sum
of AHSISGO</t>
  </si>
  <si>
    <t>Replenishment
Amount</t>
  </si>
  <si>
    <t>Average spot weighted
by trade size</t>
  </si>
  <si>
    <t>Added parameters UseSpeedGrid, SpeedGridWidth, HighFxSpeed, LowFxSpeed, VaryGridWidth, SpeedGridBaseVol, AnnualReplenishment to ScenarioDefinition and ScenarioResults sheets. Added method AvEDSTradedFromHistory to calculate the monthly Replenishment amounts and AvEDSTraded. All hooked through to the change event of the ScenarioDefinition sheet for easy setting up of Scenarios. Also added "drill-down" via the menu on the ScenarioDefinition sheet to allow examination of the details of the speed grid operation.</t>
  </si>
  <si>
    <t>Bug fix to RunScenario - was failing with "Index out of range" error.</t>
  </si>
  <si>
    <t>Bug fix to AvEDSTradedFromHistory - was failing with 'Subscript out of range' when LowFxSpeed was so big that all hedging for the year would be done in just one month (unrealistic).</t>
  </si>
  <si>
    <t>ScenarioDescription</t>
  </si>
  <si>
    <t>Bug fix: When running trade headroom calculations, PV was wrong (was equal to the PV for the previously-processed bank) in the case of banks who are already in breach of limits. Bug was in the R code rather than the VBA code.</t>
  </si>
  <si>
    <t>Added method DescribeScenario to come up with a short description of a scenario for use as: a) the title of the chart; b) suggested file name for the scenario. Also deleted long-since redundant sheet ResultFilesList.</t>
  </si>
  <si>
    <t/>
  </si>
  <si>
    <t>Bug fix to RunScenario. Results were completely and obviously wrong - sometimes the easiest to diagnose…</t>
  </si>
  <si>
    <t>Work on sheet TestRSRS to debug problems with the chart on the ScenarioResults sheet.</t>
  </si>
  <si>
    <t>EURUSD3YVol</t>
  </si>
  <si>
    <t>EURUSD
3YVol</t>
  </si>
  <si>
    <t>Improved text written to application status bar during a scenario run. RunScenario now saves definition and result files (RunManyScenarios has always done this). Hopefully fixed problem with chart on ScenarioResults sheet ending up with way too many series. ScenarioDescription now mentions trade and line morphing.</t>
  </si>
  <si>
    <t>Improvements to menus on ScenarioDefinition and ScenarioResults sheets - the MRU file lists are now integrated into the menu structure.</t>
  </si>
  <si>
    <t>Bug fix: When PortfolioAgeing &gt; 0 the notional schedule for amortising swaps was wrong - we were dropping notionals from the end of the schedule instead of dropping them from the start.</t>
  </si>
  <si>
    <t>Bug fix to RunManyScenarios - we were not passing in the name of the model. Also improved how errors are reported.</t>
  </si>
  <si>
    <t>Changes to error handling in method RunScenario. We now "give up" when we encounter a bank for which the trade headroom calculation fails - setting trade headroom for that bank to zero would mask problems and could lead to scenario results giving the wrong impression</t>
  </si>
  <si>
    <t>Now remove sdf and srf files from the MRU lists if an attempt to open them fails.</t>
  </si>
  <si>
    <t>ScenarioDescription now takes account of AllocationByYear.</t>
  </si>
  <si>
    <t>Successful tests of RunManyScenarios.</t>
  </si>
  <si>
    <t>Enter the date at which sampling of historic data starts. This value is ignored when ShocksDerivedFrom reads 'Custom'</t>
  </si>
  <si>
    <t>Started work on comments for scenario sheets.</t>
  </si>
  <si>
    <t>Some fixes to method PasteManyScenarioCharts, but the method is bizarrely unreliable. Sometimes it works and sometimes, with the exact same input sit does not. Gets error: "The specified dimension is not valid for the current chart type" at CopyChart line 2. Not yet figured out what's going on.</t>
  </si>
  <si>
    <t>The date at which sampling of historic data ends, this value is set automatically you do not need to enter it yourself.</t>
  </si>
  <si>
    <t>SheetName</t>
  </si>
  <si>
    <t>Cell contents</t>
  </si>
  <si>
    <t>Comment editor</t>
  </si>
  <si>
    <t>IncludeExtraTrades
If TRUE, then on-market EURUSD forwards defined in the range "ExtraTradeAmounts"  are included in the analysis. Extra trades are not subjected to portfolio ageing.</t>
  </si>
  <si>
    <t>PortfolioAgeing
The passage of time changes PFE, not least because trades roll off.
Simulate this effect by entering Portfolio Ageing, measured in years. Existing trades (from both the source workbook for trades and the FutureTrades sheet) are aged, "Extra trades" are not aged i.e. the extra trades are added "after the ageing has happened".</t>
  </si>
  <si>
    <t>FxShock
Multiplicative shock to EUR vs all other currencies.
1 = no shock, 1.01 = 1% appreciation of the EUR</t>
  </si>
  <si>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</si>
  <si>
    <t>NumObservations
Sets the number of future times at which the PFE is calculated. A low number increases the speed of calculation at the risk of failing to capture future "spikes" in PFE that might constitute a breach of credit limits.</t>
  </si>
  <si>
    <t>Credit methodology
Assuming that FilterBy1 reads 'CPTY_PARENT' then the values below are read from the lines workbook for the bank whose name is given as Filter1Value. Otherwise (or if Filter1Value is not recognised as a single bank) then default values are used.</t>
  </si>
  <si>
    <t>Methodology is read from the lines workbook.
If 'MONTE CARLO' then a PFE profile is calculated using the current ModelType. 
If 'NOTIONAL BASED' then Notional-based line usage is calculated for each trade (PV + % of notional for life of trade) and the line usage for the portfolio is the sum of line usage over all trades. Parameters for this calculation (such as the percentages as a function of trade maturity) are read from the lines workbook</t>
  </si>
  <si>
    <t>PFEPercentile.
Read from the lines workbook. Where PFE calculations are performed the distribution of future portfolio values are calculated at NumObservations time points in the future. The PFEPercentile sets the quantile of this distribution that is taken.
PFEPercentile is ignored if Methodology is 'NOTIONAL BASED'.</t>
  </si>
  <si>
    <t>CreditLineInterp
Read from the lines workbook. Answers the question "What credit limit does the bank apply for time values between the "grid dates".
If 'FlatToRight' then the limit at (say) 4.5 years is the same as the limit at 5 years.
If 'Linear' then the limit at (say) 4.5 years is the average of the limits at 4 years and 5 years.</t>
  </si>
  <si>
    <t>NumTradesExcluded
The number of trades which match the filters on this sheet but do not match the CurrenciesToInclude setting on the Config sheet, and so were not included in the PFE calculation.</t>
  </si>
  <si>
    <t>Many market levels affect the PFE profile of Airbus's portfolio but EURUSD trades dominate so the most important levels are EURUSD spot and volatility. The (shocked) rates used in the calculation are shown here.</t>
  </si>
  <si>
    <t>The PV of the trades measured in USD, from the bank's perspective.</t>
  </si>
  <si>
    <t>The PV of the trades measured in EUR, from the bank's perspective.</t>
  </si>
  <si>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</si>
  <si>
    <t>Editing and reviewing a large number of comments on a sheet is painful, so maintain them using this sheet...</t>
  </si>
  <si>
    <t>Base Currency
Read from the lines workbook. The currency in which the bank denominates its credit lines and therefore (in PFE calculations) the currency in which we model the future evolution of portfolio PV</t>
  </si>
  <si>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</si>
  <si>
    <t>RangeName</t>
  </si>
  <si>
    <t>Row</t>
  </si>
  <si>
    <t>Column</t>
  </si>
  <si>
    <t>Sheets PFE, ScenarioResults, ScenarioDefinition</t>
  </si>
  <si>
    <t>When running many scenarios (See ScenarioDefinition sheet, Menu &gt; Run Many Scenarios…) files containing the results are written to the directory specified here.
Double-click to change.</t>
  </si>
  <si>
    <t xml:space="preserve">Trades in these currencies are valued. Trades in all other currencies are excluded from valuation. 
Double-click to enter a comma-delimited list of currencies. Alternatively enter "All" so that all trades are valued regardless of their currency, but note that this requires more complete market data to be available.
</t>
  </si>
  <si>
    <t>Config</t>
  </si>
  <si>
    <t>The maximum during each year of the PFE or Notional Based Lines Usage (NBLU).</t>
  </si>
  <si>
    <t>ExtraTradeAmounts</t>
  </si>
  <si>
    <t>MaxPFEByYear</t>
  </si>
  <si>
    <t>MinHeadroomOverFirstN</t>
  </si>
  <si>
    <t>TradeHeadRoom</t>
  </si>
  <si>
    <t>FxHeadroom</t>
  </si>
  <si>
    <t>FxVolHeadroom</t>
  </si>
  <si>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</si>
  <si>
    <t>The difference between the high barrier and low barrier during each month of a speed grid scenario, multiplied (when VaryGridWidth is TRUE) by the ratio between the start of month 3 year EURUSD volatility and the SpeedGridBaseVol.</t>
  </si>
  <si>
    <t>LinesWorkbook</t>
  </si>
  <si>
    <t>ScenarioResultsDirectory</t>
  </si>
  <si>
    <t>Worked on cell comments on all of the sheets. Rather than editing the comments directly (quite a headache) we have a sheet called CommentEditor which maintains a list of all the cell comments in the workbook with a button to copy from the cells of CellComments to the cell comments of the sheets. Subsumes the earlier sheet TableComments that did something similar but just for the sheet Table.</t>
  </si>
  <si>
    <t>The current level of EURUSD spot, read as appropriate from either the market data workbook or the FxVols sheet of this workbook.</t>
  </si>
  <si>
    <t xml:space="preserve">Fx Vol Shock
Multiplicative shock to all FxVol curves shown on the FxVols sheet or in the market data workbook. Both market implied and Historic vols are shocked by this amount.
1 = No shock </t>
  </si>
  <si>
    <t>NumTradesValued
The number of trades which match both filters on this sheet and also the 'CurrenciesToInclude' setting on the Config sheet.
"ExtraTrades" from this sheet don't appear in this count.</t>
  </si>
  <si>
    <t>Change on the ScenarioDefinition sheet. For Scenarios where ShocksDerivedFrom reads 'History' but UseSPeedGrid is FALSE then we set the AvEDSTraded</t>
  </si>
  <si>
    <t>BaseSpot is today's spot rate and is the multiplier applied to the relevant FxShocks to obtain the EURUSD spot rate at each monthly time point in the scenario. When ShocksDerivedFrom is 'History' those FxShock incorporate the necessary "rebasing'</t>
  </si>
  <si>
    <t>Today's level of 3Y EURUSD volatility. Needed so that the FxVolShocks correctly shock today's levels of vol to the levels observed in historical data.</t>
  </si>
  <si>
    <t>The total amount, measured in USD of Fx hedges to be executed during each 12 month period of a speed grid scenario.</t>
  </si>
  <si>
    <t>IncludeFutureTrades
This setting should be FALSE except when examining trades executed during scenario runs.
If TRUE, then the trades held on the FutureTrades sheet are included in the analysis, as if those trades were held in the trades workbook.
Just like the trades in the trades workbook, the future trades are included where they match the current filters (Filter1Value etc.) and also where their DEAL_DATE is on or after the date defined by the current value of PortfolioAgeing.</t>
  </si>
  <si>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</si>
  <si>
    <t>On trading days where EURUSD is above the high-barrier for the month Airbus executes hedges in size the "normal daily amount * HighFxSpeed.</t>
  </si>
  <si>
    <t>On trading days where EURUSD is below the low-barrier for the month Airbus executes hedges in size the "normal daily amount * LowFxSpeed.</t>
  </si>
  <si>
    <t>Bug fixes (to bugs found by Guy) in method RunTable - was not working correctly when ModelType = LnFx and LnFxUsesDataFromR = FALSE.</t>
  </si>
  <si>
    <t>Determines whether a speed grid is "dynamic" i.e. whether the SpeedGridWidth is adjusted by multiplying by the ratio of start-of-month 3 year EURUSD vol and SpeedGridBaseVol.</t>
  </si>
  <si>
    <t>Used for dynamic speed grids (VaryGridWidth = TRUE) in which  SpeedGridWidth is adjusted by multiplying by the ratio of start-of-month 3 year EURUSD vol and SpeedGridBaseVol.</t>
  </si>
  <si>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</si>
  <si>
    <r>
      <t xml:space="preserve">If ShocksDerivedFrom reads </t>
    </r>
    <r>
      <rPr>
        <b/>
        <sz val="11"/>
        <color theme="1"/>
        <rFont val="Calibri"/>
        <family val="2"/>
        <scheme val="minor"/>
      </rPr>
      <t>'History'</t>
    </r>
    <r>
      <rPr>
        <sz val="11"/>
        <color theme="1"/>
        <rFont val="Calibri"/>
        <family val="2"/>
        <scheme val="minor"/>
      </rPr>
      <t xml:space="preserve">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t>
    </r>
    <r>
      <rPr>
        <b/>
        <sz val="11"/>
        <color theme="1"/>
        <rFont val="Calibri"/>
        <family val="2"/>
        <scheme val="minor"/>
      </rPr>
      <t>'Custom'</t>
    </r>
    <r>
      <rPr>
        <sz val="11"/>
        <color theme="1"/>
        <rFont val="Calibri"/>
        <family val="2"/>
        <scheme val="minor"/>
      </rPr>
      <t xml:space="preserve"> then the values for FxShock and FxVolShock must be entered by the user when the ScenarioDefinition is created. The path taken by EURUSD spot is then "today's value" multiplied by the FxShocks and the path taken by EURUSD vol is today's value multiplied by the FxVolShocks.</t>
    </r>
  </si>
  <si>
    <t>AvEDSTraded
When ShocksDerivedFrom is 'History' (whether or not a speed grid is used) this column should contain the  "Average EURUSD spot traded", i.e. the weighted average of the EURUSD on the trading days of the month, with weights being the USD amounts traded per day. Within the scenario hedges are executed at the end of each month but the Fx rates at which hedges are executed are based on this AvEDSTraded. In this way once-per-month hedging mimics the performance of hedging-every-day.
When ShocksDerivedFrom is 'Custom' this column should read zero, and in this case end-of-month hedges are executed at the prevailing end-of-month Fx rates.
You should not edit this column yourself - its contents are automatically updated when necessary.</t>
  </si>
  <si>
    <t>Table</t>
  </si>
  <si>
    <t>TheHeaders</t>
  </si>
  <si>
    <t>The 3 year EURUSD Fx volatility assumed in the calculations for TheBank. This will be a “Historical” volatility if VolatilityInput is HISTORICAL. The value shown is after applying FxVolShock.</t>
  </si>
  <si>
    <t>morph...</t>
  </si>
  <si>
    <t>Work on sheet CommentEditor.</t>
  </si>
  <si>
    <t>Fixed bug found by Guy in RunTable. As soon as a Notional-Based bank was encountered then NumObservations was increased to 400, with bad effect on run-times!</t>
  </si>
  <si>
    <t>Ran CodeCleaner.</t>
  </si>
  <si>
    <t>Bug fix. Method AvEDSTradedFromHistory could get an Overflow error if a) the number of months in the scenario was not a multiple of 12; and b) the last day of the historical period was not a good business day.</t>
  </si>
  <si>
    <t>Change so that "Calculate" of the PFE sheet is attached to Shift F9 rather than F9. Otherwise when calculation is automatic, it takes ages to get Excel to a state where we can switch calculation to not-automatic.</t>
  </si>
  <si>
    <t>Fix in method RefreshScenarioDefinition so as not to leave "ghost" borders when opening a scenario definition containing fewer rows than the one previously displayed on the sheet.</t>
  </si>
  <si>
    <t>Fixed bug found by Alexis Pavageau: double-clicking on both Base Currency and CreditLineInterp gave the impression that these were inputs when they in fact are not.</t>
  </si>
  <si>
    <t>Fixed bug found during demos at Airbus. Range EURUSD on sheet PFE was not being updated correctly after solving for Fx headroom.</t>
  </si>
  <si>
    <r>
      <t xml:space="preserve">Added method GreyoutHeadrooms and called from RunPFESheetCore. This is in response to feedback from Anne Bousquet that it's hard to tell that headroom displayed can be </t>
    </r>
    <r>
      <rPr>
        <b/>
        <sz val="11"/>
        <rFont val="Calibri"/>
        <family val="2"/>
        <scheme val="minor"/>
      </rPr>
      <t>"</t>
    </r>
    <r>
      <rPr>
        <sz val="11"/>
        <rFont val="Calibri"/>
        <family val="2"/>
        <scheme val="minor"/>
      </rPr>
      <t>stale" in that it relates to inputs as of the last time a headroom calc was done which may even be for a different bank than the one displayed currently and for which the PFE has been updated.</t>
    </r>
  </si>
  <si>
    <t>Removed two settings from the Config sheet.</t>
  </si>
  <si>
    <t>Added method ClearoutResults that clears results from the PFE sheet and makes the chart not visible when the user switches bank.</t>
  </si>
  <si>
    <t>Changes relating to moving file locations to c:\Program Files\Solum\...</t>
  </si>
  <si>
    <t>More changes relating to moving file locations to c:\Program Files\Solum\...</t>
  </si>
  <si>
    <t>Bug fix in Fx headroom solving - value shown as EURUSD on the PFE sheet was not correct.</t>
  </si>
  <si>
    <t>Chart on PFE sheet is now manipulated via SeriesCollection rather than FullSeriesCollection for compatibility with Office 2010.</t>
  </si>
  <si>
    <t>Further changes for Excel 2010 compatibility.</t>
  </si>
  <si>
    <t>Bug fix in Fx headroom solving - value shown as PVEUR on the PFE sheet was not correct.</t>
  </si>
  <si>
    <t>Corrected link confusion.</t>
  </si>
  <si>
    <t>Changes to method SaveREnvironment to no longer use c:\RDataDump\ since that won't work at Airbus.</t>
  </si>
  <si>
    <t>Fix to R log files following change to file locations.</t>
  </si>
  <si>
    <t>Data on Config sheet is now written to the Registry whenever it is changed and read from the Registry when the workbook is opened. Hence the data "stays the same" after the user takes a new version.</t>
  </si>
  <si>
    <t>Formatting changes on Table sheet.</t>
  </si>
  <si>
    <t>Call new method ResetTableButtons in ReleaseCleanup.</t>
  </si>
  <si>
    <t>Change to method StopImplicitCluster to run with On Error Resume Next when run in silent mode as it is when closijng the workbook.</t>
  </si>
  <si>
    <t>Short Name</t>
  </si>
  <si>
    <t>A very short form of TheBank’s name, read from the lines workbook .</t>
  </si>
  <si>
    <t>LBBW</t>
  </si>
  <si>
    <t>DB</t>
  </si>
  <si>
    <t>ING</t>
  </si>
  <si>
    <t>NAB</t>
  </si>
  <si>
    <t>Commerz</t>
  </si>
  <si>
    <t>CBA</t>
  </si>
  <si>
    <t>DZ</t>
  </si>
  <si>
    <t>Helaba</t>
  </si>
  <si>
    <t>Unicredit</t>
  </si>
  <si>
    <t>Soc Gen</t>
  </si>
  <si>
    <t>RBS</t>
  </si>
  <si>
    <t>Nova Scotia</t>
  </si>
  <si>
    <t>Citi</t>
  </si>
  <si>
    <t>Nom</t>
  </si>
  <si>
    <t>St Chart</t>
  </si>
  <si>
    <t>Barclays</t>
  </si>
  <si>
    <t>JPM</t>
  </si>
  <si>
    <t>CIBC</t>
  </si>
  <si>
    <t>DBS</t>
  </si>
  <si>
    <t>SEB</t>
  </si>
  <si>
    <t>GS</t>
  </si>
  <si>
    <t>ICBC</t>
  </si>
  <si>
    <t>Mqrie</t>
  </si>
  <si>
    <t>Mizuho</t>
  </si>
  <si>
    <t>MS</t>
  </si>
  <si>
    <t>NBAD</t>
  </si>
  <si>
    <t>State Street</t>
  </si>
  <si>
    <t>Sumit Duss</t>
  </si>
  <si>
    <t>TD</t>
  </si>
  <si>
    <t>Wls Fgo</t>
  </si>
  <si>
    <t>Westpac</t>
  </si>
  <si>
    <t>Bank short name now displayed in Table, and simplified formulas on sheets BubbleChart and BarChart as a result.</t>
  </si>
  <si>
    <t>ShortfallOrQuantile</t>
  </si>
  <si>
    <t>Started work on implementing Shortfall.</t>
  </si>
  <si>
    <t>ShortfallOrQuantile
Read from the lines workbook. "Quantile" indicates that the bank uses traditional PFE (e.g. looks at the 95th percentile of the portfolio value). "Shortfall" indicates that the bank uses an Expected Shortfall (e.g. looks at the average of all values greater than (say) the 90th percentile).</t>
  </si>
  <si>
    <t>Shortfall now working - used by Westpac and SocGen.</t>
  </si>
  <si>
    <t>Improvements to saving Config to Registry.</t>
  </si>
  <si>
    <t>Improved error message when user does not have write access to scenario results folder following conversation with Tobias.</t>
  </si>
  <si>
    <t>Changes for new structure of Lines book in which we use a Table (ListObject) to store the data.</t>
  </si>
  <si>
    <t>Simplified how we use market data:
1) Removed sheets DiscountFactors and FxVol
2) LnFx model now always uses market data from the Market Data workbook.
3) When getting vols and correlations for the LnFx model we use the triangle (sCorrelationTriangle) to align correlation structures as far as is possible.</t>
  </si>
  <si>
    <t>The (shocked) level of 3Y EURUSD vol used. Note that:
a) PFE is affected by the term-structure of volatility and by volatilities other than EURUSD. 3Y EURUSD vol is shown as a proxy.
b) Respects whether VolatilityInput is 'MARKET IMPLIED' or 'HISTORICAL'</t>
  </si>
  <si>
    <t>Corrected some cell comments following change 354.</t>
  </si>
  <si>
    <t>Commented out calls to DoEvents under my hypothesis that this is the cause of hangs.</t>
  </si>
  <si>
    <t>Bug fix: PFEs with LnFx model was including Fx trades even when IncludeAssetClasses was "Rates".</t>
  </si>
  <si>
    <t>FxNotionalPercentages</t>
  </si>
  <si>
    <t>Renamed NotionalPercentages to FxNotionalPercentages in preparation for extending notional-based calculations to rates trades.</t>
  </si>
  <si>
    <t>Notional-based line utilisation now works for Rates products.</t>
  </si>
  <si>
    <t>Deleted two hidden sheets previously used for code testing but no longer useful.</t>
  </si>
  <si>
    <t>Fixed bug found by Guy in solving for Fx headroom for Notional-based banks. Only occurred if the lines workbook listed the bank as using HISTORICAL in the 'Volatility Input' column.</t>
  </si>
  <si>
    <t>Removed columns on the Table sheet that gave the notional-based weights.</t>
  </si>
  <si>
    <t>Fix to what's displayed in column 'THR 3y Min(Bk,Ab)' of the table.</t>
  </si>
  <si>
    <t>Net THR 3Y</t>
  </si>
  <si>
    <t>Changes to formats of Bubble and Bar Chart</t>
  </si>
  <si>
    <t>MaxFx</t>
  </si>
  <si>
    <t>MinFx</t>
  </si>
  <si>
    <t>MaxVol</t>
  </si>
  <si>
    <t>MinVol</t>
  </si>
  <si>
    <t>Automatically generate the title of the bubble chart.</t>
  </si>
  <si>
    <t>Added two banks (CRES_CH_ZRH, CREDIT SUISSE and SMFG_JP_TYO, SUMITOMO MITSUI LDN) to the Table sheet. Was there a good reason for these two to be missing?</t>
  </si>
  <si>
    <t>COMMERZBANK</t>
  </si>
  <si>
    <t>DEUTSCHE BANK</t>
  </si>
  <si>
    <t>NOMURA</t>
  </si>
  <si>
    <t>Time Stamp</t>
  </si>
  <si>
    <t>The time at which the data in the relevant row was updated.</t>
  </si>
  <si>
    <t>Fixed bug in Notional-based calculations when there are no trades.</t>
  </si>
  <si>
    <t>WELLSFARGO</t>
  </si>
  <si>
    <t>WESTPAC</t>
  </si>
  <si>
    <t>Ran entire table, saving with results in place.</t>
  </si>
  <si>
    <t>Bug fix in R code for banks using Shortfall, bug fix to formulas that get the title for the bubble chart.</t>
  </si>
  <si>
    <t>Bug fix: ensure all calls to GetTradesInRFormat are wrapped by ThrowIfError.</t>
  </si>
  <si>
    <t>Bug fix to method ExecuteTrades to use the same strings as Airbus in column DEAL_TYPE, namely 'PUTsell VANILLA' 'PUTbuy VANILLA' 'CALLsell VANILLA' 'CALLbuy VANILLA'. Should fix bug seen by Guy in running scenarios with options strategies.</t>
  </si>
  <si>
    <t>Improved method DescribeScenario.</t>
  </si>
  <si>
    <t>ProductCreditLimits</t>
  </si>
  <si>
    <t>Having spoken to Guy, removed the two banks added at release 366.</t>
  </si>
  <si>
    <t>Now take into account "ProductCreditLimits" which describes how banks net credit risk between rates products and fx products. Allowed values are: "Global Calculation", "Global Limit &amp; Calculation by Product", "Calculation &amp; Limit by Product". Hard one is "Calculation by Product" since then we need to calculate two separate PFEs (one for Rates and one for Fx) and add them and compare that sum to the credit limits. Changes in VBA: New function PFEProfileFromFiltersPCL that wraps PFEProfileFromFilters, calling it twice if necessary. Also changes to solving code, methods HeadroomSolverFromFilters, FxSolverFromFilters and NBSolverFromFilters and the R code that those methods wrap.</t>
  </si>
  <si>
    <t>Calc &amp; Limit by Product</t>
  </si>
  <si>
    <t>Bug fix to chart on Scenario Results sheet: the  plots of Hedge Completion Ratio and Line Exhaustion level were missing the first data point.</t>
  </si>
  <si>
    <t>NotionalCap</t>
  </si>
  <si>
    <t>CurrentNotional</t>
  </si>
  <si>
    <t xml:space="preserve">Code now takes into account any "Notional Cap" for banks, read from the Lines workbook. </t>
  </si>
  <si>
    <t>NotionalCap
In addition to a PFE-based or Notional-based limits some banks apply a limit on the total notional of trades that they are prepared to trade with Airbus. The limit is applied to the absolute sum of the USD notionals of the trades that the bank has with Airbus.</t>
  </si>
  <si>
    <t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t>
  </si>
  <si>
    <t>CurrentNotional
For banks which apply a NotionalCap, this cell shows the absolute sum of the USD notionals of the trades, including the extra trades if IncludeExtraTrades is TRUE.</t>
  </si>
  <si>
    <t>More work on Notional Cap. Scenario results sheet now shows "ScenarioPerformance", some KPIs for the scenario. Added comments to PFE sheet for ProductCreditLimits etc.</t>
  </si>
  <si>
    <t>Run Table dialog now gives option to "Erase Currently Displayed Data"</t>
  </si>
  <si>
    <t>Work on RunTable dialogs to resemble a "wizard".</t>
  </si>
  <si>
    <t xml:space="preserve">If the required hedging amount at a given time point in the scenario is X then X * ForwardsRatio is executed in FxForwards (Airbus buys EUR). Should be a number or, if StrategySwitchPoints is given, should be a comma-delimited list of numbers. </t>
  </si>
  <si>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</si>
  <si>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</si>
  <si>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</si>
  <si>
    <t>The first trade attribute on which trades are selected. Double-click to see a list of allowed values.</t>
  </si>
  <si>
    <t>Trades are included if the FilterBy1 trade attribute is equal to Filter1Value (e.g. CPTY_PARENT is equal to ANZ_MEL_AU). Double-click for help</t>
  </si>
  <si>
    <t>The second trade attribute on which trades are selected, or "None" to not use a second trade attribute. Double-click to see a list of allowed values.</t>
  </si>
  <si>
    <t>Trades are included if the FilterBy2 trade attribute is equal to Filter2Value (e.g. OP_FINANCE is equal to 10115). Double-click for help</t>
  </si>
  <si>
    <t>In the scenario, puts on EURUSD are executed at this fixed offset from the prevailing forward rate. Should be negative for Strike below the Forward. Should be a number or, if StrategySwitchPoints is given, should be a comma-delimited list of numbers.</t>
  </si>
  <si>
    <t>In the scenario, calls on EURUSD are executed at this fixed offset from the prevailing forward rate. Should be positive for Strike above the Forward.. Should be a number or, if StrategySwitchPoints is given, should be a comma-delimited list of numbers.</t>
  </si>
  <si>
    <t>Work on comments on the PFE sheet and the Scenario sheets.</t>
  </si>
  <si>
    <t>Further work on RunTable dialogs to resemble a "wizard".</t>
  </si>
  <si>
    <t>Soft coding of font colours.</t>
  </si>
  <si>
    <t>Remove declared but unused variables via MZTools.</t>
  </si>
  <si>
    <t>Global Calc</t>
  </si>
  <si>
    <t>Global Limit &amp; Calc by Product</t>
  </si>
  <si>
    <t>Product Credit Limits</t>
  </si>
  <si>
    <t>Notional Cap</t>
  </si>
  <si>
    <t>Bug fix. When running the Table, as soon as a bank was encountered that used ProductCreditLimits of "Calculation &amp; Limit by Product" then all subsequent banks processed would ignore Rates trades. This bug was introduced in release 374.</t>
  </si>
  <si>
    <t>Further fixes to handling of which asset classes should be included - e.g. chart title now correctly reflects that choice.</t>
  </si>
  <si>
    <t>Changes in RunTable dialog - "Back" buttons now appear to the left of the "Next" buttons".</t>
  </si>
  <si>
    <t>Bug fix in RunTable dialogs.</t>
  </si>
  <si>
    <t>Simplified calls to ShowRegularExpressionDialog.</t>
  </si>
  <si>
    <t>ColumnFromTable -&gt; sColumnFromTable</t>
  </si>
  <si>
    <t>Removed Stop Resume</t>
  </si>
  <si>
    <t>ColumnFromTable -&gt; sColumnFromTable (cont)</t>
  </si>
  <si>
    <t>SortCol</t>
  </si>
  <si>
    <t>Sort by:</t>
  </si>
  <si>
    <t>New "Sort By" drop down on the BarChart sheet.</t>
  </si>
  <si>
    <t>Fix to method SaveDataframe.</t>
  </si>
  <si>
    <t>Another fix to SaveDataframe.</t>
  </si>
  <si>
    <t>Corrected problems with banks which are already in breach of lines. Bug was introduced in release 377 - code for handling NotionalCap.</t>
  </si>
  <si>
    <t>Updated HistoricData sheet to 1 Dec 2016.</t>
  </si>
  <si>
    <t>Fix for Notional-Based banks that are in breach of lines. Method NBSolverFromFilters was returning negative trade headroom in this case. Now corrected to zero.</t>
  </si>
  <si>
    <t>Added methods CheckLinesWorkbook, CheckTradesWorkbook and CheckMarketWorkbook to post useful error message if it looks like the user is trying to use incompatible trades, lines or market data workbooks.</t>
  </si>
  <si>
    <t>Reversed change 396 - the historic data imported for 19 July to 1 Dec 2016 was wrong.</t>
  </si>
  <si>
    <t>New menu button on BarChart sheet - Can choose which series to plot and plot order.</t>
  </si>
  <si>
    <t>Re-ran Table</t>
  </si>
  <si>
    <t>Remove declared but unused variables via MZTools. In method RunTable, the option to "Erase currently displayed data" defaults to TRUE the first time the user runs a table and defaults to its previous value for subsequent runs. Commented code added yesterday.</t>
  </si>
  <si>
    <t>Added Calibration sheet, adapted from sheet of the same name in SCRiPT.</t>
  </si>
  <si>
    <t>Added block of cells Simple "PFE calculation for ATM Fx Forward" on the PFE sheet - will remove when fixed calibration problems.</t>
  </si>
  <si>
    <t>Moved simple PFE calculation to Calibration sheet, small changes to RunTable code.</t>
  </si>
  <si>
    <t>Removed declared-but-unused variables.</t>
  </si>
  <si>
    <t>Change method GetTradesInRFormat to reflect the fact that for FxOptions the date given in the MATURITY_DATE column of the trades workbook is the option expiry date not the payment (settlement) date. Simply add two weekdays (since we have not implemented bank holiday calendars) via private function AddTwoDays.</t>
  </si>
  <si>
    <t>Data on sheet HistoricData now extends to 9 Dec 2016. Small changes with Guy on the Table sheet.</t>
  </si>
  <si>
    <t>Changed colours of BarChart.</t>
  </si>
  <si>
    <t>Added reference to c:\Program Files\Solum\Addins\SCRiPTUtils.xlam.</t>
  </si>
  <si>
    <t>Removed 12 functions that have been moved to SCRiPTUtils.xlam: ArePackagesMissing, CleanOutREnvironment, FirstElementOf, InstallPackages, LoggingIsOn, LoggingSwitchOn, SaveDataframe, SaveREnvironment, ShowLogFiles, SourceRCode, stopImplicitCluster, To1Based2D</t>
  </si>
  <si>
    <t>Code refactoring to enable move of GetTradesInRFormat to SCRiPTUtils.xlam</t>
  </si>
  <si>
    <t>Moved method GetTradesInRFormat and many sub-routines to SCRiPTUtils.xlam.</t>
  </si>
  <si>
    <t>MINVERSIONMDW increaed to 80 following tests on Tobias's machine.</t>
  </si>
  <si>
    <t>Improved use of CheckTradesWorkbook.</t>
  </si>
  <si>
    <t>119.048;119.048;119.048;119.048;119.048;119.048;119.048;119.048;119.048;119.048;119.048;119.048;119.048;119.048;119.048;119.048;119.048;119.048;119.048;119.048;119.048</t>
  </si>
  <si>
    <t>108.696;108.696;108.696;108.696;108.696;108.696;108.696;108.696;108.696;108.696;54.348;54.348;54.348;54.348;54.348;54.348;54.348;54.348;54.348;54.348;54.348;54.348;54.348</t>
  </si>
  <si>
    <t>Fix to method WhoHasLines. Test for success of trade headroom solving was incorrect in the case of banks which use a Notional Cap and as a result Scenarios were failing - as seen in test on Tobias's PC.</t>
  </si>
  <si>
    <t>MINVERSIONMDW increaed to 80 following fixes to feed from text file code.</t>
  </si>
  <si>
    <t>Reverted to version 417 after Link problems. Upped MINVERSIONMDW to 87. Removed method CurrenciesFromQuery - it's been moved to SCRiPTUtils.xlam.</t>
  </si>
  <si>
    <t>Code for handling filter MRUs moved to SCRiPTUtils.</t>
  </si>
  <si>
    <t>Change to method AnnotateBankNames so that similar functionality can be made available in SCRiPTUtils.</t>
  </si>
  <si>
    <t>Fix to method ShowTrades in the case that range "ProductCreditLimits" on sheet PFE was not populated when running the method.</t>
  </si>
  <si>
    <t>Removed method CheckTradesWorkbook - it's now in SCRiPTUtils.xlam.</t>
  </si>
  <si>
    <t>Fixes to hiding and unhiding of columns on sheet Table.</t>
  </si>
  <si>
    <t>Argument CompressTrades added to functions in the call stack from RunPFESheet down to GetTradesInRFormat.</t>
  </si>
  <si>
    <t>Removed method CheckMarketWorkbook - it's been moved to SCRiPTUtils.xlam.</t>
  </si>
  <si>
    <t>Trying to solve "Link" problems.</t>
  </si>
  <si>
    <t>Hopefully solved Link problems at the expense of breaking the "Calibration" sheet that's usually hidden. Needs to be re-wired.</t>
  </si>
  <si>
    <t>Mended Calibration sheet.</t>
  </si>
  <si>
    <t>Solving the link problem (release 429) had broken the sheets BarChart and BubbleChart (by converting formulas to values for all formulas using UDFs in SolumAddin). Fixed this and ran method CompareWorkbookFormulas to check all formulas on all sheets versus a version of Cayley from 29 Dec.</t>
  </si>
  <si>
    <t>Removed method CheckLinesWorkbook - it's been moved to SCRiPTUtils.xlam.</t>
  </si>
  <si>
    <t>Link problem had come back. Fixed it properly this time.</t>
  </si>
  <si>
    <t>Added method SoakTest to try to replicated problems Guy is seeing.</t>
  </si>
  <si>
    <t>Ran Rob Bovey's code cleaner.</t>
  </si>
  <si>
    <t>Corrections to method SoakTest.</t>
  </si>
  <si>
    <t>Fix in MenuPFESheet to intermittent error in SetRangeValidation - seen during demo during the last visit to Airbus but hard to replicate.</t>
  </si>
  <si>
    <t>Replaced direct calls to Application.Statusbar = with calls to StatusBarWrap.</t>
  </si>
  <si>
    <t>Tweaks to handling of NotionalCap, need to confirm with Guy ehther these changes resolve his issue with THR for CIC.</t>
  </si>
  <si>
    <t>Tweaks to AnnotateBankNames so that can port to SCRiPTUtils.</t>
  </si>
  <si>
    <t>Removed functions AnnotateBankNames and GetColumnFromLinesBook - they've gone to SCRiPTUtils for sharing with SCRiPT workbook.</t>
  </si>
  <si>
    <t>Change to colours in bar chart - Guy request.</t>
  </si>
  <si>
    <t>Deleted two banks from Table: BPCE_FR_PAR2 and SMFG_JP_TYO. Guy request.</t>
  </si>
  <si>
    <t>Trade Headroom</t>
  </si>
  <si>
    <t>Menu button on Table sheet had moved. Put it back and added code to put it back in both the release cleanup routine and in the activation method of the Table sheet.</t>
  </si>
  <si>
    <t>Changed name of PFE sheet to Credit Usage aligns with documentation "All Weather License Agreement Schedule Software Architecture Functionality" and is a more accurate (if less pithy) description.</t>
  </si>
  <si>
    <t>This is 'HR 1Y' re-expressed in dollars (i.e. multiplied by the USD-Base Currency spot rate).</t>
  </si>
  <si>
    <t>CreditUsage</t>
  </si>
  <si>
    <t>Corrections cell comments.</t>
  </si>
  <si>
    <t>Make calls to ResizeWindowsForVideoRecording in various places, but only when installed on my PC at home. Also changes to methods OpenLinesWorkbook, OpenTradesWorkbook and OpenMarketWorkbook to make their behaviour more consistent.</t>
  </si>
  <si>
    <t>Released with Table populated and thus bubble chart and bar chart showing good data.</t>
  </si>
  <si>
    <t>Added expand\contract buttons to Bubble and Bar charts.</t>
  </si>
  <si>
    <t>Tweak to speed grid drilldown.</t>
  </si>
  <si>
    <t>113.636;113.636;113.636;113.636;113.636;113.636;113.636;113.636;113.636;113.636;113.636;113.636;56.818;113.636;56.818;113.636;56.818;56.818;56.818;56.818;56.818;56.818</t>
  </si>
  <si>
    <t>Bug fix to saving scenarios - Scenario sheet should have been refreshed first, now it is.</t>
  </si>
  <si>
    <t>Scenario Performance</t>
  </si>
  <si>
    <t>Number of stressed periods</t>
  </si>
  <si>
    <t>Final Hedge Capacity</t>
  </si>
  <si>
    <t>Final completion ratio</t>
  </si>
  <si>
    <t>Worst completion ratio</t>
  </si>
  <si>
    <t>Menus that appear on clicking all of the Menu buttons now have accelerator keys. Fix to code to paste charts to new sheet.</t>
  </si>
  <si>
    <t>Stubbed out calls to ResizeWindowsForVideoRecording.</t>
  </si>
  <si>
    <t>Set workbook and worksheet variables explicitly to Nothing before they go out of scope.</t>
  </si>
  <si>
    <t>Added memory instrumentation to method RunTable.</t>
  </si>
  <si>
    <t>New method UpdateChartOnPFESheet carved out of method RunPFESheetCore, part of work on memory leak problem.</t>
  </si>
  <si>
    <t>More work on UpdateChartOnPFESheet - believe that this has fixed (or at least reduced) memory leaks.</t>
  </si>
  <si>
    <t>Change to method OpenScenarioFile to cope with scenario files saved with version 444 or earlier when the sheet CreditUsage was named PFE- solves problem that Tobias can't use Scenarios sent to him by Guy.</t>
  </si>
  <si>
    <t>Removed cell on sheet CreditUsage that shows memory usage. Further tests indicate that memory leak is fixed.</t>
  </si>
  <si>
    <t>Added calls to TestInstallation to workbook open event and to all code attached to menu buttons.</t>
  </si>
  <si>
    <t>Improved method SoakTest for further memory-leak testing.</t>
  </si>
  <si>
    <t>Fix to method UpdateChartOnCreditUsageSheet for compatibility with Office 2010.</t>
  </si>
  <si>
    <t>Updated HistoricData sheet to 21 Feb 2017</t>
  </si>
  <si>
    <t>Added memory instrumentation to method WhoHasLines that's at the core of scenario runs.</t>
  </si>
  <si>
    <t>Memory instrumentation and Debug.Print now called conditional on gDebugMode constant, and workbook cannot be released with that constant equal to True.</t>
  </si>
  <si>
    <t>Not saved yet</t>
  </si>
  <si>
    <t>FutureTrades</t>
  </si>
  <si>
    <t>Headers</t>
  </si>
  <si>
    <t>Abbreviation for:
PortfolioAgeing When Executed
i.e. the point in time at which the trade is executed within the scenario.</t>
  </si>
  <si>
    <t>Changes on the FutureTrades sheet which Tobias would like to look at for a "deep dive".</t>
  </si>
  <si>
    <t>Exposed method to create nine bubble charts to menu on Table sheet</t>
  </si>
  <si>
    <t>Tweaks to code to generate nine bubble charts after successful test.</t>
  </si>
  <si>
    <t>Tweak to method RunTable.</t>
  </si>
  <si>
    <t>Re-ran Table to get good data in Bubble chart and Bar chart. That data uses trades and market data as of 7 Feb 2017.</t>
  </si>
  <si>
    <t>Changed method PasteManyScenarioCharts to also paste the Scenario Definition and the "KPIs".</t>
  </si>
  <si>
    <t>Changed method OpenScenarioFile to read data from the LinesHistory sheet of the file back into the LinesHistory sheet of this workbook. Will make it easier for Tobias to "deep dive" into Scenario results.</t>
  </si>
  <si>
    <t>Bug fix to method AllocateTradesToBanks.</t>
  </si>
  <si>
    <t>Scenario Compare</t>
  </si>
  <si>
    <t>Trading strategies</t>
  </si>
  <si>
    <t>Speed grids</t>
  </si>
  <si>
    <t>ScenarioDefinition1</t>
  </si>
  <si>
    <t>ScenarioDefinition2</t>
  </si>
  <si>
    <t>ScenarioResults1</t>
  </si>
  <si>
    <t>ScenarioResults2</t>
  </si>
  <si>
    <t>HedgeCapacity1</t>
  </si>
  <si>
    <t>HedgeCompletionRatio1</t>
  </si>
  <si>
    <t>LineExhaustionLevel1</t>
  </si>
  <si>
    <t>HedgeCapacity2</t>
  </si>
  <si>
    <t>HedgeCompletionRatio2</t>
  </si>
  <si>
    <t>LineExhaustionLevel2</t>
  </si>
  <si>
    <t>Hedge Capacity 1 ($bln Left axis)</t>
  </si>
  <si>
    <t>Hedge Capacity 2 ($bln Left axis)</t>
  </si>
  <si>
    <t>Work on new sheet ScenarioCompare.</t>
  </si>
  <si>
    <t>Month</t>
  </si>
  <si>
    <t>2 minus 1 ($bln Right axis)</t>
  </si>
  <si>
    <t>Scenario 2</t>
  </si>
  <si>
    <t>Scenario 1</t>
  </si>
  <si>
    <t>Scen 2 minus Scen 1</t>
  </si>
  <si>
    <t>Tweaks to ScenarioCompare sheet.</t>
  </si>
  <si>
    <t>CHF,EUR,GBP,USD</t>
  </si>
  <si>
    <t>SavedByVersion</t>
  </si>
  <si>
    <t>SavedByVersion1</t>
  </si>
  <si>
    <t>ScenarioCompare</t>
  </si>
  <si>
    <t>ShocksDerivedFrom1</t>
  </si>
  <si>
    <t>HistoryStart1</t>
  </si>
  <si>
    <t>HistoryEnd1</t>
  </si>
  <si>
    <t>BaseSpot1</t>
  </si>
  <si>
    <t>BaseVol1</t>
  </si>
  <si>
    <t>ForwardsRatio1</t>
  </si>
  <si>
    <t>PutRatio1</t>
  </si>
  <si>
    <t>CallRatio1</t>
  </si>
  <si>
    <t>PutStrikeOffset1</t>
  </si>
  <si>
    <t>CallStrikeOffset1</t>
  </si>
  <si>
    <t>StrategySwitchPoints1</t>
  </si>
  <si>
    <t>AllocationByYear1</t>
  </si>
  <si>
    <t>UseSpeedGrid1</t>
  </si>
  <si>
    <t>SpeedGridWidth1</t>
  </si>
  <si>
    <t>HighFxSpeed1</t>
  </si>
  <si>
    <t>LowFxSpeed1</t>
  </si>
  <si>
    <t>VaryGridWidth1</t>
  </si>
  <si>
    <t>SpeedGridBaseVol1</t>
  </si>
  <si>
    <t>AnnualReplenishment1</t>
  </si>
  <si>
    <t>ModelType1</t>
  </si>
  <si>
    <t>NumMCPaths1</t>
  </si>
  <si>
    <t>NumObservations1</t>
  </si>
  <si>
    <t>FilterBy21</t>
  </si>
  <si>
    <t>Filter2Value1</t>
  </si>
  <si>
    <t>IncludeAssetClasses1</t>
  </si>
  <si>
    <t>CurrenciesToInclude1</t>
  </si>
  <si>
    <t>TradesScaleFactor1</t>
  </si>
  <si>
    <t>LinesScaleFactor1</t>
  </si>
  <si>
    <t>TimeStart1</t>
  </si>
  <si>
    <t>TimeEnd1</t>
  </si>
  <si>
    <t>ComputerName1</t>
  </si>
  <si>
    <t>ScenarioDescription1</t>
  </si>
  <si>
    <t>The value of the CurrenciesToInclude setting on the Profile sheet of Cayley at the time the scenario results were generated. Only trades in these currencies would have been included in valuation and line utilisation calculations.</t>
  </si>
  <si>
    <t>The time at which the scenario run was started.</t>
  </si>
  <si>
    <t>The time at which the scenario run finished.</t>
  </si>
  <si>
    <t>The version of the Cayley workbook used to run the scenario. Version information is held on the Audit sheet of the workbook.</t>
  </si>
  <si>
    <t>The computer on which the scenario was run.</t>
  </si>
  <si>
    <r>
      <t xml:space="preserve">Changes to call R code via BERT rather than SolumSCRiPTExcel C# code - since otherwise work Airbus work will have to be on a "branch" and that will be painful if we want to demo to other potential clients or to do maintenance for Airbus.
</t>
    </r>
    <r>
      <rPr>
        <sz val="11"/>
        <color rgb="FFFF0000"/>
        <rFont val="Calibri"/>
        <family val="2"/>
      </rPr>
      <t>WARNING 1: There has been an important change to the R code since we delivered the final version of Cayley to Airbus in March 2017 - namely method TimeAdjust has been stubbed out. This will have an effect on the calculated PFEs.
WARNING 2: I have done very little testing after this change and subtle bugs can be introduced by the differences in the data returned from R via BERT and via Paul's C# code. Most likely impact will be type mismatches.</t>
    </r>
  </si>
  <si>
    <t>Fix to method MyCorrelationMatrix that was looking for a sheet HistoricalCorr in the market data workbook. Now look for HistoricalCorrEUR.</t>
  </si>
  <si>
    <r>
      <t xml:space="preserve">Changes for SCRiPTUtils.xlam having become SolumSCRiPTUtils.xlam. </t>
    </r>
    <r>
      <rPr>
        <sz val="11"/>
        <color rgb="FFFF0000"/>
        <rFont val="Calibri"/>
        <family val="2"/>
      </rPr>
      <t>Release script reveals an error in method AvEDSTradedFromHistory that I have not investigated. Call to sInterp is failing.</t>
    </r>
  </si>
  <si>
    <t>1.19527;1.20770;1.21215;1.20535;1.20688;1.20242;1.20887;1.20617;1.20277;1.18859;1.18379;1.18613;1.18613;1.19188;1.18250;1.17418;1.17664;1.17266;1.15953;1.14348;1.13844</t>
  </si>
  <si>
    <t>119.048;59.524;59.524;119.048;119.048;119.048;59.524;119.048;119.048;119.048;119.048;119.048;119.048;119.048;119.048;119.048;119.048;119.048;119.048;178.571;178.571</t>
  </si>
  <si>
    <t>1.13762;1.14395;1.15942;1.14571;1.14770;1.15766;1.16270;1.15719;1.15449;1.14828;1.15309;1.15567;1.15614;1.15391;1.15625;1.18016;1.17430;1.16551;1.14102;1.13657;1.13293</t>
  </si>
  <si>
    <t>119.048;119.048;119.048;119.048;119.048;119.048;119.048;119.048;119.048;119.048;119.048;119.048;119.048;119.048;119.048;59.524;59.524;119.048;119.048;119.048;119.048</t>
  </si>
  <si>
    <t>1.14172;1.13246;1.12907;1.12344;1.11817;1.12450;1.13340;1.12989;1.12871;1.13047;1.13715;1.13457;1.13774;1.13844;1.13129;1.12743;1.13680;1.14348;1.13024;1.12660;1.11606;1.12450;1.12192</t>
  </si>
  <si>
    <t>1.11793;1.13340;1.12789;1.12332;1.12332;1.12625;1.12133;1.11711;1.11606;1.11782;1.11852;1.11266;1.09918;1.09766;1.09954;1.10188;1.08301;1.08102;1.06356;1.06719</t>
  </si>
  <si>
    <t>125.000;125.000;125.000;125.000;125.000;125.000;125.000;125.000;125.000;125.000;125.000;125.000;125.000;125.000;125.000;125.000;187.500;187.500;187.500;187.500</t>
  </si>
  <si>
    <t>1.07176;1.05969;1.04715;1.04493;1.05137;1.05032;1.06239;1.06696;1.05629;1.06743;1.06942;1.06075;1.04587;1.04657;1.04950;1.05958;1.05969;1.06801;1.06567;1.09122;1.08665;1.09297;1.09590</t>
  </si>
  <si>
    <t>1.08864;1.10598;1.10926;1.11770;1.12660;1.12110;1.11723;1.11911;1.12602;1.12414;1.11653;1.12989;1.12450;1.11946;1.10598;1.09719;1.09754;1.09954;1.10551;1.10586;1.11336;1.11946</t>
  </si>
  <si>
    <t>113.636;113.636;113.636;113.636;56.818;113.636;113.636;113.636;56.818;56.818;113.636;56.818;56.818;113.636;113.636;113.636;113.636;113.636;113.636;113.636;113.636;113.636</t>
  </si>
  <si>
    <t>1.11407;1.11477;1.11746;1.11536;1.11055;1.11606;1.11442;1.10293;1.09743;1.09825;1.09614;1.09368;1.07891;1.08946;1.09789;1.09332;1.09965;1.10399;1.09414;1.08254;1.08711</t>
  </si>
  <si>
    <t>119.048;119.048;119.048;119.048;119.048;119.048;119.048;119.048;119.048;119.048;119.048;119.048;178.571;119.048;119.048;119.048;119.048;119.048;119.048;178.571;178.571</t>
  </si>
  <si>
    <t>1.08090;1.07106;1.06040;1.06274;1.06415;1.05641;1.05419;1.06333;1.05922;1.06204;1.06965;1.07188;1.07200;1.06239;1.05688;1.05196;1.05219;1.05676;1.05758;1.05547;1.04540;1.04528;1.03825</t>
  </si>
  <si>
    <t>108.696;108.696;108.696;108.696;108.696;108.696;108.696;108.696;108.696;108.696;108.696;108.696;108.696;108.696;108.696;108.696;108.696;108.696;108.696;108.696;163.043;163.043;163.043</t>
  </si>
  <si>
    <t>1.05430;1.05208;1.04118;1.01856;1.02442;1.01387;1.00825;1.00860;1.01305;1.01094;1.00743;0.99911;0.99524;0.99313;1.00509;1.02876;1.02383;1.03145;1.03274;1.03520;1.03485</t>
  </si>
  <si>
    <t>119.048;119.048;119.048;178.571;119.048;178.571;178.571;178.571;178.571;178.571;178.571;178.571;178.571;178.571;178.571;119.048;119.048;119.048;119.048;119.048;119.048</t>
  </si>
  <si>
    <t>1.03063;1.02594;1.02348;1.01868;1.01716;1.01587;1.01891;1.01774;1.01305;1.00415;0.99454;0.99747;0.98024;0.98563;0.98845;0.97989;0.98141;0.96735;0.97415;0.98411;0.98727;0.99477</t>
  </si>
  <si>
    <t>113.636;113.636;113.636;113.636;113.636;113.636;113.636;113.636;113.636;113.636;170.455;170.455;170.455;170.455;170.455;170.455;170.455;170.455;170.455;170.455;170.455;170.455</t>
  </si>
  <si>
    <t>1.00567;1.00532;1.01223;1.00403;1.00626;0.99993;1.00415;1.01071;1.00942;1.00403;1.00473;1.00087;0.99805;0.99313;0.98833;0.98973;0.98481;0.98458;0.99864;1.00368;1.00649;1.02126</t>
  </si>
  <si>
    <t>113.636;113.636;113.636;113.636;113.636;113.636;113.636;113.636;113.636;113.636;113.636;113.636;113.636;113.636;113.636;113.636;113.636;113.636;113.636;113.636;113.636;113.636</t>
  </si>
  <si>
    <t>Catch up needed</t>
  </si>
  <si>
    <t>1.02489;1.04083;1.03297;1.04247;1.03977;1.03661;1.02665;1.02817;1.02548;1.04188;1.05254;1.04622;1.04235;1.06333;1.07024;1.08219;1.08418;1.08887;1.09157;1.08582;1.10094</t>
  </si>
  <si>
    <t>49.260;49.260;49.260;49.260;49.260;49.260;49.260;49.260;49.260;49.260;49.260;49.260;49.260;49.260;49.260;49.260;49.260;49.260;49.260;49.260;49.260</t>
  </si>
  <si>
    <t>1.10094;1.10879;1.10739;1.11055;1.11770;1.11149;1.10352;1.10305;1.11735;1.11360;1.10411;1.10106;1.09180;1.10457;1.09789;1.09836;1.09907;1.08547;1.08114;1.08067;1.07680;1.08653;1.09004</t>
  </si>
  <si>
    <t>1.10317;1.09661;1.10153;1.08946;1.09414;1.07622;1.08571;1.08887;1.07633;1.07715;1.06133;1.07352;1.07950;1.06567;1.06508;1.05922;1.07153;1.06672;1.07071;1.08114</t>
  </si>
  <si>
    <t>125.000;125.000;125.000;125.000;125.000;125.000;125.000;125.000;125.000;125.000;187.500;125.000;125.000;187.500;187.500;187.500;125.000;187.500;125.000;125.000</t>
  </si>
  <si>
    <t>1.09086;1.09368;1.08911;1.09262;1.08629;1.09051;1.09110;1.08700;1.07094;1.06766;1.05794;1.04774;1.05372;1.05958;1.04879;1.03965;1.04540;1.04950;1.04411;1.04083;1.03215;1.03098</t>
  </si>
  <si>
    <t>113.636;113.636;113.636;113.636;113.636;113.636;113.636;113.636;113.636;113.636;170.455;170.455;170.455;113.636;170.455;170.455;170.455;170.455;170.455;170.455;170.455;170.455</t>
  </si>
  <si>
    <t>1.03192;1.04622;1.05536;1.05044;1.06028;1.05665;1.04012;1.04024;1.04504;1.04129;1.03825;1.03180;1.03965;1.04481;1.05958;1.04997;1.04962;1.05161;1.05559;1.04165;1.03825</t>
  </si>
  <si>
    <t>1.04657;1.04833;1.04223;1.04821;1.04340;1.03590;1.03637;1.03215;1.02723;1.02454;1.02969;1.03661;1.03391;1.02805;1.02723;1.01212;1.00801;1.00614;1.00567;1.00708;1.00391;1.00497;0.99102</t>
  </si>
  <si>
    <t>108.696;108.696;108.696;108.696;108.696;108.696;108.696;108.696;108.696;108.696;108.696;108.696;108.696;108.696;108.696;163.043;163.043;163.043;163.043;163.043;163.043;163.043;163.043</t>
  </si>
  <si>
    <t>0.99149;0.99044;0.99559;0.99278;0.99466;0.99583;0.98809;0.99395;0.99911;1.01001;1.01141;1.00989;0.99993;0.99923;1.00356;1.00216;1.00930;1.01141;1.01036;0.98856;0.99290</t>
  </si>
  <si>
    <t>0.99161;0.99407;0.99079;0.97954;0.99173;0.99243;1.00075;1.00801;0.99805;0.99958;1.00192;1.00509;1.02196;1.02055;1.02219;1.01926;1.02676;1.03110;1.02852;1.02536;1.02465;1.02372</t>
  </si>
  <si>
    <t>1.03063;1.03450;1.03532;1.03274;1.02887;1.03063;1.04633;1.04751;1.05243;1.05805;1.06836;1.07317;1.07446;1.06977;1.06731;1.07469;1.07083;1.06825;1.06801;1.06754;1.06555;1.07282;1.06637</t>
  </si>
  <si>
    <t>1.06356;1.03801;1.04188;1.04903;1.06098;1.05395;1.07188;1.06227;1.06567;1.07833;1.07915;1.08243;1.09133;1.08547;1.06672;1.07188;1.08102;1.08149;1.07610;1.06696</t>
  </si>
  <si>
    <t>125.000;125.000;125.000;125.000;125.000;125.000;125.000;125.000;125.000;125.000;125.000;125.000;125.000;125.000;125.000;125.000;125.000;125.000;125.000;125.000</t>
  </si>
  <si>
    <t>1.07493;1.07387;1.07293;1.07258;1.07469;1.07704;1.07106;1.06895;1.05559;1.06719;1.06520;1.06461;1.05887;1.05829;1.05395;1.04422;1.04317;1.04645;1.04903;1.04551;1.05969;1.06227;1.05735</t>
  </si>
  <si>
    <t>108.696;108.696;108.696;108.696;108.696;108.696;108.696;108.696;108.696;108.696;108.696;108.696;108.696;108.696;108.696;108.696;163.043;108.696;108.696;108.696;108.696;108.696;108.696</t>
  </si>
  <si>
    <t>1.05899;1.05583;1.05126;1.05126;1.05032;1.04528;1.04704;1.04809;1.03251;1.03532;1.03391;1.03602;1.03286;1.03485;1.02923;1.02946;1.02946;1.03227;1.03368;1.03989;1.03942;1.05008</t>
  </si>
  <si>
    <t>1.04504;1.04247;1.03813;1.04797;1.04200;1.04153;1.04352;1.05008;1.04704;1.05899;1.05981;1.05665;1.05665;1.05161;1.03895;1.02723;1.02735;1.02946;1.03661;1.03555;1.04329</t>
  </si>
  <si>
    <t>106.402;106.402;106.402;106.402;106.402;106.402;106.402;106.402;106.402;106.402;106.402;106.402;106.402;106.402;106.402;106.402;106.402;106.402;106.402;106.402;106.402</t>
  </si>
  <si>
    <t xml:space="preserve">Fix to method AvEDSTradedFromHistory. I'm not 100% sure but I think this bug was caused by a recent change to the behaviour of sInterp w.r.t. treatment of out-of-range values. </t>
  </si>
  <si>
    <r>
      <t xml:space="preserve">Bug fix to method EURNotional. </t>
    </r>
    <r>
      <rPr>
        <sz val="11"/>
        <color rgb="FFFF0000"/>
        <rFont val="Calibri"/>
        <family val="2"/>
      </rPr>
      <t xml:space="preserve">Bug introduced by switch to BERT </t>
    </r>
    <r>
      <rPr>
        <sz val="11"/>
        <rFont val="Calibri"/>
        <family val="2"/>
        <scheme val="minor"/>
      </rPr>
      <t>which has different (better) handling for returning vectors from R to Excel. Also removed dangerous "Stop Resume" statements in error handler of MyFxPerBaseCcy that could have resulted in infinite loop i.e. Excel hanging.</t>
    </r>
  </si>
  <si>
    <t>Added HistoricalData up to 14 Dec 2017, previously was to 21 Feb 2017.</t>
  </si>
  <si>
    <r>
      <t>Started work to make Cayley compatible with recent changes in R. Building the four models now works</t>
    </r>
    <r>
      <rPr>
        <sz val="11"/>
        <color rgb="FFFF0000"/>
        <rFont val="Calibri"/>
        <family val="2"/>
      </rPr>
      <t xml:space="preserve"> but PFE calculation still broken.</t>
    </r>
  </si>
  <si>
    <r>
      <t>PFE calculations now work again, i.e. are returning numbers</t>
    </r>
    <r>
      <rPr>
        <sz val="11"/>
        <color rgb="FFFF0000"/>
        <rFont val="Calibri"/>
        <family val="2"/>
      </rPr>
      <t xml:space="preserve"> but this workbook will need thorough testing if ever we want to provide Airbus with an updated copy…</t>
    </r>
  </si>
  <si>
    <t>Looking at the Audit sheet of SCRiPT, I see that in May 2018, there was a non-backwards compatible change to BERT relating to the handling of arrays with (non null) names. They now come back to Excel with header rows and/or columns. Have marked all calls to sExecuteRCode with TODO comments and will need to check each of them. Should be enough to get Cayley working again?</t>
  </si>
  <si>
    <t>We should set the RSourcePath for this workbook independently from the RSourcePath for the SCRiPT workbook, so added new setting RSourcePath on the Audit sheet.</t>
  </si>
  <si>
    <t>Doubleclick handler for RSourcePath.</t>
  </si>
  <si>
    <t>Solving for Trade headroom now works (but not tested for Methodology = NOTIONAL BASED).</t>
  </si>
  <si>
    <t>Fixed calls to SolumAddin.FormatAsInput. Since writing Cayley this method has an added optional argument that defaults to "Toggle". Upshot was that user input cells on the CreditUsage sheet flipped between locked and unlocked when using certain menu items.</t>
  </si>
  <si>
    <t>Solving for Fx and FxVol now works, though not tested heavily. Switched ReleaseCleanup back on.</t>
  </si>
  <si>
    <t>Reinstated calls to IntersectWithCompliment.</t>
  </si>
  <si>
    <t>Hidden sheet "Calibration" now works again.</t>
  </si>
  <si>
    <t>Hidden sheet "Calibration" now works again, take 2.</t>
  </si>
  <si>
    <t>Sheet TradesViewer now works again. Also have executed all calls to sExecuteRCode to test that they work via BERT after the May 2018 changes to BERT.</t>
  </si>
  <si>
    <t>Ran AmendVBA.</t>
  </si>
  <si>
    <t>Removed Notes sheet - it's now a standalone workbook.</t>
  </si>
  <si>
    <t>Release prior to testing Scenario.</t>
  </si>
  <si>
    <t>PHILIP-LAPTOP</t>
  </si>
  <si>
    <t>PFE calculations now work again, i.e. are returning numbers but this workbook will need thorough testing if ever we want to provide Airbus with an updated copy… But other functionality such as solving for headroom still far from working.</t>
  </si>
  <si>
    <t>Tweaks to ReleaseCleanup: switch RSourcePath away from my development folder.</t>
  </si>
  <si>
    <t>First release as Cayley2.0.xlsm. Experimenting with some of Airbus's potential requirements.</t>
  </si>
  <si>
    <t>HistoricData sheet updated to 31 Dec 2021. Bloombeg formula =BDH("EURUSD Curncy","PX_LAST",StartDate,EndDate,"ARRAY=TRUE","Days=W") now seems to give vols with 1% = 1 rather than 1% = 0.01 as was the case back in 2017.</t>
  </si>
  <si>
    <t>HistoricData sheet can now be updated automaically, as long as Bloomberg addin is available.</t>
  </si>
  <si>
    <t>ReleaseCleanup no longer calls RunCreditUsageSheet.</t>
  </si>
  <si>
    <t>Testing release script.</t>
  </si>
  <si>
    <t>ReleaseCleanup now has "Quick Mode".</t>
  </si>
  <si>
    <t>Another test release.</t>
  </si>
  <si>
    <t>Removed VBA reference to Bloomberg (BlpCompX 1.0 Type Library). Was preventing compilation on PC without Bloomberg installed.</t>
  </si>
  <si>
    <t>First version of Cayley3.0. Plan is to switch from Cayley2.0's use of R via BERT to using Julia via JuliaExcel.</t>
  </si>
  <si>
    <t>ToDo</t>
  </si>
  <si>
    <t>Added to ToDo list</t>
  </si>
  <si>
    <t>Formatting only.</t>
  </si>
  <si>
    <r>
      <t>Added module modJulia with first useful function: SaveDataFrameJulia.</t>
    </r>
    <r>
      <rPr>
        <sz val="11"/>
        <color rgb="FFFF0000"/>
        <rFont val="Calibri"/>
        <family val="2"/>
      </rPr>
      <t xml:space="preserve"> &lt;- may not use this, to be reviewed</t>
    </r>
  </si>
  <si>
    <t>Now call GetTradesInJuliaFormat.</t>
  </si>
  <si>
    <t>Updated ToDO sheet.</t>
  </si>
  <si>
    <t>Fixes to method ShowTrades.</t>
  </si>
  <si>
    <t>SimplifiedMethod MenuCreditUsageSheet to remove options relating to R.</t>
  </si>
  <si>
    <t>Release before starting to ditch the "Log-Normal FX-Only" model.</t>
  </si>
  <si>
    <t>PortfolioValueFromFilters now only does HW.</t>
  </si>
  <si>
    <t>Simplified method ShowTrades - dropping support for the 'Log-Normal Fx Only' model.</t>
  </si>
  <si>
    <t>Deleted methods relating to LNFX model: PortfolioValueLnFx, GetTradesInLnFxFormat, PFEProfileLnFxFromFilters, PFEProfileLnFx, sFxOptionValues2, SplitAndCompressTrades, GetTradesInLnFxFormat, ApplyTradeScaling, DealTypesToOptionStyles, DealTypeToOptionStyle</t>
  </si>
  <si>
    <t>More work on ditching LNFX.</t>
  </si>
  <si>
    <t>Ran MZTools -&gt; Clean.</t>
  </si>
  <si>
    <t>Changes that (hopefully) will prevent Excel hanging when opening the companion workbooks.</t>
  </si>
  <si>
    <t>Added method JuliaLaunchForCayley.</t>
  </si>
  <si>
    <t>Menu -&gt; `Build Hull-White Model` now works.</t>
  </si>
  <si>
    <t>Deleted method TradeHeadroomSolverLnFx.</t>
  </si>
  <si>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</si>
  <si>
    <t>Added UseThreads setting to Config sheet.</t>
  </si>
  <si>
    <t>Work on method PFEProfileHW.</t>
  </si>
  <si>
    <t>First working version of PFEProfileHW.</t>
  </si>
  <si>
    <t>Work on ReleaseCleanup.</t>
  </si>
  <si>
    <t>Look at how PortfolioAgeing is handled in method GetTradesInJuliaFormat - should we not also be adjusting start dates, not just end dates?</t>
  </si>
  <si>
    <t>Work (not finished) on method ShowTrades.</t>
  </si>
  <si>
    <t>Re-christen "Cayley 2022"</t>
  </si>
  <si>
    <t>Start work on headroom calculation.</t>
  </si>
  <si>
    <t>Now pass "ModelBareBones" down the call stack. This is a dictionary containing data that's needed in the VBA code about the model in use in Julia. This should greatly reduce the number of calls we need to make to JuliaEval.</t>
  </si>
  <si>
    <t>Work on VBA method HeadroomSolverFromFilters. Next task: Port R method HeadroomSolverCalcByProduct to Julia.</t>
  </si>
  <si>
    <t>Removed modMemLeak. Renamed modLnFx as modPortfolioValue</t>
  </si>
  <si>
    <t>Last release before Christmas.</t>
  </si>
  <si>
    <t>TradeHeadroom solving now working in most cases. Not tested notional-based, and not yet implemented for banks with ProductCreditLimits = "Global Limit &amp; Calc by Product"</t>
  </si>
  <si>
    <t>Testing releasecleanup</t>
  </si>
  <si>
    <t>Can now create models from HistoricFxVol. Also can calculate PFE when ProductCreditLimits = "Global Limit &amp; Calc by Product".</t>
  </si>
  <si>
    <r>
      <t xml:space="preserve">Can now calculate "PFE" for notional-based trades, in the sense that the code does not error. Needs more testing and </t>
    </r>
    <r>
      <rPr>
        <sz val="11"/>
        <color rgb="FFFF0000"/>
        <rFont val="Calibri"/>
        <family val="2"/>
      </rPr>
      <t>likely to be bugged</t>
    </r>
    <r>
      <rPr>
        <sz val="11"/>
        <rFont val="Calibri"/>
        <family val="2"/>
        <scheme val="minor"/>
      </rPr>
      <t xml:space="preserve"> for interest rate trades following change in how interest rate swaps are represented for the Julia code versus for the R code.</t>
    </r>
  </si>
  <si>
    <t>Trade headroom solving now works for Notional-Based banks.</t>
  </si>
  <si>
    <t>Code refactoring with MZTools.</t>
  </si>
  <si>
    <t>Started work on FX solving. Also more refactoring. Renamed modUtilities to modCreditUsageSheet.</t>
  </si>
  <si>
    <t>Refactoring. Except for Notional-Based banks, if CalcByProduct is true, then the splitting of the portfolio into a rates part and an fx part is now done in Julia rather than in VBA.</t>
  </si>
  <si>
    <t>Refactoring - reduced usage of now-redundant variable ModelType. Not yet removed from Scenario code as that code's not yet runnable under Julia.</t>
  </si>
  <si>
    <t>Refactoring - moved various methods from modCreditUsageSheet to modCharts.</t>
  </si>
  <si>
    <t>Refactoring - deleted methods no longer used (were used by LnFx model I think).</t>
  </si>
  <si>
    <t>Fx Solving now works for the HW model.</t>
  </si>
  <si>
    <t>Tweaks to method GetAllocations.</t>
  </si>
  <si>
    <t>Bug fix to method NotionalBasedFromTrades to cope with changes to trade format R -&gt; Julia.</t>
  </si>
  <si>
    <t>Eliminated all unused variables and parameters via MZTools.</t>
  </si>
  <si>
    <t>Before changes to reduce number of calls to Julia by caching the model dictionaries.</t>
  </si>
  <si>
    <t>Refactored model building. Now build the four models in a oner, and cache their "bare bones" as VBA dictionaries in global scope.</t>
  </si>
  <si>
    <t>Changes to how we call methods OpenTradesWorkbook, OpenLinesWorkbook and OpenMarketWorkbook. Hopefully have fixed intermitent Excel hanging.</t>
  </si>
  <si>
    <t>More changes in modOtherBooks.</t>
  </si>
  <si>
    <t xml:space="preserve">When solving for trade headroom at each of 1 to 5 years ("1 to 5Y Either or basis") now push all five calculations as one exercise in Julia rather than calling Julia five times. </t>
  </si>
  <si>
    <t>FxVolSolveResult</t>
  </si>
  <si>
    <t>3Y EURUSD vol</t>
  </si>
  <si>
    <t>Fx Vol Headroom is the increase in Fx volatility (either implied vol or historical vol) that would be sufficient to exhaust credit lines through its impact on PFE.
Update via Menu &gt; 'Solve for Fx Vol Headroom'
A multiplicative shock is applied to all Fx volatilities used and both the shock and the resultant 3 year EURUSD vol are shown.
Fx Vol Headroom is not defined for banks that use a Notional-based methodology, though a sustained increase in vol might prompt such banks to increase the notional percentages they use.</t>
  </si>
  <si>
    <t>FxVol solving can now be done in Julia rather than a roll-my-own solver in VBA that wrapped the CreditUsage sheet.</t>
  </si>
  <si>
    <t>Removed old code for FxVol solving (method SolveFxVolHeadroom).</t>
  </si>
  <si>
    <t>Started to test FxVol solver - need to experiment with various algorithms available from Roots package.</t>
  </si>
  <si>
    <t>Re-release.</t>
  </si>
  <si>
    <t>Released under new folder c:\Projects\Cayley\workbooks</t>
  </si>
  <si>
    <t>Updates Config sheet.</t>
  </si>
  <si>
    <t>Tweaks to method BuildModelsInJulia.</t>
  </si>
  <si>
    <t>ABNABK_NL_AMS</t>
  </si>
  <si>
    <t>LLCM_GB_LON</t>
  </si>
  <si>
    <t>UOVB_SG_SIN</t>
  </si>
  <si>
    <t>All 48 rows shown.    Double-click to drill down.</t>
  </si>
  <si>
    <t>Put line numbers back.</t>
  </si>
  <si>
    <t>Cope with AnchorDate being an explicit argument to various functions to avoid problem that deep in the call stack the AnchorDate was being grabbed from an R environment that no longer exists.</t>
  </si>
  <si>
    <t>Method WhoHasLines (at the core of scenario analysis) now works.</t>
  </si>
  <si>
    <t>Reduced use of variable ModelType (that is now redundant, given that only one model type is supported).</t>
  </si>
  <si>
    <t>Change to method UnPackNotionalPercentages to allow zero.</t>
  </si>
  <si>
    <t>Refactored module modCreditUsageSheet.</t>
  </si>
  <si>
    <t>Deleted sheet Calibration and module modCalibration. Also started work on upgrading scenario code to use Julia.</t>
  </si>
  <si>
    <t>Have now eliminated all calls to sExecuteRCode.</t>
  </si>
  <si>
    <t>Code for RunScenario now edited to use Julia. Not tested yet.</t>
  </si>
  <si>
    <t>Now release with WPAC_AU_SYD as the bank displayed.</t>
  </si>
  <si>
    <t>Change to method BuildModelsInJulia to less-frequently export data from the market data workbook. Also replace + with &amp; for string concatenation throughout the project.</t>
  </si>
  <si>
    <t>Updates to ToDo sheet.</t>
  </si>
  <si>
    <t>Deleted some no-longer-used methods.</t>
  </si>
  <si>
    <t>Simplified method UpdateChartOnCreditUsageSheet. Upped the maximum allowe value for NumObservations from 1000 to 2000.</t>
  </si>
  <si>
    <t>6Y</t>
  </si>
  <si>
    <t>7Y</t>
  </si>
  <si>
    <t>8Y</t>
  </si>
  <si>
    <t>HedgeHorizon</t>
  </si>
  <si>
    <t>Can now set the HedgeHorizon on the Config sheet to between 5 and 10. Code for CreditUsage sheet works. Not yet amended scenario code to cope, so currently will likely error.</t>
  </si>
  <si>
    <t>Better handling of errors that happen if the user shuts down Julia so that the global-variables such as cayleymodel don't exist when they should (after automatic Julia re-launch).</t>
  </si>
  <si>
    <t>Updated data on HistoricData sheet to 11-Feb-2022.</t>
  </si>
  <si>
    <t>Scenario changes to cope with HedgeHorizon &gt; 5.</t>
  </si>
  <si>
    <t>Updating Scenario code to cope with HedgeHorizon &gt; 5, work in progress.</t>
  </si>
  <si>
    <t>Removed Module1.</t>
  </si>
  <si>
    <t>Deleted no-longer-used method ShockMarket.</t>
  </si>
  <si>
    <t>Improved method UpdateChartOnCreditUsageSheet to avoid deleting and re-creating the chart when that was not necessary.</t>
  </si>
  <si>
    <t>Tweak to Worksheet_BeforeDoubleClick for CreditUsage.</t>
  </si>
  <si>
    <t>PFE and Lines</t>
  </si>
  <si>
    <t>Fixed the fact that range "TheData" on sheet CreditUsage had too many columns.</t>
  </si>
  <si>
    <t>Updated method RefreshScenarioResultsSheet to cope with HedgeHorizon &gt; 5.</t>
  </si>
  <si>
    <t>6Y Traded</t>
  </si>
  <si>
    <t>7Y Traded</t>
  </si>
  <si>
    <t>8Y Traded</t>
  </si>
  <si>
    <t>6Y capacity</t>
  </si>
  <si>
    <t>7Y capacity</t>
  </si>
  <si>
    <t>8Y capacity</t>
  </si>
  <si>
    <t>$30 bn pa 1-5Y 100% fwds Path: Jan 00 - Jan 02</t>
  </si>
  <si>
    <t>C:\CayleyRevisited\$30_bn_pa_1-6Y_100%_fwds_Path_Jan-00-Jan-02.srf</t>
  </si>
  <si>
    <t>1:1:1:1:1:1:0:0</t>
  </si>
  <si>
    <t>This sheet displays the trades executed during a Scenario. It is populated during a scenario run and when a scenario results file is opened in the ScenarioResults sheet.</t>
  </si>
  <si>
    <t>HedgeHorizon1</t>
  </si>
  <si>
    <t>Updated method RefreshScenarioCompareSheet to cope with HedgeHorizon &gt; 5.</t>
  </si>
  <si>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</si>
  <si>
    <t>Volatility Input
Read from the lines workbook and relevant only if methodology is 'MONTE CARLO'.</t>
  </si>
  <si>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</si>
  <si>
    <t>Improved comments on sheets via CommentEditor sheet.</t>
  </si>
  <si>
    <t>$30 bn pa 1-6Y 100% fwds Path: Jan 00 - Jan 02</t>
  </si>
  <si>
    <t>1:1:1:1:1:0:0:0</t>
  </si>
  <si>
    <t>C:\CayleyRevisited\$30_bn_pa_1-5Y_100%_fwds_Path_Jan-00-Jan-02.srf</t>
  </si>
  <si>
    <t>0:0:1:1:1:0:0:0</t>
  </si>
  <si>
    <t>Re-wrote method PrepareScenarioDefinitionSheetForRelease.</t>
  </si>
  <si>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</si>
  <si>
    <t xml:space="preserve">Trades in these currencies are valued. Trades in all other currencies are excluded from valuation. </t>
  </si>
  <si>
    <t>Trade Headroom is the USD amount that that can be traded forward against EUR to just exhaust credit lines. The amounts shown below are on an "either or" basis i.e. each individual trade would exhaust credit lines. 
Update via Menu &gt; 'Solve for Trade Headroom   (1 to 8Y, either or basis)'</t>
  </si>
  <si>
    <t>Headroom (which varies with time) is the credit line minus the PFE (or NBLU). The numbers shown here are the minimum headroom over the first n years, with n ranging from 1 to the HedgeHorizon (set on the Config sheet).</t>
  </si>
  <si>
    <t>The amount of trade headroom at one year, i.e. the amount of USD that Airbus could sell one year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</si>
  <si>
    <t>Tweaks to method RefreshScanerioCompareSheet.</t>
  </si>
  <si>
    <t>ExtraTradesAre:</t>
  </si>
  <si>
    <t>CAD,CHF,EUR,GBP,JPY,USD</t>
  </si>
  <si>
    <t>Removed UseLinux setting from the Config sheet and stubbed out method UseLinux() since Airbus are not planning to install WSL.</t>
  </si>
  <si>
    <t>Started work on allowing the "Extra Trades" (and in due course the trade headroom) to be other than FxForwards, Airbus sells USDEUR.</t>
  </si>
  <si>
    <t>Fx Airbus sells USD, buys EUR</t>
  </si>
  <si>
    <t>Express trade headroom in terms of other products.</t>
  </si>
  <si>
    <t>MZTools etc.</t>
  </si>
  <si>
    <t>More work on allowing the "Extra Trades". Mostly works, but with a few bugs...</t>
  </si>
  <si>
    <r>
      <t xml:space="preserve">ExtraTrades being other than "Fx Airbus sells USD, buys EUR" now works for banks other than Notional-Based. Also the concept is flawed for banks for which "Calculation &amp; Limit by Product" holds. Need to handle this? </t>
    </r>
    <r>
      <rPr>
        <sz val="11"/>
        <color rgb="FFFF0000"/>
        <rFont val="Calibri"/>
        <family val="2"/>
      </rPr>
      <t>NB in this release I changed the definition of trading headroom at N years to be "Maximum trade at year N so that max(PFE-CreditLimit) over (time in [0:N]) is zero. Previously (Cayley 2017) (time in [0:N]) was (time in [0:HedgeHorizon]). Need to discuss this with Cedrick and the Airbus team.</t>
    </r>
  </si>
  <si>
    <t>ExtraTrades being other than "Fx Airbus sells USD, buys EUR" now works for Notional-Based banks.</t>
  </si>
  <si>
    <t>HR 10Y</t>
  </si>
  <si>
    <t>HR 6Y</t>
  </si>
  <si>
    <t>HR 7Y</t>
  </si>
  <si>
    <t>HR 8Y</t>
  </si>
  <si>
    <t>HR 9Y</t>
  </si>
  <si>
    <t>HR 6Y USD</t>
  </si>
  <si>
    <t>HR 7Y USD</t>
  </si>
  <si>
    <t>HR 8Y USD</t>
  </si>
  <si>
    <t>HR 9Y USD</t>
  </si>
  <si>
    <t>HR 10Y USD</t>
  </si>
  <si>
    <t>Max PFE 6Y</t>
  </si>
  <si>
    <t>Max PFE 7Y</t>
  </si>
  <si>
    <t>Max PFE 8Y</t>
  </si>
  <si>
    <t>Max PFE 9Y</t>
  </si>
  <si>
    <t>Max PFE 10Y</t>
  </si>
  <si>
    <t>THR 6Y</t>
  </si>
  <si>
    <t>THR 7Y</t>
  </si>
  <si>
    <t>THR 8Y</t>
  </si>
  <si>
    <t>THR 9Y</t>
  </si>
  <si>
    <t>THR 10Y</t>
  </si>
  <si>
    <t>7Y Limit</t>
  </si>
  <si>
    <t>10Y Limit</t>
  </si>
  <si>
    <t>Cosmetic changes to the CreditUsage sheet - FxHeadroom and FxVolHeadroom now shown in only one row. WIP: Changes to code of Table sheet to code with HedgeHorizon being not 5 years.</t>
  </si>
  <si>
    <t>FxHR</t>
  </si>
  <si>
    <t>BBVA</t>
  </si>
  <si>
    <t>The size of TheBank’s credit line at seven years, read from the lines workbook.</t>
  </si>
  <si>
    <t>The size of TheBank’s credit line at ten years, read from the lines workbook.</t>
  </si>
  <si>
    <t>first six years</t>
  </si>
  <si>
    <t>first seven years</t>
  </si>
  <si>
    <t>first eight years</t>
  </si>
  <si>
    <t>first nine years</t>
  </si>
  <si>
    <t>first ten years</t>
  </si>
  <si>
    <t>9Y</t>
  </si>
  <si>
    <t>10Y</t>
  </si>
  <si>
    <t>five to six years</t>
  </si>
  <si>
    <t>six to seven years</t>
  </si>
  <si>
    <t>seven to eight years</t>
  </si>
  <si>
    <t>eight to nine years</t>
  </si>
  <si>
    <t>nine to ten years</t>
  </si>
  <si>
    <t>An FxShock is calculated so that if the Euro’s value against all other currencies is multiplied by this shock then lines are exhausted i.e. the PFE graph exceeds the lines graph at some point before the hedge horizon. The number displayed is the shocked Fx rate (i.e. today’s EURUSD times FxShock)</t>
  </si>
  <si>
    <t>six years</t>
  </si>
  <si>
    <t>seven years</t>
  </si>
  <si>
    <t>eight years</t>
  </si>
  <si>
    <t>nine years</t>
  </si>
  <si>
    <t>ten years</t>
  </si>
  <si>
    <t>Work on CommentEditor sheet.</t>
  </si>
  <si>
    <t>ExtraTradesAre</t>
  </si>
  <si>
    <t>Counterparty</t>
  </si>
  <si>
    <t>Calculation of trade PVs on trade viewer sheet is broken (as of 25 Feb)</t>
  </si>
  <si>
    <t>Improve comments on CreditUsage sheet for ExtraTrades thru FxVolHeadroom.</t>
  </si>
  <si>
    <t>Work on TradeViewer sheet, want to be able to view the ExtraTrades.</t>
  </si>
  <si>
    <t>CIC</t>
  </si>
  <si>
    <t>BNP</t>
  </si>
  <si>
    <t>BANK OF CHINA</t>
  </si>
  <si>
    <t>B of C</t>
  </si>
  <si>
    <t>BANK OF AMERICA</t>
  </si>
  <si>
    <t>B of A</t>
  </si>
  <si>
    <t>NATIXIS</t>
  </si>
  <si>
    <t>Natixis</t>
  </si>
  <si>
    <t>SANTANDER</t>
  </si>
  <si>
    <t>Sant</t>
  </si>
  <si>
    <t>BAYERN LB</t>
  </si>
  <si>
    <t>Bayern LB</t>
  </si>
  <si>
    <t>LLOYDS BANK</t>
  </si>
  <si>
    <t>Lloyds</t>
  </si>
  <si>
    <t>BANK OF TOKYO</t>
  </si>
  <si>
    <t>Tok Mit</t>
  </si>
  <si>
    <t>United Overseas Bank</t>
  </si>
  <si>
    <t>UOVB</t>
  </si>
  <si>
    <t>Investigate "#No numbers found!" error when runnning Table - looks not correct - e.g. for Unicredit.</t>
  </si>
  <si>
    <t>Release after running Table (though some errors need investigating).</t>
  </si>
  <si>
    <t>Release within within Cayley project folder.</t>
  </si>
  <si>
    <t>Deleted Module1.</t>
  </si>
  <si>
    <t>Corrected 28 Feb</t>
  </si>
  <si>
    <t>For notional-based solving need to not count that part of the PFE chart where both PFE and Line is zero.</t>
  </si>
  <si>
    <t>Pretty sure that I'm not handling fxswaps correctly! Will need a fix to GetTradesInJuliaFormat, and will need to check with Airbus.</t>
  </si>
  <si>
    <t>Improvements to Fx solving, objective function now looks at the minimum distance between PFE and Lines, but ignoring where PFE is zero (i.e. all trades matured). Problem was that this section of the PFE graph is obviously insensitive to changes in the FX rate, and in certain circumstances that could cause the solver to fail.</t>
  </si>
  <si>
    <t>Fix to PV calculation in method ShowTrades.</t>
  </si>
  <si>
    <t>Fixed 1 March</t>
  </si>
  <si>
    <t>Speedup to method FixCellComments.</t>
  </si>
  <si>
    <t>Changed the mechanism for responding to the user hitting Shift F9.</t>
  </si>
  <si>
    <t>ExtraTradesAre sets the nature of the "Extra Trades" that are used to explore Airbus's trading headroom, with trading headroom being the amount of such trades that, when added to the existing portfolio, just exhausts the bank's credit lines.
Typically, ExtraTradesAre takes the value "Fx Airbus sells USD, buys EUR" since that is the major component of Airbus's hedging activity. But alternatively trading headroom can be expressed in terms of interest rate swaps or Fx options. Double-click to see a list of allowed values.</t>
  </si>
  <si>
    <t>Speedups to CommentEditor.</t>
  </si>
  <si>
    <t>Now have button on the CreditUsage sheet to show or hide the PFE data that underlies the chart.</t>
  </si>
  <si>
    <t>Tweaks to TradesViewer sheet, following demo to Airbus team.</t>
  </si>
  <si>
    <t>Prim Cur</t>
  </si>
  <si>
    <t>Sec Cur</t>
  </si>
  <si>
    <t>CounterParty.Parent Short Name</t>
  </si>
  <si>
    <t>Prim Amt</t>
  </si>
  <si>
    <t>Sec Amt</t>
  </si>
  <si>
    <t>Maturity Date</t>
  </si>
  <si>
    <t>Trade Id</t>
  </si>
  <si>
    <t>Trade Settle Date</t>
  </si>
  <si>
    <t>WIP work on switching to CSV files for trade data.</t>
  </si>
  <si>
    <t>FxTradesCSVFile</t>
  </si>
  <si>
    <t>RatesTradesCSVFile</t>
  </si>
  <si>
    <t>AmortisationCSVFile</t>
  </si>
  <si>
    <t>Changes on Confiog sheet. Enter locations of trades files there.</t>
  </si>
  <si>
    <t>GetColumn(s)FromTradesWorkbook have fewer args now.</t>
  </si>
  <si>
    <t>Changed calls to functions whose signature has changed.</t>
  </si>
  <si>
    <t>HeaderInCSV</t>
  </si>
  <si>
    <t>HeaderInWorkbook</t>
  </si>
  <si>
    <t>RatesFilesHeaderConversion</t>
  </si>
  <si>
    <t>Book</t>
  </si>
  <si>
    <t>TradeStatus</t>
  </si>
  <si>
    <t>Trade Type</t>
  </si>
  <si>
    <t>Product Type</t>
  </si>
  <si>
    <t>Book Legal Entity</t>
  </si>
  <si>
    <t>Pay Leg Principal</t>
  </si>
  <si>
    <t>Pay Leg Principal Ccy</t>
  </si>
  <si>
    <t>Rcv Leg Principal</t>
  </si>
  <si>
    <t>Rcv Leg Principal Ccy</t>
  </si>
  <si>
    <t>Trade Booking Date</t>
  </si>
  <si>
    <t>Pay Leg Type</t>
  </si>
  <si>
    <t>Rcv Leg Type</t>
  </si>
  <si>
    <t>Pay Leg Fixed Rate</t>
  </si>
  <si>
    <t>Pay Leg Floating Rate</t>
  </si>
  <si>
    <t>Rate Index</t>
  </si>
  <si>
    <t>Rate Index Tenor</t>
  </si>
  <si>
    <t>Rcv Leg Floating Rate</t>
  </si>
  <si>
    <t>Rcv Leg Fixed Rate</t>
  </si>
  <si>
    <t>Rate Index Spread</t>
  </si>
  <si>
    <t>Pay Leg Compound Type</t>
  </si>
  <si>
    <t>Pay Leg Index Frequency</t>
  </si>
  <si>
    <t>Pay Leg Payment Bus Day Calendar</t>
  </si>
  <si>
    <t>Pay Leg Payment Bus Day Convention</t>
  </si>
  <si>
    <t>Pay Leg Payment Frequency</t>
  </si>
  <si>
    <t>Prin Sched Type</t>
  </si>
  <si>
    <t>Rcv Leg Compound Type</t>
  </si>
  <si>
    <t>Rcv Leg Fixing Convention</t>
  </si>
  <si>
    <t>Rcv Leg Payment Bus Day Calendar</t>
  </si>
  <si>
    <t>Rcv Leg Payment Bus Day Convention</t>
  </si>
  <si>
    <t>Rcv Leg Payment Frequency</t>
  </si>
  <si>
    <t>Trade Status</t>
  </si>
  <si>
    <t>Pricer NPV</t>
  </si>
  <si>
    <t>FxFileHeaderConversion</t>
  </si>
  <si>
    <t>Buy Sell</t>
  </si>
  <si>
    <t>FX Spot Rate</t>
  </si>
  <si>
    <t>FX Prim Amount</t>
  </si>
  <si>
    <t>FX Sec Amount</t>
  </si>
  <si>
    <t>FX Near Allin Rate</t>
  </si>
  <si>
    <t>FX Far Sec Amount</t>
  </si>
  <si>
    <t>FX Far Prim Amount</t>
  </si>
  <si>
    <t>FX Far Allin Rate</t>
  </si>
  <si>
    <t>Maturity Year</t>
  </si>
  <si>
    <t>Premium Amount</t>
  </si>
  <si>
    <t>Premium Currency</t>
  </si>
  <si>
    <t>Premium Date</t>
  </si>
  <si>
    <t>Strike</t>
  </si>
  <si>
    <t>Barrier Down Rate</t>
  </si>
  <si>
    <t>Barrier Up Rate</t>
  </si>
  <si>
    <t>Market Rate</t>
  </si>
  <si>
    <t>Trade Keyword Eads Mdrt Ref</t>
  </si>
  <si>
    <t>Mirror Book</t>
  </si>
  <si>
    <t>Mirror Trade Id</t>
  </si>
  <si>
    <t>Clientpricer Fwd Delta</t>
  </si>
  <si>
    <t>Clientpricer Intrinsic Value</t>
  </si>
  <si>
    <t>FX Fwd Rate</t>
  </si>
  <si>
    <t>Trade Keyword EADS Strategy</t>
  </si>
  <si>
    <t>Trade Keyword EADS Exposure</t>
  </si>
  <si>
    <t>CounterParty</t>
  </si>
  <si>
    <t>CounterParty.Attribute.Guarantor</t>
  </si>
  <si>
    <t>CounterParty.Attribute.EADS_Sector</t>
  </si>
  <si>
    <t>Pay Leg DayCount</t>
  </si>
  <si>
    <t>Rcv Leg DayCount</t>
  </si>
  <si>
    <t>Pricer.ACCRUAL_PAYLEG</t>
  </si>
  <si>
    <t>Pricer.ACCRUAL_RECLEG</t>
  </si>
  <si>
    <t>Pricer.NPV</t>
  </si>
  <si>
    <t>Counterparty Parent</t>
  </si>
  <si>
    <t>Counterparty Guarantor</t>
  </si>
  <si>
    <t>TradeIsFrom</t>
  </si>
  <si>
    <t>Booking Date</t>
  </si>
  <si>
    <t>Settle Date</t>
  </si>
  <si>
    <t>Static Data</t>
  </si>
  <si>
    <t>Added worksheet StaticData to hold the conversion tables for the CSV files - we "massage" the headers to be more consistent with one another.</t>
  </si>
  <si>
    <t>Counterparty EADS Sector</t>
  </si>
  <si>
    <t>RequiredForValuation</t>
  </si>
  <si>
    <t>Buy/Sell</t>
  </si>
  <si>
    <t>FXFwdRate</t>
  </si>
  <si>
    <t>FX Near AllIn Rate</t>
  </si>
  <si>
    <t>FX Far AllIn Rate</t>
  </si>
  <si>
    <t>TRADE_KEYWORD.EADS_STRATEGY</t>
  </si>
  <si>
    <t>TRADE_KEYWORD.EADS_EXPOSURE</t>
  </si>
  <si>
    <t>Barrier.Down Rate</t>
  </si>
  <si>
    <t>Barrier.Up Rate</t>
  </si>
  <si>
    <t>TRADE_KEYWORD.EADS_MDRT_REF</t>
  </si>
  <si>
    <t>ClientPricer.FWD_DELTA</t>
  </si>
  <si>
    <t>ClientPricer.INTRINSIC_VALUE</t>
  </si>
  <si>
    <t>Corrected 4 March</t>
  </si>
  <si>
    <t>Not currently handling Amortising swaps in the "CSV trade file world"</t>
  </si>
  <si>
    <t>Julia code does not handle premium payment for Fx options.</t>
  </si>
  <si>
    <t>What needs doing</t>
  </si>
  <si>
    <t>Progress etc.</t>
  </si>
  <si>
    <t>Check with Cedrick about identifying which trades are calls and which are puts.</t>
  </si>
  <si>
    <t>More work on switching to new trade format.</t>
  </si>
  <si>
    <t>On TradesViewer AirbusMTM does not appear when using CSV files for trades, because of header change.</t>
  </si>
  <si>
    <t>Airbus data had no cross currency swaps so have not been able to test that.</t>
  </si>
  <si>
    <t>Read by code?</t>
  </si>
  <si>
    <t>FxPreferredOrder</t>
  </si>
  <si>
    <t>RatesPreferredOrder</t>
  </si>
  <si>
    <t>Confusion about CounterpartyParent many are blank, but that's the key field!</t>
  </si>
  <si>
    <t>Dealt with</t>
  </si>
  <si>
    <t>Credit Usage</t>
  </si>
  <si>
    <t>Cayley2022 Audit sheet</t>
  </si>
  <si>
    <t>Renamed from Cayley3.0.xlsm to Cayley2022.xlsm</t>
  </si>
  <si>
    <t>Remove support for old trade files.</t>
  </si>
  <si>
    <t>Changes to ScenarioDefinitionMenu - I think there should be a "Open Other workbooks" menu item and unless those other workbooks are open, the other menu items should be greyed out.</t>
  </si>
  <si>
    <t>Code simplification following dropping support for 2017-style trade files.</t>
  </si>
  <si>
    <t>Last version before switching off support for the 2017 trade file format.</t>
  </si>
  <si>
    <t>Done 7 March</t>
  </si>
  <si>
    <t>Further "tighten" the trade data headers.</t>
  </si>
  <si>
    <t>Improvements to formatting of trade data in trades workbook. Changes to menu on the ScenarioDefinition sheet.</t>
  </si>
  <si>
    <t>Changes in Scenario code to ensure that it's not possible to open files generated with Cayley 2017 vintage. Would be too difficult to ensure backward compatibility.</t>
  </si>
  <si>
    <t>Done 8 March</t>
  </si>
  <si>
    <t>Changed menus on sheets Table and ScenarioDefinition so that if not all of the Market,Trades and Lines books are open then most menu items are greyed out, but theres is  an item for opening the workbooks which need to be opened.</t>
  </si>
  <si>
    <t>Method OpenOtherBooks now switches off Excel events.</t>
  </si>
  <si>
    <t>Improved error handling in trade solving for Notional-Based banks. The fact that the code does not handle FxForwardStrips was not burbling back up the call stack.</t>
  </si>
  <si>
    <t>Trade solving for Notional-based banks works again. Tested (using Table worksheet) and trade headroom calculation now works for all banks.</t>
  </si>
  <si>
    <t>Improved error messages when attempting to open files that do not exist.</t>
  </si>
  <si>
    <t>Code to close redundant Julia sessions.</t>
  </si>
  <si>
    <t>Set workbook variables to nothing on exit from methods.</t>
  </si>
  <si>
    <t>AmortisationFileHeaderConversion</t>
  </si>
  <si>
    <t>TRADE_ID</t>
  </si>
  <si>
    <t>START_DATE</t>
  </si>
  <si>
    <t>PAY_REC_LEG</t>
  </si>
  <si>
    <t>NOTIONAL</t>
  </si>
  <si>
    <t>Pay Principal</t>
  </si>
  <si>
    <t>Pay Ccy</t>
  </si>
  <si>
    <t>Rcv Principal</t>
  </si>
  <si>
    <t>Rcv Ccy</t>
  </si>
  <si>
    <t>Pay Type</t>
  </si>
  <si>
    <t>Rcv Type</t>
  </si>
  <si>
    <t>Pay Fixed Rate</t>
  </si>
  <si>
    <t>Pay Floating Rate</t>
  </si>
  <si>
    <t>Pay Daycount</t>
  </si>
  <si>
    <t>Rcv Floating Rate</t>
  </si>
  <si>
    <t>Rcv Fixed Rate</t>
  </si>
  <si>
    <t>Rcv Daycount</t>
  </si>
  <si>
    <t>Pricer Accrual Pay</t>
  </si>
  <si>
    <t>Pricer Accrual Rcv</t>
  </si>
  <si>
    <t>Pay Compound Type</t>
  </si>
  <si>
    <t>Pay Index Freq</t>
  </si>
  <si>
    <t>Pay Calendar</t>
  </si>
  <si>
    <t>Pay BDC</t>
  </si>
  <si>
    <t>Pay Freq</t>
  </si>
  <si>
    <t>Rcv Compound Type</t>
  </si>
  <si>
    <t>Rcv Fixing Convention</t>
  </si>
  <si>
    <t>Rcv Calendar</t>
  </si>
  <si>
    <t>Rcv BDC</t>
  </si>
  <si>
    <t>Rcv Freq</t>
  </si>
  <si>
    <t>Reformed how I morph the headers in the Airbus trade files.</t>
  </si>
  <si>
    <t>Done 9 March</t>
  </si>
  <si>
    <t>Ask Cedrick about "Custom" schedule</t>
  </si>
  <si>
    <t>Ask Cedrick about Buy Sell in rates csv file. Am currently ignoring it.</t>
  </si>
  <si>
    <t>Need to put Counterparty Parent into trades for Julia</t>
  </si>
  <si>
    <t>Need to fix WhoHasLines functionality (may already work following fixes to Table funcitonality.</t>
  </si>
  <si>
    <t>Need to fix ExecuteTrades</t>
  </si>
  <si>
    <t>Added tasks on the ToDo sheet of this workbook.</t>
  </si>
  <si>
    <t>Set up input messages whenever we use filters</t>
  </si>
  <si>
    <t>Done 10 March</t>
  </si>
  <si>
    <t>1,1,1,1,1</t>
  </si>
  <si>
    <t>Arrgh Headroom calc seems to be broken for Notional Based. As of 10 March, method NBSolverFromFilters. Mmmm. Think this was a long-standing bug perhaps revealed by the increase in HedgeHorizon. I think it's fixed but needs more testing.</t>
  </si>
  <si>
    <t>Refactored code of modLoadTrades, deleted method UnscambleFile. Tidied up worksheet StaticData.</t>
  </si>
  <si>
    <t>Method AnnotateBankames (for friendly display of bank names in dialogs) had stopped working. Fixed.</t>
  </si>
  <si>
    <t>PortfolioAgeing can now be negative.</t>
  </si>
  <si>
    <t>Tweaks to code that generates title of chart.</t>
  </si>
  <si>
    <t>Put Call</t>
  </si>
  <si>
    <t>WIP. ExecuteTrades updated to new trade format.</t>
  </si>
  <si>
    <t>Done 11 March</t>
  </si>
  <si>
    <t>Ready to test ScenarioAnalysis with new trade format...</t>
  </si>
  <si>
    <t>Deleted commented-out code.</t>
  </si>
  <si>
    <t>CayleyLines.xlsm</t>
  </si>
  <si>
    <t>CayleyMarketData.xlsm</t>
  </si>
  <si>
    <t>The location of the "Market Data Workbook", a companion workbook that stores the market data used by Cayley for trade valuation.
If the Market Data Workbook is on a network drive, its location should be given with full path. Otherwise if it's on the C drive, its location may be given relative to the folder of this workbook.
Double-click to browse.</t>
  </si>
  <si>
    <t>The location of the "Lines Workbook" that contains a table of data listing Airbus's banking counterparties and information about the credit lines those banks extend to Airbus.
If the Lines Workbook is on a network drive, its location should be given with full path. Otherwise if it's on the C drive, its location may be given relative to the folder of this workbook.
Double-click to browse.</t>
  </si>
  <si>
    <t>File locations given on the Config sheet are now relative to the path of this workbook. That makes the software more relocatable, which helps with software installation.</t>
  </si>
  <si>
    <t>Bug fix to OpenTradesWorkbook.</t>
  </si>
  <si>
    <t>Bug fix to LoadTradesFromTextFiles - arguments needed to be passed by value.</t>
  </si>
  <si>
    <t>Mmm. The workbook got corrupted. Saved after "Repair" by Excel.</t>
  </si>
  <si>
    <t>Installer should create the System Image</t>
  </si>
  <si>
    <t>Create new GitHub organisation SolumCayley</t>
  </si>
  <si>
    <t>Updates to ToDo worksheet.</t>
  </si>
  <si>
    <t>Investigate why SystemImage creation seemed to not work properly on test PC.</t>
  </si>
  <si>
    <t>We now shut down Julia when this workbook closes.</t>
  </si>
  <si>
    <t>Release prior to transferring ownership of the repo from PGS62 to SolumCayley</t>
  </si>
  <si>
    <t>Avoid setting the Saved property of the companion workbooks to False unnecessarily.</t>
  </si>
  <si>
    <t>Speed up to opening trade files. Most of the time was in setting cell comments, but fixed that with help from StackOverflow.</t>
  </si>
  <si>
    <t>Fixed 15 March</t>
  </si>
  <si>
    <t>Done 15 March</t>
  </si>
  <si>
    <t>Emailed 16 march</t>
  </si>
  <si>
    <t>Added JuliaCreateSystemImage - moved from SolumSCRiTUtils.xlam.</t>
  </si>
  <si>
    <t>Workbook close event now closes the companion workbooks unless they have unsaved changes.</t>
  </si>
  <si>
    <t>Better error message if user sets IncludeAssetClasses to Rates for a bank for which ProductCreditLimits is 'Calc and Limit By Product'.</t>
  </si>
  <si>
    <t>Improvements to code that assigns F8 and ShiftF9 keystrokes - aim to avoid errors if a ProtectedView window is open.</t>
  </si>
  <si>
    <t>Put/Call</t>
  </si>
  <si>
    <t>Accomodate new column Put/Call (aka Put Call) in Fx trade data. Turns out that my guess for how to infer whether trade was put or call was not correct and in fact it was not inferrable.</t>
  </si>
  <si>
    <t>Improved formatting of trades as they are pasted into the Trades workbook.</t>
  </si>
  <si>
    <t>Done 18 March</t>
  </si>
  <si>
    <t xml:space="preserve">Dealt with </t>
  </si>
  <si>
    <t>When Cayley shuts down it now closes Julia, but non-clean shutdown of Cayley will leave orphan Julia</t>
  </si>
  <si>
    <t>Release from desktop - investigating if "hangs" might be the result of anti-virus on my laptop.</t>
  </si>
  <si>
    <t>Test less-used functionality: ScenarioCompare, PrintCharts, PasteCharts, BubbleCharts, BarChart, SpeedGrid Drilldown.</t>
  </si>
  <si>
    <t>WhereToExport</t>
  </si>
  <si>
    <t>Method ExportTable now exports csv file with ISO date formats.</t>
  </si>
  <si>
    <t>ExportTrades</t>
  </si>
  <si>
    <t>ExportMarketData</t>
  </si>
  <si>
    <t>ExportCharts</t>
  </si>
  <si>
    <t>ExportTable</t>
  </si>
  <si>
    <t>Either implement or get rid of UseThreads input.</t>
  </si>
  <si>
    <t>WIP: Code to Export to the Airbus Treasury Management System.</t>
  </si>
  <si>
    <t>Work to see if I can get Cayley working again after a conversation with Airbus, which might lead to us providing updated version.
1) Accommodated function name change (in SolumSCRiPTUtils.xlam) CleanoutREnvironment --&gt; ResetREnvironment.
2) SourceRCode has new optional argument WithCayley, so ensured passed that as True.
3) Method IntersectWithComplement has vanished so for the time being have commented out calls.
4) Minimal testing leads me to think that named arrays in R are coming back to Excel via BERT with header rows\columns whereas with BP's code that was not the case. That's leading to all sorts of type mismatches. Will need to examine all calls to sExecuteRCode, but the strange thing is the March 2018 release had PFE working so this may in fact be a change in BERT's behaviour...
5) Stubbed out method ReleaseCleanup as it is erroring thanks to 4) above.</t>
  </si>
  <si>
    <t>I believe that this version has the same functionality as that delivered to Airbus in March 2017, but:
A) PFE profiles will be different thanks to dropping the R function TimeAdjust.
B) This version uses BERT for Excel &lt;-&gt; R communication.
C) This version uses Dec 2020 versions of SolumAddin, R code etc. The workbook most definitely not compatible with the 2017 versions. Hence not possible to install the 2017 Cayley and this one on the same machine at the same time.</t>
  </si>
  <si>
    <t>Can now feed rates from the "Solum.out" file to the market data workbook from the menu on the CreditUsage sheet. Needed for "ExportToTMS".</t>
  </si>
  <si>
    <t>#SolveFxHeadroom (line 26): Overflow!</t>
  </si>
  <si>
    <t>FeedRates</t>
  </si>
  <si>
    <t>Export to Treasury Management System</t>
  </si>
  <si>
    <t>Scenarios</t>
  </si>
  <si>
    <t>DoThisOne?</t>
  </si>
  <si>
    <t>ScenarioDefinitionFile</t>
  </si>
  <si>
    <t>Beta version of code to export to TMS now complete.</t>
  </si>
  <si>
    <t>$30 bn pa 3,4,5Y 100% fwds Path: Jan 00 - Jan 02</t>
  </si>
  <si>
    <t>Do cell comments for sheet ExportToTMS, perhaps with "How to use this sheet" text box as well.</t>
  </si>
  <si>
    <t>Share the reg key for the location of scenario files.</t>
  </si>
  <si>
    <t>Removed Module1. MZTools cleanups.</t>
  </si>
  <si>
    <t>This field sets the size of the extra trades, whose type is set by the 'ExtraTradesAre' input. 
The size of trades is always the size of the USD leg, except when 'ExtraTradesAre` is either 'IRS Airbus pays fixed EUR' or 'IRS Airbus receives fixed EUR', in which case the amount is denominated in EUR.</t>
  </si>
  <si>
    <t>Fx Headroom is the multiplicative shock to the Euro that reduces Headroom to zero, i.e. makes the PFE line touch the credit lines line at some point in time less than the HedgeHorizon.
Update via Menu &gt; 'Solve for Fx Headroom'
A multiplicative shock is applied to the value of EUR against all currencies. The shock and the shocked EURUSD rate are both shown</t>
  </si>
  <si>
    <t>ExportToTMS</t>
  </si>
  <si>
    <t>Files saved when the export is run are saved to sub-folders of this folder. The top-level sub folder is the "anchor date" in YYYY-MM-DD format with additional sub-folders beneath.
For example, when run with an anchor date of  22 March 2022, the trade files will be saved to the \2022-03-22\Trades\ sub-folder of the WhereToExport folder.
The anchor date is the "today's date" for the PFE calculation, for which discount factors are 1. The date is displayed on the Config worksheet of the Market Data Workbook, which is updated when data is fed into the market data workbook (for example via CreditUsage sheet -&gt; Menu -&gt; Feed Rates to Market Data Workbook).
Double-click to change the folder. Like all the values on this worksheet, the value is persisted in the Windows registry, without the need to save this workbook itself.</t>
  </si>
  <si>
    <t xml:space="preserve">This column contains the locations of the scenario definition files (.sdf) which define scenarios run during the export process (only if DoThisOne? Is TRUE).
Both the sdf files and the scenario result files (.srf) are saved to the YYYY-MM-DD\Scenarios sub-folder of WhereToExport.
Use the ScenarioDefinition sheet of this worbook to create scenario definition files and both the ScenarioDefinition and ScenarioCompare worksheets to view the scenario result files.
Double-click to select sdf files. Values are persisted in the Windows registry, so there is no need to save this workbook after making changes.
</t>
  </si>
  <si>
    <t>Enter the location of the text file that contains an export from Calypso detailing the amortisation schedule of amortising trades in the Airbus Rates portfolio.
Double-click to browse.</t>
  </si>
  <si>
    <t>Enter the location of the text file that contains an export from Calypso of Airbus's Rates trade portfolio.
Double-click to browse.</t>
  </si>
  <si>
    <t>Enter the location of the text file that contains an export from Calypso of Airbus's Fx trade portfolio.
Double-click to browse.</t>
  </si>
  <si>
    <t>Ran releasecleanup code and released again.</t>
  </si>
  <si>
    <t>Updates to cell comments.</t>
  </si>
  <si>
    <t>#FxSolverFromFilters (line 14): #JuliaEvalWrapper (line 11): #(Roots.ConvergenceFailed("Algorithm failed to converge"))!!!</t>
  </si>
  <si>
    <t>#RunCreditUsageSheetCore (line 238): Division by zero!</t>
  </si>
  <si>
    <t>Done 22 March</t>
  </si>
  <si>
    <t>Removed calls to old methods TestInstallation and InstallPackages. These methods were for testing if R was installed correctly, so obvs. not needed any more.</t>
  </si>
  <si>
    <t>C:\Temp\CayleyExports</t>
  </si>
  <si>
    <t>If TRUE then at the start of the export process, up-to-date rates are fed from the MarketDataFile (aka solum.out) to the Market Data Workbook, with the updated rates used to calibrate the Hull White model used for PFE calculation.
Recommended value is TRUE. Double-click to change.</t>
  </si>
  <si>
    <t>If TRUE then as part of the export process, copies of the three trade files are saved to the YYYY-MM-DD\Trades sub-folder of WhereToExport.
The source source location of the trade files (one for Fx trades, one for Rates trades and one to give trade amortisation) is given on the Config worksheet of this workbook.
Recommended value is TRUE. Double-click to change.</t>
  </si>
  <si>
    <t>If TRUE then as part of the export process, a copy of the MarketDataFile (aka solum.out) is saved to the YYYY-MM-DD\MarketData sub-folder of WhereToExport.
In addition, copies of the json files used to communicate market data to the Julia code are saved. These latter files contain additional information, notably correlations needed for PFE calculation.
Recommended value is TRUE. Double-click to change.</t>
  </si>
  <si>
    <t>If TRUE, then as part of the export process, the "Table" worksheet of this workbook is refreshed and exported as a csv file to the \YYYY-MM-DD\Table sub-folder of WhereToExport.
The table shows bank-by-bank information detailing the trade headroom and Fx headroom for each bank.
Recommended value is TRUE. Double-click to change.</t>
  </si>
  <si>
    <t>If TRUE, then as part of the export process, for each bank, a copy of the chart that appears on the CreditUsage worksheet are saved to the YYYY-MM-DD\Charts sub-folder of WhereToExport.
Each chart is exported as a jpg file and also a workbook (AllPFECharts.xlsx) is saved containing all the charts.
Recommended value is TRUE. Double-click to change.</t>
  </si>
  <si>
    <t>Where the values in this column are TRUE, then the scenario in the corresponding scenario definition file is run as part of the export process.
Double-click to change.</t>
  </si>
  <si>
    <t>Improved method ReleaseCleanup for sheet ExportToTMS.</t>
  </si>
  <si>
    <t>Removed hidden sheet VBACodeCount</t>
  </si>
  <si>
    <t>..\data\trades\ExampleFxTrades.csv</t>
  </si>
  <si>
    <t>..\data\trades\ExampleRatesTrades.csv</t>
  </si>
  <si>
    <t>..\data\trades\ExampleAmortisation.csv</t>
  </si>
  <si>
    <t>1) Code of ExportToTMS guards against trade files having changed since they were last loaded to the workbook - automatically reloads in that case.
2) Changes to double-click handler for selecting banks. In this case first popping up a short list in a command bar, then popping up a long list in a form was clunky. We now skip straight to the form.</t>
  </si>
  <si>
    <t>FxHeadroom calculation for Notional-Based banks is bugged. Shock is shown correctly but level of EURUSD does not reflect the shock.</t>
  </si>
  <si>
    <t>Fx Breakeven</t>
  </si>
  <si>
    <t>Corrected capitalisation changes that were causing many changes to appear in the Git log.</t>
  </si>
  <si>
    <t>Fixed 22 March</t>
  </si>
  <si>
    <t>Fixed bug in Fx Solving for Notional-Based banks. The calculated shock was correct but the "Fx Root" i.e. the level to which EURUSD must fall to exhaust lines was wrong (was equal to spot rather than spot * shock).</t>
  </si>
  <si>
    <t>Done</t>
  </si>
  <si>
    <t>Now pass UseThreads (from the Config sheet) to Julia for calculating PFE and for trade solving. Need to test if using threads is stable on Windows and whether a speedup arises.</t>
  </si>
  <si>
    <t>More changes for UseThreads.</t>
  </si>
  <si>
    <t>Done 23 March</t>
  </si>
  <si>
    <t>When opening Lines book and Market book, now add to MRU.</t>
  </si>
  <si>
    <t>Now call sRelativePath from SolumAddin.</t>
  </si>
  <si>
    <t>Re-release</t>
  </si>
  <si>
    <t>Change to Workbook_BeforeClose to not shut down Julia if SCRiPT2022.xlsm is open.</t>
  </si>
  <si>
    <t>Fix to method FeedRatesFromTextFile</t>
  </si>
  <si>
    <t>Fixed possible type-mismatch in chart-export function. Improved formatting of worksheet ExportToTMS.</t>
  </si>
  <si>
    <t>-</t>
  </si>
  <si>
    <t xml:space="preserve"> - </t>
  </si>
  <si>
    <t>Not yet saved to file</t>
  </si>
  <si>
    <t>FlatToRight</t>
  </si>
  <si>
    <t>When launching Julia, now do so in minimised window.</t>
  </si>
  <si>
    <t>Bug fix to AnchorDateFromMarketDataFile.</t>
  </si>
  <si>
    <t>Investigate errors seen in scenario (inputs 0.8,-0.2,0.2,-0.15,0.15,, 00111) the error is actually when calculating PVs needed for notional-based banks and shows up as a TaskError  if UseThread is true, or a MethodError in fxforward otherwise.</t>
  </si>
  <si>
    <t>Added details to ToDo sheet of errors seen during testing today.</t>
  </si>
  <si>
    <t>C:\CayleyScenarios\$30_bn_pa_3,4,5Y_100%_fwds_Path_Jan-07-Jan-09.sdf</t>
  </si>
  <si>
    <t>C:\CayleyScenarios\$30_bn_pa_3,4,5Y_100%_fwds_Path_Jan-00-Jan-02.sdf</t>
  </si>
  <si>
    <t>Inputs</t>
  </si>
  <si>
    <t>Changes on (generally hidden) sheet WhoHasLines</t>
  </si>
  <si>
    <t>Shocks2</t>
  </si>
  <si>
    <t>TheTable2</t>
  </si>
  <si>
    <t>PHILIP-DELL-27</t>
  </si>
  <si>
    <t>$30 bn pa 3,4,5Y 80% fwds 20% collars Path: Jan 00 - Mar 00</t>
  </si>
  <si>
    <t>Mmm Saw the problem on work PC, but unable to replicate on home PC.</t>
  </si>
  <si>
    <t>Improvements to text printed to log file.</t>
  </si>
  <si>
    <t>C:\CayleyRevisited</t>
  </si>
  <si>
    <t>Fix to method PrintCharts - when pasting 48 charts to new workbook the charts were overlapping one another.</t>
  </si>
  <si>
    <t>Removed UseThreads setting from Config sheet, On windows the overhead of using threads seems to be high, decided not to investigate further.</t>
  </si>
  <si>
    <t>Bug fix to method ExportMarketData.</t>
  </si>
  <si>
    <t>Upped minimum version number for the MarketDataWorkbook to 239.</t>
  </si>
  <si>
    <t>New menu item: Developer Tools &gt; Show Version Info</t>
  </si>
  <si>
    <t>Added method SyncBanksInCayleyWithBanksInLinesBook and call when opening lines book, at start of RunTable and at start of RunScenario. Should fix one of the errors seen by Camille.</t>
  </si>
  <si>
    <t>C:\CayleyScenarios\$30_bn_pa_3,4,5Y_100%_fwds_Path_Jan-09-Jan-11.sdf</t>
  </si>
  <si>
    <t>Previously the chart on the CreditUsage sheet could have one of two sizes, which the user could flip between by clicking on a button positioned at the top left of the chart. For reasons I have not investigated, this did not work on an Airbus PC ("Unable to get the Caption property of the Button class"). So to fix I removed the functionality to toggle the chart size</t>
  </si>
  <si>
    <t>Added defensive coding to method RunTable.</t>
  </si>
  <si>
    <t>Fixed chart positioning (broken in release 702).</t>
  </si>
  <si>
    <t>Fixed chart positioning (cont.).</t>
  </si>
  <si>
    <t>PFE(95%)</t>
  </si>
  <si>
    <t>Headroom</t>
  </si>
  <si>
    <t>Quantile</t>
  </si>
  <si>
    <t>Method JuliaLaunchForCayley now ensures focus remains with Excel.</t>
  </si>
  <si>
    <t>Added method CheckAddinVersion. Called (twice) from method RunThisAtTopOfCallStack.</t>
  </si>
  <si>
    <t>Upped minimum versions for the addins (2319 &amp; 260)</t>
  </si>
  <si>
    <t>Bumped gMinimumMarketDataWorkbookVersion to 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</si>
</sst>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quot;$&quot;* #,##0.00_);_(&quot;$&quot;* \(#,##0.00\);_(&quot;$&quot;* &quot;-&quot;??_);_(@_)"/>
    <numFmt numFmtId="165" formatCode="dd\-mmm\-yyyy"/>
    <numFmt numFmtId="166" formatCode="#,##0.0000;[Red]\-#,##0.0000"/>
    <numFmt numFmtId="167" formatCode="0.0000"/>
    <numFmt numFmtId="168" formatCode="0.000"/>
    <numFmt numFmtId="169" formatCode="dd\-mmm\-yyyy\ hh:mm:ss"/>
    <numFmt numFmtId="170" formatCode="#,##0.000;[Red]\-#,##0.000"/>
    <numFmt numFmtId="171" formatCode="General;[Red]\-General"/>
    <numFmt numFmtId="172" formatCode="0.0"/>
    <numFmt numFmtId="173" formatCode="0.000%"/>
    <numFmt numFmtId="174" formatCode="dd\-mmm\ hh:mm"/>
    <numFmt numFmtId="175" formatCode="#,##0;[Red]\-#,##0"/>
    <numFmt numFmtId="176" formatCode="hh:mm"/>
  </numFmts>
  <fonts count="23" x14ac:knownFonts="1">
    <font>
      <sz val="11"/>
      <color theme="1"/>
      <name val="Calibri"/>
      <family val="2"/>
      <scheme val="minor"/>
    </font>
    <font>
      <sz val="22"/>
      <color theme="1"/>
      <name val="Calibri"/>
      <family val="2"/>
      <scheme val="minor"/>
    </font>
    <font>
      <sz val="11"/>
      <color rgb="FF0000FF"/>
      <name val="Calibri"/>
      <family val="2"/>
      <scheme val="minor"/>
    </font>
    <font>
      <b/>
      <sz val="11"/>
      <color theme="1"/>
      <name val="Calibri"/>
      <family val="2"/>
      <scheme val="minor"/>
    </font>
    <font>
      <sz val="10"/>
      <name val="Arial"/>
      <family val="2"/>
    </font>
    <font>
      <sz val="11"/>
      <color theme="1"/>
      <name val="Calibri"/>
      <family val="2"/>
      <scheme val="minor"/>
    </font>
    <font>
      <i/>
      <sz val="11"/>
      <color theme="1"/>
      <name val="Calibri"/>
      <family val="2"/>
      <scheme val="minor"/>
    </font>
    <font>
      <sz val="10"/>
      <color rgb="FF969696"/>
      <name val="Wingdings"/>
      <charset val="2"/>
    </font>
    <font>
      <sz val="11"/>
      <name val="Calibri"/>
      <family val="2"/>
      <scheme val="minor"/>
    </font>
    <font>
      <sz val="11"/>
      <color indexed="81"/>
      <name val="Calibri"/>
      <family val="2"/>
    </font>
    <font>
      <sz val="11"/>
      <color theme="0" tint="-0.499984740745262"/>
      <name val="Calibri"/>
      <family val="2"/>
      <scheme val="minor"/>
    </font>
    <font>
      <sz val="11"/>
      <color rgb="FFFF0000"/>
      <name val="Calibri"/>
      <family val="2"/>
      <scheme val="minor"/>
    </font>
    <font>
      <sz val="11"/>
      <color rgb="FF808080"/>
      <name val="Calibri"/>
      <family val="2"/>
      <scheme val="minor"/>
    </font>
    <font>
      <i/>
      <sz val="11"/>
      <name val="Calibri"/>
      <family val="2"/>
      <scheme val="minor"/>
    </font>
    <font>
      <b/>
      <sz val="11"/>
      <name val="Calibri"/>
      <family val="2"/>
      <scheme val="minor"/>
    </font>
    <font>
      <sz val="11"/>
      <color rgb="FF969696"/>
      <name val="Wingdings 3"/>
      <family val="1"/>
      <charset val="2"/>
    </font>
    <font>
      <sz val="11"/>
      <color rgb="FFFF0000"/>
      <name val="Calibri"/>
      <family val="2"/>
    </font>
    <font>
      <sz val="11"/>
      <color rgb="FF000000"/>
      <name val="Calibri"/>
      <family val="2"/>
      <scheme val="minor"/>
    </font>
    <font>
      <sz val="11"/>
      <color rgb="FF969696"/>
      <name val="Calibri"/>
      <family val="2"/>
    </font>
    <font>
      <sz val="11"/>
      <color rgb="FF000000"/>
      <name val="Calibri"/>
      <family val="2"/>
    </font>
    <font>
      <sz val="8"/>
      <name val="Calibri"/>
      <family val="2"/>
      <scheme val="minor"/>
    </font>
    <font>
      <sz val="14"/>
      <color rgb="FF000000"/>
      <name val="Calibri"/>
      <family val="2"/>
    </font>
    <font>
      <sz val="10"/>
      <color rgb="FF969696"/>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indexed="65"/>
        <bgColor indexed="64"/>
      </patternFill>
    </fill>
    <fill>
      <patternFill patternType="solid">
        <fgColor rgb="FFFFFF66"/>
        <bgColor indexed="64"/>
      </patternFill>
    </fill>
  </fills>
  <borders count="25">
    <border>
      <left/>
      <right/>
      <top/>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auto="1"/>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style="thin">
        <color theme="0" tint="-0.24994659260841701"/>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s>
  <cellStyleXfs count="4">
    <xf numFmtId="0" fontId="0" fillId="0" borderId="0"/>
    <xf numFmtId="0" fontId="4" fillId="0" borderId="0"/>
    <xf numFmtId="9" fontId="5" fillId="0" borderId="0" applyFont="0" applyFill="0" applyBorder="0" applyAlignment="0" applyProtection="0"/>
    <xf numFmtId="164" fontId="5" fillId="0" borderId="0" applyFont="0" applyFill="0" applyBorder="0" applyAlignment="0" applyProtection="0"/>
  </cellStyleXfs>
  <cellXfs count="488">
    <xf numFmtId="0" fontId="0" fillId="0" borderId="0" xfId="0"/>
    <xf numFmtId="0" fontId="0" fillId="0" borderId="0" xfId="0" quotePrefix="1" applyAlignment="1">
      <alignment horizontal="left"/>
    </xf>
    <xf numFmtId="0" fontId="1" fillId="0" borderId="0" xfId="0" applyFont="1"/>
    <xf numFmtId="0" fontId="0" fillId="0" borderId="0" xfId="0" applyBorder="1"/>
    <xf numFmtId="165" fontId="0" fillId="0" borderId="0" xfId="0" applyNumberFormat="1"/>
    <xf numFmtId="0" fontId="0" fillId="0" borderId="0" xfId="0" applyBorder="1" applyAlignment="1">
      <alignment horizontal="center"/>
    </xf>
    <xf numFmtId="38" fontId="0" fillId="0" borderId="0" xfId="0" applyNumberFormat="1"/>
    <xf numFmtId="38" fontId="0" fillId="0" borderId="0" xfId="0" applyNumberFormat="1"/>
    <xf numFmtId="0" fontId="0" fillId="0" borderId="0" xfId="0" applyAlignment="1">
      <alignment horizontal="right"/>
    </xf>
    <xf numFmtId="0" fontId="1" fillId="0" borderId="0" xfId="0" quotePrefix="1" applyFont="1" applyAlignment="1">
      <alignment horizontal="left"/>
    </xf>
    <xf numFmtId="0" fontId="0" fillId="0" borderId="0" xfId="0" applyAlignment="1">
      <alignment horizontal="left"/>
    </xf>
    <xf numFmtId="0" fontId="0" fillId="0" borderId="0" xfId="0" applyFill="1" applyBorder="1" applyAlignment="1">
      <alignment horizontal="center"/>
    </xf>
    <xf numFmtId="38" fontId="0" fillId="0" borderId="0" xfId="0" applyNumberFormat="1"/>
    <xf numFmtId="38" fontId="0" fillId="0" borderId="0" xfId="0" applyNumberFormat="1"/>
    <xf numFmtId="0" fontId="2" fillId="0" borderId="0" xfId="0" applyFont="1" applyAlignment="1" applyProtection="1">
      <alignment horizontal="left" indent="1"/>
      <protection locked="0"/>
    </xf>
    <xf numFmtId="0" fontId="0" fillId="0" borderId="0" xfId="0" quotePrefix="1" applyBorder="1" applyAlignment="1">
      <alignment horizontal="center"/>
    </xf>
    <xf numFmtId="167" fontId="0" fillId="0" borderId="0" xfId="0" applyNumberFormat="1" applyBorder="1" applyAlignment="1">
      <alignment horizontal="center"/>
    </xf>
    <xf numFmtId="38" fontId="0" fillId="0" borderId="0" xfId="0" applyNumberFormat="1"/>
    <xf numFmtId="38" fontId="0" fillId="0" borderId="0" xfId="0" applyNumberFormat="1" applyAlignment="1">
      <alignment horizontal="center"/>
    </xf>
    <xf numFmtId="38" fontId="0" fillId="0" borderId="0" xfId="0" applyNumberFormat="1"/>
    <xf numFmtId="38" fontId="0" fillId="0" borderId="0" xfId="0" applyNumberFormat="1" applyFont="1"/>
    <xf numFmtId="0" fontId="0" fillId="0" borderId="0" xfId="0" quotePrefix="1" applyFill="1" applyBorder="1" applyAlignment="1">
      <alignment horizontal="center"/>
    </xf>
    <xf numFmtId="38" fontId="0" fillId="0" borderId="0" xfId="0" applyNumberFormat="1" applyAlignment="1">
      <alignment horizontal="left"/>
    </xf>
    <xf numFmtId="0" fontId="0" fillId="0" borderId="4" xfId="0" quotePrefix="1" applyFont="1" applyBorder="1" applyAlignment="1">
      <alignment horizontal="center" vertical="center"/>
    </xf>
    <xf numFmtId="0" fontId="0" fillId="0" borderId="6" xfId="0" quotePrefix="1" applyFont="1" applyBorder="1" applyAlignment="1">
      <alignment horizontal="left" vertical="center" wrapText="1"/>
    </xf>
    <xf numFmtId="0" fontId="0" fillId="0" borderId="4" xfId="0" applyFont="1" applyBorder="1" applyAlignment="1">
      <alignment horizontal="center" vertical="center"/>
    </xf>
    <xf numFmtId="0" fontId="0" fillId="0" borderId="7" xfId="0" applyFont="1" applyBorder="1" applyAlignment="1">
      <alignment horizontal="center" vertical="center"/>
    </xf>
    <xf numFmtId="0" fontId="0" fillId="0" borderId="9" xfId="0" quotePrefix="1" applyFont="1" applyBorder="1" applyAlignment="1">
      <alignment horizontal="left" vertical="center" wrapText="1"/>
    </xf>
    <xf numFmtId="165" fontId="3" fillId="0" borderId="2" xfId="0" applyNumberFormat="1" applyFont="1" applyBorder="1" applyAlignment="1">
      <alignment horizontal="left" vertical="center"/>
    </xf>
    <xf numFmtId="0" fontId="3" fillId="0" borderId="3" xfId="0" applyFont="1" applyBorder="1" applyAlignment="1">
      <alignment horizontal="left" vertical="center" wrapText="1"/>
    </xf>
    <xf numFmtId="165" fontId="0" fillId="0" borderId="5" xfId="0" applyNumberFormat="1" applyFont="1" applyBorder="1" applyAlignment="1">
      <alignment horizontal="left" vertical="center"/>
    </xf>
    <xf numFmtId="165" fontId="0" fillId="0" borderId="8" xfId="0" applyNumberFormat="1" applyFont="1" applyBorder="1" applyAlignment="1">
      <alignment horizontal="left" vertical="center"/>
    </xf>
    <xf numFmtId="0" fontId="3" fillId="0" borderId="1" xfId="0" applyFont="1" applyBorder="1" applyAlignment="1">
      <alignment horizontal="center" vertical="center"/>
    </xf>
    <xf numFmtId="0" fontId="0" fillId="0" borderId="6" xfId="0" applyFont="1" applyBorder="1" applyAlignment="1">
      <alignment horizontal="left" vertical="center" wrapText="1"/>
    </xf>
    <xf numFmtId="38" fontId="0" fillId="0" borderId="0" xfId="0" applyNumberFormat="1" applyAlignment="1">
      <alignment horizontal="left"/>
    </xf>
    <xf numFmtId="38" fontId="0" fillId="0" borderId="0" xfId="0" applyNumberFormat="1"/>
    <xf numFmtId="38" fontId="0" fillId="0" borderId="0" xfId="0" applyNumberFormat="1"/>
    <xf numFmtId="0" fontId="0" fillId="0" borderId="0" xfId="0" applyAlignment="1">
      <alignment horizontal="center"/>
    </xf>
    <xf numFmtId="38" fontId="0" fillId="0" borderId="0" xfId="0" applyNumberFormat="1"/>
    <xf numFmtId="38" fontId="0" fillId="0" borderId="0" xfId="0" applyNumberFormat="1" applyAlignment="1">
      <alignment horizontal="left"/>
    </xf>
    <xf numFmtId="0" fontId="0" fillId="0" borderId="0" xfId="0" quotePrefix="1" applyBorder="1" applyAlignment="1">
      <alignment horizontal="left"/>
    </xf>
    <xf numFmtId="2" fontId="3" fillId="0" borderId="0" xfId="0" applyNumberFormat="1" applyFont="1" applyBorder="1" applyAlignment="1">
      <alignment horizontal="center"/>
    </xf>
    <xf numFmtId="40" fontId="0" fillId="0" borderId="0" xfId="0" quotePrefix="1" applyNumberFormat="1" applyBorder="1" applyAlignment="1">
      <alignment horizontal="left"/>
    </xf>
    <xf numFmtId="167" fontId="0" fillId="0" borderId="0" xfId="0" applyNumberFormat="1" applyFont="1" applyBorder="1"/>
    <xf numFmtId="0" fontId="8" fillId="3" borderId="4" xfId="0" applyFont="1" applyFill="1" applyBorder="1" applyAlignment="1">
      <alignment horizontal="center" vertical="center"/>
    </xf>
    <xf numFmtId="165" fontId="8" fillId="3" borderId="5" xfId="0" applyNumberFormat="1" applyFont="1" applyFill="1" applyBorder="1" applyAlignment="1">
      <alignment horizontal="left" vertical="center"/>
    </xf>
    <xf numFmtId="0" fontId="8" fillId="3" borderId="6" xfId="0" applyFont="1" applyFill="1" applyBorder="1" applyAlignment="1">
      <alignment horizontal="left" vertical="center" wrapText="1"/>
    </xf>
    <xf numFmtId="0" fontId="8" fillId="3" borderId="6" xfId="0" quotePrefix="1" applyFont="1" applyFill="1" applyBorder="1" applyAlignment="1">
      <alignment horizontal="left" vertical="center" wrapText="1"/>
    </xf>
    <xf numFmtId="0" fontId="0" fillId="0" borderId="10" xfId="0" quotePrefix="1" applyBorder="1" applyAlignment="1">
      <alignment horizontal="right"/>
    </xf>
    <xf numFmtId="0" fontId="0" fillId="0" borderId="10" xfId="0" applyBorder="1" applyAlignment="1">
      <alignment horizontal="right"/>
    </xf>
    <xf numFmtId="0" fontId="0" fillId="0" borderId="11" xfId="0" applyBorder="1" applyAlignment="1">
      <alignment horizontal="center"/>
    </xf>
    <xf numFmtId="0" fontId="3" fillId="0" borderId="12" xfId="0" applyFont="1" applyBorder="1"/>
    <xf numFmtId="0" fontId="0" fillId="0" borderId="13" xfId="0" applyBorder="1"/>
    <xf numFmtId="165" fontId="0" fillId="0" borderId="13" xfId="0" quotePrefix="1" applyNumberFormat="1" applyBorder="1" applyAlignment="1">
      <alignment horizontal="center"/>
    </xf>
    <xf numFmtId="0" fontId="0" fillId="0" borderId="17" xfId="0" applyFill="1" applyBorder="1" applyAlignment="1">
      <alignment horizontal="center"/>
    </xf>
    <xf numFmtId="165" fontId="0" fillId="0" borderId="11" xfId="0" applyNumberFormat="1" applyBorder="1" applyAlignment="1">
      <alignment horizontal="center"/>
    </xf>
    <xf numFmtId="165" fontId="0" fillId="0" borderId="14" xfId="0" applyNumberFormat="1" applyBorder="1" applyAlignment="1">
      <alignment horizontal="center"/>
    </xf>
    <xf numFmtId="0" fontId="0" fillId="0" borderId="12" xfId="0" applyBorder="1"/>
    <xf numFmtId="0" fontId="0" fillId="0" borderId="11" xfId="0" applyBorder="1"/>
    <xf numFmtId="0" fontId="0" fillId="0" borderId="14" xfId="0" applyBorder="1"/>
    <xf numFmtId="0" fontId="0" fillId="0" borderId="15" xfId="0" applyBorder="1"/>
    <xf numFmtId="38" fontId="0" fillId="0" borderId="17" xfId="0" applyNumberFormat="1" applyBorder="1"/>
    <xf numFmtId="38" fontId="0" fillId="0" borderId="18" xfId="0" applyNumberFormat="1" applyBorder="1"/>
    <xf numFmtId="0" fontId="0" fillId="0" borderId="16" xfId="0" applyBorder="1"/>
    <xf numFmtId="0" fontId="0" fillId="0" borderId="17" xfId="0" applyBorder="1"/>
    <xf numFmtId="0" fontId="0" fillId="0" borderId="18" xfId="0" applyBorder="1"/>
    <xf numFmtId="167" fontId="0" fillId="0" borderId="15" xfId="0" applyNumberFormat="1" applyBorder="1" applyAlignment="1">
      <alignment horizontal="center"/>
    </xf>
    <xf numFmtId="0" fontId="0" fillId="0" borderId="11" xfId="0" applyFont="1" applyBorder="1"/>
    <xf numFmtId="0" fontId="0" fillId="0" borderId="11" xfId="0" quotePrefix="1" applyFill="1" applyBorder="1" applyAlignment="1">
      <alignment horizontal="left"/>
    </xf>
    <xf numFmtId="0" fontId="0" fillId="0" borderId="14" xfId="0" quotePrefix="1" applyFill="1" applyBorder="1" applyAlignment="1">
      <alignment horizontal="left"/>
    </xf>
    <xf numFmtId="0" fontId="0" fillId="0" borderId="12" xfId="0" applyBorder="1" applyAlignment="1">
      <alignment horizontal="center"/>
    </xf>
    <xf numFmtId="0" fontId="3" fillId="0" borderId="13" xfId="0" applyFont="1" applyBorder="1"/>
    <xf numFmtId="0" fontId="3" fillId="0" borderId="13" xfId="0" quotePrefix="1" applyFont="1" applyBorder="1" applyAlignment="1">
      <alignment horizontal="left"/>
    </xf>
    <xf numFmtId="168" fontId="0" fillId="0" borderId="0" xfId="0" applyNumberFormat="1" applyBorder="1"/>
    <xf numFmtId="0" fontId="0" fillId="0" borderId="13" xfId="0" quotePrefix="1" applyBorder="1" applyAlignment="1">
      <alignment horizontal="left"/>
    </xf>
    <xf numFmtId="0" fontId="0" fillId="0" borderId="16" xfId="0" quotePrefix="1" applyBorder="1" applyAlignment="1">
      <alignment horizontal="left"/>
    </xf>
    <xf numFmtId="167" fontId="0" fillId="0" borderId="0" xfId="0" applyNumberFormat="1" applyBorder="1"/>
    <xf numFmtId="0" fontId="3" fillId="0" borderId="16" xfId="0" quotePrefix="1" applyFont="1" applyBorder="1" applyAlignment="1">
      <alignment horizontal="left"/>
    </xf>
    <xf numFmtId="0" fontId="0" fillId="0" borderId="11" xfId="0" quotePrefix="1" applyBorder="1" applyAlignment="1">
      <alignment horizontal="left"/>
    </xf>
    <xf numFmtId="0" fontId="3" fillId="0" borderId="12" xfId="0" quotePrefix="1" applyFont="1" applyBorder="1" applyAlignment="1">
      <alignment horizontal="left"/>
    </xf>
    <xf numFmtId="0" fontId="0" fillId="0" borderId="14"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169" fontId="0" fillId="0" borderId="16" xfId="0" applyNumberFormat="1" applyBorder="1" applyAlignment="1">
      <alignment horizontal="left"/>
    </xf>
    <xf numFmtId="169" fontId="0" fillId="0" borderId="17" xfId="0" applyNumberFormat="1" applyBorder="1" applyAlignment="1">
      <alignment horizontal="left"/>
    </xf>
    <xf numFmtId="38" fontId="0" fillId="0" borderId="17" xfId="0" quotePrefix="1" applyNumberFormat="1" applyBorder="1" applyAlignment="1">
      <alignment horizontal="left"/>
    </xf>
    <xf numFmtId="38" fontId="0" fillId="0" borderId="17" xfId="0" applyNumberFormat="1" applyBorder="1" applyAlignment="1">
      <alignment horizontal="left"/>
    </xf>
    <xf numFmtId="171" fontId="0" fillId="0" borderId="17" xfId="0" applyNumberFormat="1" applyBorder="1" applyAlignment="1">
      <alignment horizontal="left"/>
    </xf>
    <xf numFmtId="0" fontId="0" fillId="0" borderId="17" xfId="0" applyBorder="1" applyAlignment="1">
      <alignment horizontal="left"/>
    </xf>
    <xf numFmtId="40" fontId="0" fillId="0" borderId="15" xfId="0" quotePrefix="1" applyNumberFormat="1" applyBorder="1" applyAlignment="1">
      <alignment horizontal="left"/>
    </xf>
    <xf numFmtId="170" fontId="0" fillId="0" borderId="17" xfId="0" applyNumberFormat="1" applyBorder="1" applyAlignment="1">
      <alignment horizontal="left"/>
    </xf>
    <xf numFmtId="38" fontId="0" fillId="0" borderId="18" xfId="0" applyNumberFormat="1" applyBorder="1" applyAlignment="1">
      <alignment horizontal="left"/>
    </xf>
    <xf numFmtId="0" fontId="0" fillId="0" borderId="13" xfId="0" quotePrefix="1" applyFill="1" applyBorder="1" applyAlignment="1">
      <alignment horizontal="left"/>
    </xf>
    <xf numFmtId="0" fontId="6" fillId="2" borderId="11" xfId="0" applyFont="1" applyFill="1" applyBorder="1"/>
    <xf numFmtId="0" fontId="6" fillId="2" borderId="12" xfId="0" applyFont="1" applyFill="1" applyBorder="1"/>
    <xf numFmtId="0" fontId="0" fillId="2" borderId="16" xfId="0" applyFill="1" applyBorder="1"/>
    <xf numFmtId="0" fontId="0" fillId="2" borderId="17" xfId="0" applyFill="1" applyBorder="1"/>
    <xf numFmtId="0" fontId="0" fillId="0" borderId="14" xfId="0" applyFill="1" applyBorder="1" applyAlignment="1">
      <alignment horizontal="left"/>
    </xf>
    <xf numFmtId="0" fontId="6" fillId="2" borderId="11" xfId="0" quotePrefix="1" applyFont="1" applyFill="1" applyBorder="1" applyAlignment="1">
      <alignment horizontal="left"/>
    </xf>
    <xf numFmtId="0" fontId="2" fillId="0" borderId="17" xfId="0" quotePrefix="1" applyFont="1" applyBorder="1" applyAlignment="1" applyProtection="1">
      <alignment horizontal="left"/>
      <protection locked="0"/>
    </xf>
    <xf numFmtId="0" fontId="2" fillId="0" borderId="17" xfId="0" applyFont="1" applyBorder="1" applyAlignment="1" applyProtection="1">
      <alignment horizontal="left"/>
      <protection locked="0"/>
    </xf>
    <xf numFmtId="166" fontId="2" fillId="0" borderId="17" xfId="0" applyNumberFormat="1" applyFont="1" applyBorder="1" applyAlignment="1" applyProtection="1">
      <alignment horizontal="left"/>
      <protection locked="0"/>
    </xf>
    <xf numFmtId="38" fontId="2" fillId="0" borderId="17" xfId="0" applyNumberFormat="1" applyFont="1" applyBorder="1" applyAlignment="1" applyProtection="1">
      <alignment horizontal="left"/>
      <protection locked="0"/>
    </xf>
    <xf numFmtId="0" fontId="2" fillId="0" borderId="17" xfId="0" quotePrefix="1" applyNumberFormat="1" applyFont="1" applyBorder="1" applyAlignment="1" applyProtection="1">
      <alignment horizontal="left"/>
      <protection locked="0"/>
    </xf>
    <xf numFmtId="0" fontId="10" fillId="0" borderId="0" xfId="0" quotePrefix="1" applyFont="1" applyAlignment="1">
      <alignment horizontal="left"/>
    </xf>
    <xf numFmtId="0" fontId="0" fillId="0" borderId="12"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8" xfId="0" applyBorder="1" applyAlignment="1">
      <alignment horizontal="left"/>
    </xf>
    <xf numFmtId="38" fontId="0" fillId="0" borderId="17" xfId="0" applyNumberFormat="1" applyBorder="1" applyAlignment="1">
      <alignment horizontal="left"/>
    </xf>
    <xf numFmtId="0" fontId="0" fillId="0" borderId="0" xfId="0" applyAlignment="1">
      <alignment horizontal="center"/>
    </xf>
    <xf numFmtId="0" fontId="0" fillId="0" borderId="0" xfId="0" quotePrefix="1" applyFont="1" applyAlignment="1">
      <alignment horizontal="left"/>
    </xf>
    <xf numFmtId="0" fontId="0" fillId="0" borderId="12" xfId="0" quotePrefix="1" applyFont="1" applyBorder="1" applyAlignment="1">
      <alignment horizontal="center"/>
    </xf>
    <xf numFmtId="0" fontId="0" fillId="0" borderId="13" xfId="0" applyNumberFormat="1" applyFont="1" applyBorder="1" applyAlignment="1">
      <alignment horizontal="center"/>
    </xf>
    <xf numFmtId="38" fontId="0" fillId="0" borderId="13" xfId="0" applyNumberFormat="1" applyFont="1" applyBorder="1" applyAlignment="1">
      <alignment horizontal="center"/>
    </xf>
    <xf numFmtId="38" fontId="0" fillId="0" borderId="16" xfId="0" quotePrefix="1" applyNumberFormat="1" applyFont="1" applyBorder="1" applyAlignment="1">
      <alignment horizontal="center"/>
    </xf>
    <xf numFmtId="40" fontId="0" fillId="0" borderId="0" xfId="0" applyNumberFormat="1" applyBorder="1" applyAlignment="1">
      <alignment horizontal="left"/>
    </xf>
    <xf numFmtId="38" fontId="0" fillId="0" borderId="0" xfId="0" applyNumberFormat="1" applyBorder="1"/>
    <xf numFmtId="38" fontId="0" fillId="0" borderId="0" xfId="0" applyNumberFormat="1" applyBorder="1"/>
    <xf numFmtId="38" fontId="0" fillId="0" borderId="0" xfId="0" applyNumberFormat="1" applyFont="1" applyBorder="1"/>
    <xf numFmtId="38" fontId="0" fillId="0" borderId="15" xfId="0" applyNumberFormat="1" applyBorder="1"/>
    <xf numFmtId="0" fontId="0" fillId="0" borderId="10" xfId="0" applyFill="1" applyBorder="1" applyAlignment="1">
      <alignment horizontal="right"/>
    </xf>
    <xf numFmtId="0" fontId="0" fillId="0" borderId="0" xfId="0" applyAlignment="1">
      <alignment horizontal="center"/>
    </xf>
    <xf numFmtId="165" fontId="0" fillId="0" borderId="0" xfId="0" applyNumberFormat="1" applyBorder="1" applyAlignment="1">
      <alignment horizontal="center"/>
    </xf>
    <xf numFmtId="165" fontId="0" fillId="0" borderId="15" xfId="0" applyNumberFormat="1" applyBorder="1" applyAlignment="1">
      <alignment horizontal="center"/>
    </xf>
    <xf numFmtId="172" fontId="0" fillId="0" borderId="0" xfId="0" applyNumberFormat="1" applyBorder="1" applyAlignment="1">
      <alignment horizontal="center"/>
    </xf>
    <xf numFmtId="172" fontId="0" fillId="0" borderId="15" xfId="0" applyNumberFormat="1" applyBorder="1" applyAlignment="1">
      <alignment horizontal="center"/>
    </xf>
    <xf numFmtId="168" fontId="0" fillId="0" borderId="11" xfId="0" applyNumberFormat="1" applyBorder="1" applyAlignment="1">
      <alignment horizontal="center"/>
    </xf>
    <xf numFmtId="168" fontId="0" fillId="0" borderId="14" xfId="0" applyNumberFormat="1" applyBorder="1" applyAlignment="1">
      <alignment horizontal="center"/>
    </xf>
    <xf numFmtId="10" fontId="0" fillId="0" borderId="0" xfId="0" applyNumberFormat="1" applyBorder="1"/>
    <xf numFmtId="10" fontId="0" fillId="0" borderId="15" xfId="0" applyNumberFormat="1" applyBorder="1"/>
    <xf numFmtId="0" fontId="0" fillId="0" borderId="10" xfId="0" applyBorder="1" applyAlignment="1">
      <alignment horizontal="left" vertical="center" wrapText="1"/>
    </xf>
    <xf numFmtId="0" fontId="12" fillId="0" borderId="0" xfId="0" applyFont="1"/>
    <xf numFmtId="0" fontId="12" fillId="0" borderId="11" xfId="0" applyFont="1" applyBorder="1"/>
    <xf numFmtId="0" fontId="0" fillId="0" borderId="11" xfId="0" applyFill="1" applyBorder="1" applyAlignment="1">
      <alignment horizontal="left"/>
    </xf>
    <xf numFmtId="10" fontId="0" fillId="0" borderId="17" xfId="2" applyNumberFormat="1" applyFont="1" applyBorder="1" applyAlignment="1">
      <alignment horizontal="left"/>
    </xf>
    <xf numFmtId="38" fontId="0" fillId="0" borderId="17" xfId="0" applyNumberFormat="1" applyBorder="1" applyAlignment="1">
      <alignment horizontal="left"/>
    </xf>
    <xf numFmtId="0" fontId="0" fillId="0" borderId="10" xfId="0" applyFont="1" applyFill="1" applyBorder="1"/>
    <xf numFmtId="0" fontId="0" fillId="0" borderId="10" xfId="0" quotePrefix="1" applyFont="1" applyFill="1" applyBorder="1" applyAlignment="1">
      <alignment horizontal="left"/>
    </xf>
    <xf numFmtId="168" fontId="0" fillId="0" borderId="10" xfId="0" applyNumberFormat="1" applyFont="1" applyFill="1" applyBorder="1"/>
    <xf numFmtId="38" fontId="0" fillId="0" borderId="10" xfId="0" quotePrefix="1" applyNumberFormat="1" applyFont="1" applyFill="1" applyBorder="1" applyAlignment="1">
      <alignment horizontal="left"/>
    </xf>
    <xf numFmtId="38" fontId="0" fillId="0" borderId="10" xfId="0" applyNumberFormat="1" applyFont="1" applyFill="1" applyBorder="1"/>
    <xf numFmtId="38" fontId="0" fillId="0" borderId="10" xfId="0" applyNumberFormat="1" applyFill="1" applyBorder="1"/>
    <xf numFmtId="0" fontId="3" fillId="0" borderId="0" xfId="0" quotePrefix="1" applyFont="1" applyAlignment="1">
      <alignment horizontal="center"/>
    </xf>
    <xf numFmtId="0" fontId="0" fillId="0" borderId="10" xfId="0" quotePrefix="1" applyBorder="1" applyAlignment="1">
      <alignment horizontal="left"/>
    </xf>
    <xf numFmtId="0" fontId="3" fillId="0" borderId="10" xfId="0" applyFont="1" applyBorder="1" applyAlignment="1">
      <alignment horizontal="right"/>
    </xf>
    <xf numFmtId="0" fontId="0" fillId="0" borderId="0" xfId="0" applyAlignment="1">
      <alignment horizontal="center"/>
    </xf>
    <xf numFmtId="15" fontId="0" fillId="0" borderId="17" xfId="0" applyNumberFormat="1" applyBorder="1" applyAlignment="1">
      <alignment horizontal="left"/>
    </xf>
    <xf numFmtId="165" fontId="0" fillId="0" borderId="17" xfId="0" applyNumberFormat="1" applyBorder="1" applyAlignment="1">
      <alignment horizontal="left"/>
    </xf>
    <xf numFmtId="173" fontId="0" fillId="0" borderId="17" xfId="2" applyNumberFormat="1" applyFont="1" applyBorder="1" applyAlignment="1">
      <alignment horizontal="left"/>
    </xf>
    <xf numFmtId="0" fontId="2" fillId="0" borderId="17" xfId="0" quotePrefix="1" applyNumberFormat="1" applyFont="1" applyFill="1" applyBorder="1" applyAlignment="1" applyProtection="1">
      <alignment horizontal="left"/>
      <protection locked="0"/>
    </xf>
    <xf numFmtId="0" fontId="2" fillId="0" borderId="0" xfId="0" quotePrefix="1" applyFont="1" applyAlignment="1" applyProtection="1">
      <alignment horizontal="left"/>
      <protection locked="0"/>
    </xf>
    <xf numFmtId="14" fontId="0" fillId="0" borderId="17" xfId="0" applyNumberFormat="1" applyBorder="1" applyAlignment="1">
      <alignment horizontal="left"/>
    </xf>
    <xf numFmtId="0" fontId="0" fillId="0" borderId="23" xfId="0" quotePrefix="1" applyBorder="1" applyAlignment="1">
      <alignment horizontal="left"/>
    </xf>
    <xf numFmtId="0" fontId="0" fillId="0" borderId="22" xfId="0" quotePrefix="1" applyBorder="1" applyAlignment="1">
      <alignment horizontal="left"/>
    </xf>
    <xf numFmtId="0" fontId="0" fillId="0" borderId="17" xfId="0" quotePrefix="1" applyBorder="1" applyAlignment="1">
      <alignment horizontal="left"/>
    </xf>
    <xf numFmtId="0" fontId="0" fillId="0" borderId="21" xfId="0" applyBorder="1"/>
    <xf numFmtId="0" fontId="0" fillId="0" borderId="20" xfId="0" applyBorder="1"/>
    <xf numFmtId="0" fontId="0" fillId="0" borderId="24" xfId="0" applyBorder="1"/>
    <xf numFmtId="0" fontId="0" fillId="0" borderId="17" xfId="0" applyNumberFormat="1" applyBorder="1" applyAlignment="1">
      <alignment horizontal="left"/>
    </xf>
    <xf numFmtId="0" fontId="3" fillId="0" borderId="16" xfId="0" applyFont="1" applyBorder="1"/>
    <xf numFmtId="2" fontId="0" fillId="0" borderId="11" xfId="0" applyNumberFormat="1" applyBorder="1"/>
    <xf numFmtId="2" fontId="0" fillId="0" borderId="24" xfId="0" applyNumberFormat="1" applyBorder="1"/>
    <xf numFmtId="2" fontId="0" fillId="0" borderId="14" xfId="0" applyNumberFormat="1" applyBorder="1"/>
    <xf numFmtId="2" fontId="0" fillId="0" borderId="21" xfId="0" applyNumberFormat="1" applyBorder="1"/>
    <xf numFmtId="0" fontId="0" fillId="0" borderId="19" xfId="0" quotePrefix="1" applyBorder="1" applyAlignment="1">
      <alignment horizontal="left"/>
    </xf>
    <xf numFmtId="49" fontId="2" fillId="0" borderId="17" xfId="0" quotePrefix="1" applyNumberFormat="1" applyFont="1" applyBorder="1" applyAlignment="1" applyProtection="1">
      <alignment horizontal="left"/>
      <protection locked="0"/>
    </xf>
    <xf numFmtId="165" fontId="0" fillId="0" borderId="12" xfId="0" quotePrefix="1" applyNumberFormat="1" applyBorder="1" applyAlignment="1">
      <alignment horizontal="center" vertical="center" wrapText="1"/>
    </xf>
    <xf numFmtId="165" fontId="0" fillId="0" borderId="13" xfId="0" quotePrefix="1" applyNumberFormat="1" applyBorder="1" applyAlignment="1">
      <alignment horizontal="center" vertical="center" wrapText="1"/>
    </xf>
    <xf numFmtId="0" fontId="0" fillId="0" borderId="13" xfId="0" quotePrefix="1" applyNumberFormat="1" applyBorder="1" applyAlignment="1">
      <alignment horizontal="center" vertical="center" wrapText="1"/>
    </xf>
    <xf numFmtId="167" fontId="0" fillId="0" borderId="13" xfId="0" quotePrefix="1" applyNumberFormat="1" applyBorder="1" applyAlignment="1">
      <alignment horizontal="center" vertical="center" wrapText="1"/>
    </xf>
    <xf numFmtId="10" fontId="0" fillId="0" borderId="13" xfId="0" quotePrefix="1" applyNumberFormat="1" applyBorder="1" applyAlignment="1">
      <alignment horizontal="center" vertical="center" wrapText="1"/>
    </xf>
    <xf numFmtId="0" fontId="0" fillId="0" borderId="16" xfId="0" quotePrefix="1" applyNumberFormat="1" applyBorder="1" applyAlignment="1">
      <alignment horizontal="center" vertical="center" wrapText="1"/>
    </xf>
    <xf numFmtId="0" fontId="0" fillId="0" borderId="0" xfId="0" applyNumberFormat="1" applyBorder="1" applyAlignment="1">
      <alignment horizontal="center"/>
    </xf>
    <xf numFmtId="10" fontId="0" fillId="0" borderId="0" xfId="0" applyNumberFormat="1" applyBorder="1" applyAlignment="1">
      <alignment horizontal="center"/>
    </xf>
    <xf numFmtId="0" fontId="0" fillId="0" borderId="0" xfId="0" quotePrefix="1" applyNumberFormat="1" applyBorder="1" applyAlignment="1">
      <alignment horizontal="center"/>
    </xf>
    <xf numFmtId="0" fontId="0" fillId="0" borderId="17" xfId="0" quotePrefix="1" applyNumberFormat="1" applyBorder="1" applyAlignment="1">
      <alignment horizontal="center"/>
    </xf>
    <xf numFmtId="0" fontId="0" fillId="0" borderId="15" xfId="0" applyNumberFormat="1" applyBorder="1" applyAlignment="1">
      <alignment horizontal="center"/>
    </xf>
    <xf numFmtId="10" fontId="0" fillId="0" borderId="15" xfId="0" applyNumberFormat="1" applyBorder="1" applyAlignment="1">
      <alignment horizontal="center"/>
    </xf>
    <xf numFmtId="0" fontId="0" fillId="0" borderId="15" xfId="0" quotePrefix="1" applyNumberFormat="1" applyBorder="1" applyAlignment="1">
      <alignment horizontal="center"/>
    </xf>
    <xf numFmtId="0" fontId="0" fillId="0" borderId="18" xfId="0" quotePrefix="1" applyNumberFormat="1" applyBorder="1" applyAlignment="1">
      <alignment horizontal="center"/>
    </xf>
    <xf numFmtId="0" fontId="13" fillId="2" borderId="12" xfId="0" applyFont="1" applyFill="1" applyBorder="1" applyProtection="1"/>
    <xf numFmtId="0" fontId="8" fillId="2" borderId="16" xfId="0" applyFont="1" applyFill="1" applyBorder="1" applyProtection="1"/>
    <xf numFmtId="0" fontId="8" fillId="0" borderId="11" xfId="0" quotePrefix="1" applyFont="1" applyBorder="1" applyAlignment="1" applyProtection="1">
      <alignment horizontal="left"/>
    </xf>
    <xf numFmtId="0" fontId="8" fillId="0" borderId="17" xfId="0" applyFont="1" applyBorder="1" applyProtection="1"/>
    <xf numFmtId="0" fontId="13" fillId="2" borderId="11" xfId="0" applyFont="1" applyFill="1" applyBorder="1" applyProtection="1"/>
    <xf numFmtId="0" fontId="8" fillId="2" borderId="17" xfId="0" applyFont="1" applyFill="1" applyBorder="1" applyProtection="1"/>
    <xf numFmtId="0" fontId="8" fillId="0" borderId="11" xfId="0" applyFont="1" applyBorder="1" applyProtection="1"/>
    <xf numFmtId="0" fontId="8" fillId="0" borderId="17" xfId="0" quotePrefix="1" applyNumberFormat="1" applyFont="1" applyBorder="1" applyAlignment="1" applyProtection="1">
      <alignment horizontal="left"/>
    </xf>
    <xf numFmtId="165" fontId="8" fillId="0" borderId="17" xfId="0" applyNumberFormat="1" applyFont="1" applyBorder="1" applyAlignment="1" applyProtection="1">
      <alignment horizontal="left"/>
    </xf>
    <xf numFmtId="0" fontId="8" fillId="0" borderId="17" xfId="0" applyFont="1" applyBorder="1" applyAlignment="1" applyProtection="1">
      <alignment horizontal="left"/>
    </xf>
    <xf numFmtId="173" fontId="8" fillId="0" borderId="17" xfId="2" applyNumberFormat="1" applyFont="1" applyBorder="1" applyAlignment="1" applyProtection="1">
      <alignment horizontal="left"/>
    </xf>
    <xf numFmtId="0" fontId="8" fillId="0" borderId="11" xfId="0" applyFont="1" applyFill="1" applyBorder="1" applyAlignment="1" applyProtection="1">
      <alignment horizontal="left"/>
    </xf>
    <xf numFmtId="0" fontId="8" fillId="0" borderId="17" xfId="0" quotePrefix="1" applyNumberFormat="1" applyFont="1" applyFill="1" applyBorder="1" applyAlignment="1" applyProtection="1">
      <alignment horizontal="left"/>
    </xf>
    <xf numFmtId="0" fontId="8" fillId="0" borderId="11" xfId="0" quotePrefix="1" applyFont="1" applyFill="1" applyBorder="1" applyAlignment="1" applyProtection="1">
      <alignment horizontal="left"/>
    </xf>
    <xf numFmtId="49" fontId="8" fillId="0" borderId="17" xfId="0" quotePrefix="1" applyNumberFormat="1" applyFont="1" applyBorder="1" applyAlignment="1" applyProtection="1">
      <alignment horizontal="left"/>
    </xf>
    <xf numFmtId="10" fontId="8" fillId="0" borderId="17" xfId="2" applyNumberFormat="1" applyFont="1" applyBorder="1" applyAlignment="1" applyProtection="1">
      <alignment horizontal="left"/>
    </xf>
    <xf numFmtId="0" fontId="8" fillId="0" borderId="14" xfId="0" quotePrefix="1" applyFont="1" applyBorder="1" applyAlignment="1" applyProtection="1">
      <alignment horizontal="left"/>
    </xf>
    <xf numFmtId="38" fontId="8" fillId="0" borderId="18" xfId="0" applyNumberFormat="1" applyFont="1" applyBorder="1" applyAlignment="1" applyProtection="1">
      <alignment horizontal="left"/>
    </xf>
    <xf numFmtId="0" fontId="0" fillId="2" borderId="16" xfId="0" applyFill="1" applyBorder="1" applyProtection="1">
      <protection hidden="1"/>
    </xf>
    <xf numFmtId="0" fontId="8" fillId="2" borderId="16" xfId="0" applyFont="1" applyFill="1" applyBorder="1" applyProtection="1">
      <protection hidden="1"/>
    </xf>
    <xf numFmtId="0" fontId="3" fillId="0" borderId="10" xfId="0" applyFont="1" applyBorder="1" applyAlignment="1">
      <alignment horizontal="left" vertical="center" wrapText="1"/>
    </xf>
    <xf numFmtId="0" fontId="6" fillId="2" borderId="10" xfId="0" applyFont="1" applyFill="1" applyBorder="1" applyAlignment="1">
      <alignment horizontal="left" vertical="center" wrapText="1"/>
    </xf>
    <xf numFmtId="0" fontId="6" fillId="2" borderId="10" xfId="0" quotePrefix="1" applyFont="1" applyFill="1" applyBorder="1" applyAlignment="1">
      <alignment horizontal="left" vertical="center" wrapText="1"/>
    </xf>
    <xf numFmtId="0" fontId="0" fillId="0" borderId="10" xfId="0" quotePrefix="1" applyFill="1" applyBorder="1" applyAlignment="1">
      <alignment horizontal="left" vertical="center" wrapText="1"/>
    </xf>
    <xf numFmtId="0" fontId="0" fillId="0" borderId="10" xfId="0" applyFill="1" applyBorder="1" applyAlignment="1">
      <alignment horizontal="left" vertical="center" wrapText="1"/>
    </xf>
    <xf numFmtId="0" fontId="13" fillId="2" borderId="10" xfId="0" applyFont="1" applyFill="1" applyBorder="1" applyAlignment="1" applyProtection="1">
      <alignment horizontal="left" vertical="center" wrapText="1"/>
    </xf>
    <xf numFmtId="0" fontId="8" fillId="0" borderId="10" xfId="0" applyFont="1" applyFill="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0" xfId="0" quotePrefix="1" applyFont="1" applyBorder="1" applyAlignment="1" applyProtection="1">
      <alignment horizontal="left" vertical="center" wrapText="1"/>
    </xf>
    <xf numFmtId="0" fontId="0" fillId="0" borderId="10" xfId="0" applyBorder="1" applyAlignment="1">
      <alignment vertical="center"/>
    </xf>
    <xf numFmtId="0" fontId="0" fillId="0" borderId="10" xfId="0" quotePrefix="1" applyBorder="1" applyAlignment="1">
      <alignment horizontal="left" vertical="center"/>
    </xf>
    <xf numFmtId="0" fontId="11" fillId="0" borderId="0" xfId="0" applyFont="1"/>
    <xf numFmtId="0" fontId="3" fillId="0" borderId="10" xfId="0" applyFont="1" applyBorder="1" applyAlignment="1">
      <alignment horizontal="center" vertical="center" wrapText="1"/>
    </xf>
    <xf numFmtId="0" fontId="6" fillId="2"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0" xfId="0" quotePrefix="1" applyBorder="1" applyAlignment="1">
      <alignment horizontal="center" vertical="center" wrapText="1"/>
    </xf>
    <xf numFmtId="0" fontId="6" fillId="2" borderId="10" xfId="0" quotePrefix="1" applyFont="1" applyFill="1" applyBorder="1" applyAlignment="1">
      <alignment horizontal="center" vertical="center" wrapText="1"/>
    </xf>
    <xf numFmtId="0" fontId="0" fillId="0" borderId="10" xfId="0" quotePrefix="1" applyFill="1" applyBorder="1" applyAlignment="1">
      <alignment horizontal="center" vertical="center" wrapText="1"/>
    </xf>
    <xf numFmtId="0" fontId="0" fillId="0" borderId="10" xfId="0" applyFill="1" applyBorder="1" applyAlignment="1">
      <alignment horizontal="center" vertical="center" wrapText="1"/>
    </xf>
    <xf numFmtId="0" fontId="0" fillId="0" borderId="22" xfId="0" applyFont="1" applyBorder="1" applyAlignment="1">
      <alignment horizontal="left" vertical="center" wrapText="1"/>
    </xf>
    <xf numFmtId="0" fontId="0" fillId="0" borderId="22" xfId="0" applyBorder="1" applyAlignment="1">
      <alignment horizontal="left" vertical="center" wrapText="1"/>
    </xf>
    <xf numFmtId="0" fontId="0" fillId="0" borderId="21" xfId="0" applyBorder="1" applyAlignment="1">
      <alignment vertical="center"/>
    </xf>
    <xf numFmtId="0" fontId="3" fillId="0" borderId="22" xfId="0" applyFont="1" applyBorder="1" applyAlignment="1">
      <alignment horizontal="left" vertical="center" wrapText="1"/>
    </xf>
    <xf numFmtId="0" fontId="2" fillId="0" borderId="10" xfId="0" quotePrefix="1" applyNumberFormat="1" applyFont="1" applyBorder="1" applyAlignment="1" applyProtection="1">
      <alignment horizontal="left"/>
      <protection locked="0"/>
    </xf>
    <xf numFmtId="0" fontId="0" fillId="0" borderId="10" xfId="0" quotePrefix="1" applyFont="1" applyFill="1" applyBorder="1" applyAlignment="1">
      <alignment horizontal="left" vertical="center"/>
    </xf>
    <xf numFmtId="172" fontId="0" fillId="0" borderId="10" xfId="0" applyNumberFormat="1" applyFont="1" applyFill="1" applyBorder="1"/>
    <xf numFmtId="174" fontId="0" fillId="0" borderId="0" xfId="0" applyNumberFormat="1" applyBorder="1" applyAlignment="1">
      <alignment horizontal="center"/>
    </xf>
    <xf numFmtId="174" fontId="0" fillId="0" borderId="15" xfId="0" applyNumberFormat="1" applyBorder="1" applyAlignment="1">
      <alignment horizontal="center"/>
    </xf>
    <xf numFmtId="0" fontId="12" fillId="0" borderId="11" xfId="0" applyNumberFormat="1" applyFont="1" applyBorder="1" applyAlignment="1" applyProtection="1">
      <alignment horizontal="center"/>
    </xf>
    <xf numFmtId="0" fontId="12" fillId="0" borderId="14" xfId="0" applyNumberFormat="1" applyFont="1" applyBorder="1" applyAlignment="1" applyProtection="1">
      <alignment horizontal="center"/>
    </xf>
    <xf numFmtId="167" fontId="12" fillId="0" borderId="17" xfId="0" applyNumberFormat="1" applyFont="1" applyBorder="1" applyAlignment="1" applyProtection="1">
      <alignment horizontal="center"/>
    </xf>
    <xf numFmtId="167" fontId="12" fillId="0" borderId="18" xfId="0" applyNumberFormat="1" applyFont="1" applyBorder="1" applyAlignment="1" applyProtection="1">
      <alignment horizontal="center"/>
    </xf>
    <xf numFmtId="0" fontId="0" fillId="0" borderId="17" xfId="0" quotePrefix="1" applyNumberFormat="1" applyBorder="1" applyAlignment="1">
      <alignment horizontal="left"/>
    </xf>
    <xf numFmtId="38" fontId="0" fillId="0" borderId="17" xfId="0" quotePrefix="1" applyNumberFormat="1" applyBorder="1" applyAlignment="1">
      <alignment horizontal="left"/>
    </xf>
    <xf numFmtId="38" fontId="0" fillId="0" borderId="18" xfId="0" applyNumberFormat="1" applyBorder="1" applyAlignment="1">
      <alignment horizontal="left"/>
    </xf>
    <xf numFmtId="38" fontId="0" fillId="0" borderId="17" xfId="0" applyNumberFormat="1" applyBorder="1"/>
    <xf numFmtId="0" fontId="0" fillId="0" borderId="10" xfId="0" quotePrefix="1" applyBorder="1" applyAlignment="1">
      <alignment horizontal="left" vertical="center" wrapText="1"/>
    </xf>
    <xf numFmtId="0" fontId="2" fillId="0" borderId="0" xfId="0" applyFont="1" applyProtection="1">
      <protection locked="0"/>
    </xf>
    <xf numFmtId="165" fontId="0" fillId="0" borderId="11" xfId="0" applyNumberFormat="1" applyBorder="1"/>
    <xf numFmtId="165" fontId="0" fillId="0" borderId="14" xfId="0" applyNumberFormat="1" applyBorder="1"/>
    <xf numFmtId="0" fontId="0" fillId="0" borderId="0" xfId="0" applyBorder="1" applyAlignment="1">
      <alignment horizontal="center"/>
    </xf>
    <xf numFmtId="0" fontId="0" fillId="0" borderId="15" xfId="0" applyBorder="1" applyAlignment="1">
      <alignment horizontal="center"/>
    </xf>
    <xf numFmtId="38" fontId="0" fillId="0" borderId="0" xfId="0" applyNumberFormat="1" applyBorder="1" applyAlignment="1">
      <alignment horizontal="center"/>
    </xf>
    <xf numFmtId="38" fontId="0" fillId="0" borderId="17" xfId="0" applyNumberFormat="1" applyBorder="1" applyAlignment="1">
      <alignment horizontal="center"/>
    </xf>
    <xf numFmtId="38" fontId="0" fillId="0" borderId="18" xfId="0" applyNumberFormat="1" applyBorder="1" applyAlignment="1">
      <alignment horizontal="center"/>
    </xf>
    <xf numFmtId="0" fontId="3" fillId="0" borderId="13" xfId="0" applyFont="1" applyBorder="1" applyAlignment="1">
      <alignment horizontal="center" vertical="center" wrapText="1"/>
    </xf>
    <xf numFmtId="0" fontId="0" fillId="0" borderId="20" xfId="0" applyFont="1" applyBorder="1"/>
    <xf numFmtId="0" fontId="0" fillId="0" borderId="20" xfId="0" applyFont="1" applyBorder="1" applyAlignment="1">
      <alignment horizontal="left" vertical="center"/>
    </xf>
    <xf numFmtId="0" fontId="3" fillId="0" borderId="12" xfId="0" applyFont="1" applyBorder="1" applyAlignment="1">
      <alignment horizontal="center" vertical="center" wrapText="1"/>
    </xf>
    <xf numFmtId="49" fontId="2" fillId="0" borderId="21" xfId="0" applyNumberFormat="1" applyFont="1" applyFill="1" applyBorder="1" applyAlignment="1" applyProtection="1">
      <alignment horizontal="center"/>
      <protection locked="0"/>
    </xf>
    <xf numFmtId="49" fontId="2" fillId="0" borderId="21" xfId="0" quotePrefix="1" applyNumberFormat="1" applyFont="1" applyFill="1" applyBorder="1" applyAlignment="1" applyProtection="1">
      <alignment horizontal="center" vertical="center"/>
      <protection locked="0"/>
    </xf>
    <xf numFmtId="172" fontId="3" fillId="0" borderId="13" xfId="0" applyNumberFormat="1" applyFont="1" applyBorder="1" applyAlignment="1">
      <alignment horizontal="center" vertical="center" wrapText="1"/>
    </xf>
    <xf numFmtId="174" fontId="3" fillId="0" borderId="13" xfId="0" applyNumberFormat="1" applyFont="1" applyBorder="1" applyAlignment="1">
      <alignment horizontal="center" vertical="center" wrapText="1"/>
    </xf>
    <xf numFmtId="38" fontId="0" fillId="0" borderId="20" xfId="0" applyNumberFormat="1" applyFont="1" applyBorder="1"/>
    <xf numFmtId="38" fontId="0" fillId="0" borderId="19" xfId="0" quotePrefix="1" applyNumberFormat="1" applyFont="1" applyFill="1" applyBorder="1" applyAlignment="1">
      <alignment horizontal="left"/>
    </xf>
    <xf numFmtId="0" fontId="0" fillId="0" borderId="19" xfId="0" quotePrefix="1" applyFont="1" applyFill="1" applyBorder="1" applyAlignment="1">
      <alignment horizontal="left" vertical="center"/>
    </xf>
    <xf numFmtId="49" fontId="2" fillId="0" borderId="21" xfId="0" quotePrefix="1" applyNumberFormat="1" applyFont="1" applyFill="1" applyBorder="1" applyAlignment="1" applyProtection="1">
      <alignment horizontal="center"/>
      <protection locked="0"/>
    </xf>
    <xf numFmtId="49" fontId="2" fillId="0" borderId="21" xfId="0" applyNumberFormat="1" applyFont="1" applyBorder="1" applyAlignment="1" applyProtection="1">
      <alignment horizontal="center"/>
      <protection locked="0"/>
    </xf>
    <xf numFmtId="10" fontId="3" fillId="0" borderId="13" xfId="0" applyNumberFormat="1" applyFont="1" applyBorder="1" applyAlignment="1">
      <alignment horizontal="center" vertical="center" wrapText="1"/>
    </xf>
    <xf numFmtId="38" fontId="0" fillId="0" borderId="19" xfId="0" applyNumberFormat="1" applyFont="1" applyFill="1" applyBorder="1"/>
    <xf numFmtId="172" fontId="0" fillId="0" borderId="19" xfId="0" applyNumberFormat="1" applyFont="1" applyFill="1" applyBorder="1"/>
    <xf numFmtId="0" fontId="0" fillId="0" borderId="19" xfId="0" quotePrefix="1" applyFont="1" applyFill="1" applyBorder="1" applyAlignment="1">
      <alignment horizontal="left"/>
    </xf>
    <xf numFmtId="167" fontId="0" fillId="0" borderId="20" xfId="0" applyNumberFormat="1" applyFont="1" applyBorder="1"/>
    <xf numFmtId="167" fontId="0" fillId="0" borderId="19" xfId="0" applyNumberFormat="1" applyFont="1" applyFill="1" applyBorder="1"/>
    <xf numFmtId="168" fontId="3" fillId="0" borderId="12" xfId="0" applyNumberFormat="1" applyFont="1" applyBorder="1" applyAlignment="1">
      <alignment horizontal="center" vertical="center" wrapText="1"/>
    </xf>
    <xf numFmtId="38" fontId="0" fillId="0" borderId="19" xfId="0" applyNumberFormat="1" applyFill="1" applyBorder="1"/>
    <xf numFmtId="38" fontId="0" fillId="0" borderId="19" xfId="0" quotePrefix="1" applyNumberFormat="1" applyFill="1" applyBorder="1" applyAlignment="1">
      <alignment horizontal="left"/>
    </xf>
    <xf numFmtId="49" fontId="2" fillId="0" borderId="14" xfId="0" applyNumberFormat="1" applyFont="1" applyFill="1" applyBorder="1" applyAlignment="1" applyProtection="1">
      <alignment horizontal="center"/>
      <protection locked="0"/>
    </xf>
    <xf numFmtId="0" fontId="0" fillId="0" borderId="12" xfId="0" applyFont="1" applyBorder="1"/>
    <xf numFmtId="38" fontId="0" fillId="0" borderId="0" xfId="0" quotePrefix="1" applyNumberFormat="1" applyBorder="1" applyAlignment="1">
      <alignment horizontal="center"/>
    </xf>
    <xf numFmtId="172" fontId="0" fillId="0" borderId="16" xfId="0" applyNumberFormat="1" applyBorder="1"/>
    <xf numFmtId="0" fontId="0" fillId="0" borderId="17" xfId="0" applyNumberFormat="1" applyBorder="1"/>
    <xf numFmtId="172" fontId="0" fillId="0" borderId="17" xfId="0" applyNumberFormat="1" applyBorder="1"/>
    <xf numFmtId="172" fontId="0" fillId="0" borderId="18" xfId="0" applyNumberFormat="1" applyBorder="1"/>
    <xf numFmtId="38" fontId="0" fillId="0" borderId="0" xfId="0" applyNumberFormat="1"/>
    <xf numFmtId="0" fontId="12" fillId="0" borderId="17" xfId="0" applyFont="1" applyBorder="1" applyAlignment="1" applyProtection="1">
      <alignment horizontal="left"/>
    </xf>
    <xf numFmtId="10" fontId="12" fillId="0" borderId="17" xfId="2" applyNumberFormat="1" applyFont="1" applyBorder="1" applyAlignment="1" applyProtection="1">
      <alignment horizontal="left"/>
    </xf>
    <xf numFmtId="38" fontId="12" fillId="0" borderId="18" xfId="0" applyNumberFormat="1" applyFont="1" applyBorder="1" applyAlignment="1" applyProtection="1">
      <alignment horizontal="left"/>
    </xf>
    <xf numFmtId="0" fontId="0" fillId="2" borderId="0" xfId="0" applyFill="1" applyBorder="1"/>
    <xf numFmtId="0" fontId="0" fillId="3" borderId="0" xfId="0" quotePrefix="1" applyFill="1" applyAlignment="1">
      <alignment horizontal="left"/>
    </xf>
    <xf numFmtId="0" fontId="0" fillId="3" borderId="0" xfId="0" quotePrefix="1" applyFill="1" applyBorder="1" applyAlignment="1">
      <alignment horizontal="left"/>
    </xf>
    <xf numFmtId="0" fontId="6" fillId="2" borderId="12" xfId="0" quotePrefix="1" applyFont="1" applyFill="1" applyBorder="1" applyAlignment="1">
      <alignment horizontal="left"/>
    </xf>
    <xf numFmtId="1" fontId="0" fillId="0" borderId="12" xfId="0" applyNumberFormat="1" applyBorder="1"/>
    <xf numFmtId="1" fontId="0" fillId="0" borderId="13" xfId="0" applyNumberFormat="1" applyBorder="1"/>
    <xf numFmtId="1" fontId="0" fillId="0" borderId="16" xfId="0" applyNumberFormat="1" applyBorder="1"/>
    <xf numFmtId="1" fontId="0" fillId="0" borderId="11" xfId="0" applyNumberFormat="1" applyBorder="1"/>
    <xf numFmtId="1" fontId="0" fillId="0" borderId="0" xfId="0" applyNumberFormat="1" applyBorder="1"/>
    <xf numFmtId="1" fontId="0" fillId="0" borderId="17" xfId="0" applyNumberFormat="1" applyBorder="1"/>
    <xf numFmtId="1" fontId="0" fillId="0" borderId="14" xfId="0" applyNumberFormat="1" applyBorder="1"/>
    <xf numFmtId="1" fontId="0" fillId="0" borderId="15" xfId="0" applyNumberFormat="1" applyBorder="1"/>
    <xf numFmtId="1" fontId="0" fillId="0" borderId="18" xfId="0" applyNumberFormat="1" applyBorder="1"/>
    <xf numFmtId="172" fontId="0" fillId="0" borderId="16" xfId="0" applyNumberFormat="1" applyBorder="1" applyAlignment="1">
      <alignment horizontal="center"/>
    </xf>
    <xf numFmtId="0" fontId="0" fillId="0" borderId="17" xfId="0" applyNumberFormat="1" applyBorder="1" applyAlignment="1">
      <alignment horizontal="center"/>
    </xf>
    <xf numFmtId="172" fontId="0" fillId="0" borderId="17" xfId="0" applyNumberFormat="1" applyBorder="1" applyAlignment="1">
      <alignment horizontal="center"/>
    </xf>
    <xf numFmtId="172" fontId="0" fillId="0" borderId="18" xfId="0" applyNumberFormat="1" applyBorder="1" applyAlignment="1">
      <alignment horizontal="center"/>
    </xf>
    <xf numFmtId="0" fontId="0" fillId="0" borderId="11" xfId="0" quotePrefix="1" applyNumberFormat="1" applyBorder="1" applyAlignment="1">
      <alignment horizontal="left"/>
    </xf>
    <xf numFmtId="172" fontId="0" fillId="0" borderId="11" xfId="0" quotePrefix="1" applyNumberFormat="1" applyBorder="1" applyAlignment="1">
      <alignment horizontal="left"/>
    </xf>
    <xf numFmtId="172" fontId="3" fillId="0" borderId="12" xfId="0" quotePrefix="1" applyNumberFormat="1" applyFont="1" applyBorder="1" applyAlignment="1">
      <alignment horizontal="left"/>
    </xf>
    <xf numFmtId="172" fontId="0" fillId="0" borderId="14" xfId="0" quotePrefix="1" applyNumberFormat="1" applyBorder="1" applyAlignment="1">
      <alignment horizontal="left"/>
    </xf>
    <xf numFmtId="172" fontId="0" fillId="0" borderId="13" xfId="0" quotePrefix="1" applyNumberFormat="1" applyBorder="1" applyAlignment="1">
      <alignment horizontal="center"/>
    </xf>
    <xf numFmtId="172" fontId="0" fillId="0" borderId="16" xfId="0" quotePrefix="1" applyNumberFormat="1" applyBorder="1" applyAlignment="1">
      <alignment horizontal="center"/>
    </xf>
    <xf numFmtId="0" fontId="0" fillId="0" borderId="11" xfId="0" quotePrefix="1" applyBorder="1" applyAlignment="1">
      <alignment horizontal="left"/>
    </xf>
    <xf numFmtId="0" fontId="13" fillId="2" borderId="11" xfId="0" quotePrefix="1" applyFont="1" applyFill="1" applyBorder="1" applyAlignment="1" applyProtection="1">
      <alignment horizontal="left"/>
    </xf>
    <xf numFmtId="15" fontId="0" fillId="3" borderId="0" xfId="0" applyNumberFormat="1" applyFill="1" applyBorder="1" applyAlignment="1">
      <alignment horizontal="left"/>
    </xf>
    <xf numFmtId="0" fontId="0" fillId="3" borderId="0" xfId="0" applyNumberFormat="1" applyFill="1" applyBorder="1" applyAlignment="1">
      <alignment horizontal="left"/>
    </xf>
    <xf numFmtId="173" fontId="0" fillId="3" borderId="0" xfId="2" applyNumberFormat="1" applyFont="1" applyFill="1" applyBorder="1" applyAlignment="1">
      <alignment horizontal="left"/>
    </xf>
    <xf numFmtId="0" fontId="8" fillId="2" borderId="0" xfId="0" applyFont="1" applyFill="1" applyBorder="1" applyProtection="1"/>
    <xf numFmtId="0" fontId="8" fillId="3" borderId="0" xfId="0" applyFont="1" applyFill="1" applyBorder="1" applyAlignment="1" applyProtection="1">
      <alignment horizontal="left"/>
    </xf>
    <xf numFmtId="10" fontId="8" fillId="3" borderId="0" xfId="2" applyNumberFormat="1" applyFont="1" applyFill="1" applyBorder="1" applyAlignment="1" applyProtection="1">
      <alignment horizontal="left"/>
    </xf>
    <xf numFmtId="38" fontId="8" fillId="3" borderId="0" xfId="0" applyNumberFormat="1" applyFont="1" applyFill="1" applyBorder="1" applyAlignment="1" applyProtection="1">
      <alignment horizontal="left"/>
    </xf>
    <xf numFmtId="38" fontId="0" fillId="3" borderId="0" xfId="0" quotePrefix="1" applyNumberFormat="1" applyFill="1" applyBorder="1" applyAlignment="1">
      <alignment horizontal="left"/>
    </xf>
    <xf numFmtId="38" fontId="0" fillId="3" borderId="0" xfId="0" applyNumberFormat="1" applyFill="1" applyBorder="1" applyAlignment="1">
      <alignment horizontal="left"/>
    </xf>
    <xf numFmtId="171" fontId="0" fillId="3" borderId="0" xfId="0" quotePrefix="1" applyNumberFormat="1" applyFill="1" applyBorder="1" applyAlignment="1">
      <alignment horizontal="left"/>
    </xf>
    <xf numFmtId="171" fontId="0" fillId="3" borderId="0" xfId="0" applyNumberFormat="1" applyFill="1" applyBorder="1" applyAlignment="1">
      <alignment horizontal="left"/>
    </xf>
    <xf numFmtId="169" fontId="0" fillId="3" borderId="0" xfId="0" applyNumberFormat="1" applyFill="1" applyBorder="1" applyAlignment="1">
      <alignment horizontal="left"/>
    </xf>
    <xf numFmtId="0" fontId="0" fillId="2" borderId="13" xfId="0" applyFill="1" applyBorder="1"/>
    <xf numFmtId="0" fontId="0" fillId="3" borderId="24" xfId="0" quotePrefix="1" applyFill="1" applyBorder="1" applyAlignment="1">
      <alignment horizontal="left"/>
    </xf>
    <xf numFmtId="15" fontId="0" fillId="3" borderId="24" xfId="0" applyNumberFormat="1" applyFill="1" applyBorder="1" applyAlignment="1">
      <alignment horizontal="left"/>
    </xf>
    <xf numFmtId="0" fontId="0" fillId="3" borderId="24" xfId="0" applyNumberFormat="1" applyFill="1" applyBorder="1" applyAlignment="1">
      <alignment horizontal="left"/>
    </xf>
    <xf numFmtId="173" fontId="0" fillId="3" borderId="24" xfId="2" applyNumberFormat="1" applyFont="1" applyFill="1" applyBorder="1" applyAlignment="1">
      <alignment horizontal="left"/>
    </xf>
    <xf numFmtId="0" fontId="0" fillId="2" borderId="24" xfId="0" applyFill="1" applyBorder="1"/>
    <xf numFmtId="0" fontId="8" fillId="3" borderId="24" xfId="0" applyFont="1" applyFill="1" applyBorder="1" applyAlignment="1" applyProtection="1">
      <alignment horizontal="left"/>
    </xf>
    <xf numFmtId="10" fontId="8" fillId="3" borderId="24" xfId="2" applyNumberFormat="1" applyFont="1" applyFill="1" applyBorder="1" applyAlignment="1" applyProtection="1">
      <alignment horizontal="left"/>
    </xf>
    <xf numFmtId="38" fontId="0" fillId="3" borderId="24" xfId="0" quotePrefix="1" applyNumberFormat="1" applyFill="1" applyBorder="1" applyAlignment="1">
      <alignment horizontal="left"/>
    </xf>
    <xf numFmtId="38" fontId="0" fillId="3" borderId="24" xfId="0" applyNumberFormat="1" applyFill="1" applyBorder="1" applyAlignment="1">
      <alignment horizontal="left"/>
    </xf>
    <xf numFmtId="171" fontId="0" fillId="3" borderId="24" xfId="0" quotePrefix="1" applyNumberFormat="1" applyFill="1" applyBorder="1" applyAlignment="1">
      <alignment horizontal="left"/>
    </xf>
    <xf numFmtId="171" fontId="0" fillId="3" borderId="24" xfId="0" applyNumberFormat="1" applyFill="1" applyBorder="1" applyAlignment="1">
      <alignment horizontal="left"/>
    </xf>
    <xf numFmtId="169" fontId="0" fillId="3" borderId="24" xfId="0" applyNumberFormat="1" applyFill="1" applyBorder="1" applyAlignment="1">
      <alignment horizontal="left"/>
    </xf>
    <xf numFmtId="0" fontId="8" fillId="2" borderId="24" xfId="0" applyFont="1" applyFill="1" applyBorder="1" applyProtection="1"/>
    <xf numFmtId="38" fontId="8" fillId="3" borderId="24" xfId="0" applyNumberFormat="1" applyFont="1" applyFill="1" applyBorder="1" applyAlignment="1" applyProtection="1">
      <alignment horizontal="left"/>
    </xf>
    <xf numFmtId="0" fontId="0" fillId="2" borderId="20" xfId="0" applyFill="1" applyBorder="1"/>
    <xf numFmtId="0" fontId="0" fillId="0" borderId="10" xfId="0" applyFill="1" applyBorder="1" applyAlignment="1">
      <alignment horizontal="left" vertical="center"/>
    </xf>
    <xf numFmtId="0" fontId="0" fillId="0" borderId="10" xfId="0" quotePrefix="1" applyFill="1" applyBorder="1" applyAlignment="1">
      <alignment horizontal="left" vertical="center"/>
    </xf>
    <xf numFmtId="0" fontId="8" fillId="0" borderId="10" xfId="0" applyFont="1" applyFill="1" applyBorder="1" applyAlignment="1" applyProtection="1">
      <alignment horizontal="left" vertical="center"/>
    </xf>
    <xf numFmtId="0" fontId="8" fillId="0" borderId="10" xfId="0" applyFont="1" applyBorder="1" applyAlignment="1" applyProtection="1">
      <alignment vertical="center"/>
    </xf>
    <xf numFmtId="0" fontId="8" fillId="0" borderId="10" xfId="0" quotePrefix="1" applyFont="1" applyBorder="1" applyAlignment="1" applyProtection="1">
      <alignment horizontal="left" vertical="center"/>
    </xf>
    <xf numFmtId="0" fontId="0" fillId="0" borderId="20" xfId="0" applyBorder="1" applyAlignment="1">
      <alignment vertical="center"/>
    </xf>
    <xf numFmtId="0" fontId="0" fillId="0" borderId="22" xfId="0" applyBorder="1" applyAlignment="1">
      <alignment vertical="center"/>
    </xf>
    <xf numFmtId="0" fontId="0" fillId="4" borderId="24" xfId="0" quotePrefix="1" applyFill="1" applyBorder="1" applyAlignment="1">
      <alignment horizontal="left"/>
    </xf>
    <xf numFmtId="0" fontId="0" fillId="3" borderId="15" xfId="0" applyFill="1" applyBorder="1" applyAlignment="1">
      <alignment horizontal="left"/>
    </xf>
    <xf numFmtId="0" fontId="0" fillId="3" borderId="21" xfId="0" applyFill="1" applyBorder="1" applyAlignment="1">
      <alignment horizontal="left"/>
    </xf>
    <xf numFmtId="0" fontId="3" fillId="2" borderId="16" xfId="0" quotePrefix="1" applyFont="1" applyFill="1" applyBorder="1" applyAlignment="1">
      <alignment horizontal="left"/>
    </xf>
    <xf numFmtId="38" fontId="0" fillId="0" borderId="0" xfId="0" applyNumberFormat="1" applyBorder="1" applyAlignment="1">
      <alignment horizontal="center"/>
    </xf>
    <xf numFmtId="38" fontId="0" fillId="0" borderId="15" xfId="0" applyNumberFormat="1" applyBorder="1" applyAlignment="1">
      <alignment horizontal="center"/>
    </xf>
    <xf numFmtId="38" fontId="0" fillId="0" borderId="13" xfId="0" quotePrefix="1" applyNumberFormat="1" applyBorder="1" applyAlignment="1">
      <alignment horizontal="center" vertical="center" wrapText="1"/>
    </xf>
    <xf numFmtId="0" fontId="0" fillId="0" borderId="13" xfId="0" quotePrefix="1" applyBorder="1" applyAlignment="1">
      <alignment horizontal="center"/>
    </xf>
    <xf numFmtId="0" fontId="0" fillId="0" borderId="16" xfId="0" quotePrefix="1" applyBorder="1" applyAlignment="1">
      <alignment horizontal="center"/>
    </xf>
    <xf numFmtId="165" fontId="0" fillId="0" borderId="12" xfId="0" applyNumberFormat="1" applyBorder="1"/>
    <xf numFmtId="0" fontId="3" fillId="0" borderId="0" xfId="0" applyFont="1" applyAlignment="1">
      <alignment vertical="center" wrapText="1"/>
    </xf>
    <xf numFmtId="0" fontId="0" fillId="0" borderId="0" xfId="0" applyAlignment="1">
      <alignment vertical="center"/>
    </xf>
    <xf numFmtId="0" fontId="17" fillId="0" borderId="0" xfId="0" quotePrefix="1" applyFont="1" applyAlignment="1">
      <alignment horizontal="left" vertical="center" wrapText="1"/>
    </xf>
    <xf numFmtId="0" fontId="11" fillId="3" borderId="6" xfId="0" quotePrefix="1" applyFont="1" applyFill="1" applyBorder="1" applyAlignment="1">
      <alignment horizontal="left" vertical="center" wrapText="1"/>
    </xf>
    <xf numFmtId="0" fontId="0" fillId="0" borderId="11" xfId="0" quotePrefix="1" applyBorder="1" applyAlignment="1">
      <alignment horizontal="left"/>
    </xf>
    <xf numFmtId="0" fontId="2" fillId="0" borderId="17" xfId="0" applyNumberFormat="1" applyFont="1" applyBorder="1" applyAlignment="1" applyProtection="1">
      <alignment horizontal="left"/>
      <protection locked="0"/>
    </xf>
    <xf numFmtId="0" fontId="3" fillId="0" borderId="0" xfId="0" applyFont="1"/>
    <xf numFmtId="0" fontId="0" fillId="0" borderId="10" xfId="0" quotePrefix="1" applyFont="1" applyFill="1" applyBorder="1" applyAlignment="1">
      <alignment horizontal="left" wrapText="1"/>
    </xf>
    <xf numFmtId="0" fontId="0" fillId="0" borderId="15" xfId="0" applyBorder="1" applyAlignment="1">
      <alignment horizontal="center"/>
    </xf>
    <xf numFmtId="0" fontId="0" fillId="0" borderId="0" xfId="0" applyFont="1"/>
    <xf numFmtId="0" fontId="0" fillId="0" borderId="11" xfId="0" applyBorder="1" applyAlignment="1" applyProtection="1">
      <alignment horizontal="center"/>
    </xf>
    <xf numFmtId="0" fontId="0" fillId="0" borderId="14" xfId="0" applyBorder="1" applyAlignment="1" applyProtection="1">
      <alignment horizontal="center"/>
    </xf>
    <xf numFmtId="0" fontId="0" fillId="0" borderId="11" xfId="0" quotePrefix="1" applyBorder="1" applyAlignment="1">
      <alignment horizontal="left"/>
    </xf>
    <xf numFmtId="167" fontId="0" fillId="0" borderId="0" xfId="0" applyNumberFormat="1"/>
    <xf numFmtId="0" fontId="0" fillId="4" borderId="0" xfId="0" quotePrefix="1" applyFill="1" applyBorder="1" applyAlignment="1">
      <alignment horizontal="left"/>
    </xf>
    <xf numFmtId="0" fontId="3" fillId="0" borderId="10" xfId="0" applyFont="1" applyBorder="1" applyAlignment="1">
      <alignment vertical="center"/>
    </xf>
    <xf numFmtId="38" fontId="8" fillId="0" borderId="17" xfId="0" quotePrefix="1" applyNumberFormat="1" applyFont="1" applyBorder="1" applyAlignment="1" applyProtection="1">
      <alignment horizontal="left"/>
    </xf>
    <xf numFmtId="0" fontId="0" fillId="3" borderId="0" xfId="0" applyFill="1" applyBorder="1" applyAlignment="1">
      <alignment horizontal="left"/>
    </xf>
    <xf numFmtId="0" fontId="0" fillId="3" borderId="24" xfId="0" applyFill="1" applyBorder="1" applyAlignment="1">
      <alignment horizontal="left"/>
    </xf>
    <xf numFmtId="38" fontId="3" fillId="0" borderId="13" xfId="0" applyNumberFormat="1" applyFont="1" applyBorder="1"/>
    <xf numFmtId="38" fontId="0" fillId="0" borderId="0" xfId="0" applyNumberFormat="1" applyBorder="1"/>
    <xf numFmtId="38" fontId="0" fillId="0" borderId="15" xfId="0" applyNumberFormat="1" applyBorder="1"/>
    <xf numFmtId="38" fontId="3" fillId="0" borderId="12" xfId="0" applyNumberFormat="1" applyFont="1" applyBorder="1"/>
    <xf numFmtId="38" fontId="3" fillId="0" borderId="16" xfId="0" applyNumberFormat="1" applyFont="1" applyBorder="1"/>
    <xf numFmtId="38" fontId="0" fillId="0" borderId="11" xfId="0" applyNumberFormat="1" applyBorder="1"/>
    <xf numFmtId="38" fontId="0" fillId="0" borderId="17" xfId="0" applyNumberFormat="1" applyBorder="1"/>
    <xf numFmtId="38" fontId="0" fillId="0" borderId="14" xfId="0" applyNumberFormat="1" applyBorder="1"/>
    <xf numFmtId="38" fontId="0" fillId="0" borderId="18" xfId="0" applyNumberFormat="1" applyBorder="1"/>
    <xf numFmtId="167" fontId="12" fillId="0" borderId="15" xfId="0" applyNumberFormat="1" applyFont="1" applyBorder="1" applyAlignment="1">
      <alignment horizontal="center"/>
    </xf>
    <xf numFmtId="38" fontId="0" fillId="0" borderId="0" xfId="0" applyNumberFormat="1"/>
    <xf numFmtId="0" fontId="3" fillId="0" borderId="0" xfId="0" quotePrefix="1" applyFont="1" applyAlignment="1">
      <alignment horizontal="center"/>
    </xf>
    <xf numFmtId="0" fontId="0" fillId="0" borderId="11" xfId="0" quotePrefix="1" applyBorder="1" applyAlignment="1">
      <alignment horizontal="center"/>
    </xf>
    <xf numFmtId="167" fontId="12" fillId="0" borderId="15" xfId="2" applyNumberFormat="1" applyFont="1" applyBorder="1" applyAlignment="1">
      <alignment horizontal="center"/>
    </xf>
    <xf numFmtId="167" fontId="12" fillId="0" borderId="18" xfId="0" applyNumberFormat="1" applyFont="1" applyBorder="1" applyAlignment="1">
      <alignment horizontal="center"/>
    </xf>
    <xf numFmtId="167" fontId="12" fillId="0" borderId="0" xfId="0" applyNumberFormat="1" applyFont="1" applyBorder="1" applyAlignment="1">
      <alignment horizontal="center"/>
    </xf>
    <xf numFmtId="167" fontId="12" fillId="0" borderId="17" xfId="0" applyNumberFormat="1" applyFont="1" applyBorder="1" applyAlignment="1">
      <alignment horizontal="center"/>
    </xf>
    <xf numFmtId="38" fontId="0" fillId="0" borderId="0" xfId="0" applyNumberFormat="1"/>
    <xf numFmtId="38" fontId="0" fillId="0" borderId="17" xfId="0" applyNumberFormat="1" applyBorder="1"/>
    <xf numFmtId="38" fontId="0" fillId="0" borderId="18" xfId="0" applyNumberFormat="1" applyBorder="1"/>
    <xf numFmtId="38" fontId="0" fillId="0" borderId="16" xfId="0" applyNumberFormat="1" applyBorder="1"/>
    <xf numFmtId="0" fontId="0" fillId="0" borderId="10" xfId="0" quotePrefix="1" applyFill="1" applyBorder="1" applyAlignment="1">
      <alignment horizontal="right"/>
    </xf>
    <xf numFmtId="0" fontId="2" fillId="0" borderId="0" xfId="0" applyFont="1" applyAlignment="1" applyProtection="1">
      <alignment horizontal="left"/>
      <protection locked="0"/>
    </xf>
    <xf numFmtId="0" fontId="3" fillId="0" borderId="0" xfId="0" quotePrefix="1" applyFont="1" applyAlignment="1">
      <alignment horizontal="left" vertical="center" wrapText="1"/>
    </xf>
    <xf numFmtId="0" fontId="0" fillId="0" borderId="0" xfId="0" quotePrefix="1" applyAlignment="1">
      <alignment horizontal="left" vertical="center"/>
    </xf>
    <xf numFmtId="0" fontId="17" fillId="0" borderId="0" xfId="0" applyFont="1" applyAlignment="1">
      <alignment horizontal="left" vertical="center" wrapText="1"/>
    </xf>
    <xf numFmtId="0" fontId="0" fillId="0" borderId="24" xfId="0" quotePrefix="1" applyBorder="1" applyAlignment="1">
      <alignment horizontal="left"/>
    </xf>
    <xf numFmtId="0" fontId="6" fillId="0" borderId="12" xfId="0" quotePrefix="1" applyFont="1" applyBorder="1" applyAlignment="1">
      <alignment horizontal="left"/>
    </xf>
    <xf numFmtId="0" fontId="6" fillId="0" borderId="13" xfId="0" applyFont="1" applyBorder="1"/>
    <xf numFmtId="0" fontId="6" fillId="0" borderId="16" xfId="0" quotePrefix="1" applyFont="1" applyBorder="1" applyAlignment="1">
      <alignment horizontal="left"/>
    </xf>
    <xf numFmtId="0" fontId="3" fillId="0" borderId="0" xfId="0" applyFont="1" applyAlignment="1">
      <alignment horizontal="left"/>
    </xf>
    <xf numFmtId="0" fontId="3" fillId="0" borderId="0" xfId="0" quotePrefix="1" applyFont="1" applyAlignment="1">
      <alignment horizontal="left"/>
    </xf>
    <xf numFmtId="0" fontId="0" fillId="0" borderId="11" xfId="0" quotePrefix="1" applyBorder="1" applyAlignment="1">
      <alignment horizontal="left"/>
    </xf>
    <xf numFmtId="170" fontId="2" fillId="0" borderId="17" xfId="0" applyNumberFormat="1" applyFont="1" applyBorder="1" applyAlignment="1" applyProtection="1">
      <alignment horizontal="left"/>
      <protection locked="0"/>
    </xf>
    <xf numFmtId="0" fontId="0" fillId="0" borderId="0" xfId="0" applyFill="1" applyBorder="1"/>
    <xf numFmtId="0" fontId="0" fillId="0" borderId="24" xfId="0" applyFill="1" applyBorder="1"/>
    <xf numFmtId="167" fontId="12" fillId="0" borderId="0" xfId="0" applyNumberFormat="1" applyFont="1" applyBorder="1" applyAlignment="1" applyProtection="1">
      <alignment horizontal="center"/>
    </xf>
    <xf numFmtId="167" fontId="12" fillId="0" borderId="15" xfId="0" applyNumberFormat="1" applyFont="1" applyBorder="1" applyAlignment="1" applyProtection="1">
      <alignment horizontal="center"/>
    </xf>
    <xf numFmtId="165" fontId="2" fillId="0" borderId="17" xfId="0" applyNumberFormat="1" applyFont="1" applyBorder="1" applyAlignment="1" applyProtection="1">
      <alignment horizontal="left"/>
      <protection locked="0"/>
    </xf>
    <xf numFmtId="0" fontId="6" fillId="0" borderId="0" xfId="0" applyFont="1"/>
    <xf numFmtId="0" fontId="2" fillId="0" borderId="12"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8" xfId="0" applyFont="1" applyBorder="1" applyAlignment="1" applyProtection="1">
      <alignment horizontal="left"/>
      <protection locked="0"/>
    </xf>
    <xf numFmtId="0" fontId="2" fillId="0" borderId="16" xfId="0" quotePrefix="1" applyFont="1" applyBorder="1" applyAlignment="1" applyProtection="1">
      <alignment horizontal="left"/>
      <protection locked="0"/>
    </xf>
    <xf numFmtId="167" fontId="12" fillId="0" borderId="14" xfId="0" applyNumberFormat="1" applyFont="1" applyBorder="1" applyAlignment="1">
      <alignment horizontal="center"/>
    </xf>
    <xf numFmtId="0" fontId="0" fillId="0" borderId="11" xfId="0" quotePrefix="1" applyBorder="1" applyAlignment="1">
      <alignment horizontal="left"/>
    </xf>
    <xf numFmtId="0" fontId="2" fillId="0" borderId="16" xfId="0" applyFont="1" applyBorder="1" applyAlignment="1" applyProtection="1">
      <alignment horizontal="left"/>
      <protection locked="0"/>
    </xf>
    <xf numFmtId="38" fontId="0" fillId="0" borderId="0" xfId="0" applyNumberFormat="1" applyBorder="1" applyAlignment="1">
      <alignment horizontal="left"/>
    </xf>
    <xf numFmtId="38" fontId="0" fillId="0" borderId="13" xfId="0" applyNumberFormat="1" applyBorder="1" applyAlignment="1">
      <alignment horizontal="left"/>
    </xf>
    <xf numFmtId="38" fontId="0" fillId="0" borderId="15" xfId="0" applyNumberFormat="1" applyBorder="1" applyAlignment="1">
      <alignment horizontal="left"/>
    </xf>
    <xf numFmtId="38" fontId="3" fillId="0" borderId="13" xfId="0" applyNumberFormat="1" applyFont="1" applyBorder="1"/>
    <xf numFmtId="38" fontId="0" fillId="0" borderId="0" xfId="0" applyNumberFormat="1" applyBorder="1"/>
    <xf numFmtId="38" fontId="0" fillId="0" borderId="15" xfId="0" applyNumberFormat="1" applyBorder="1"/>
    <xf numFmtId="38" fontId="3" fillId="0" borderId="12" xfId="0" applyNumberFormat="1" applyFont="1" applyBorder="1"/>
    <xf numFmtId="38" fontId="3" fillId="0" borderId="16" xfId="0" applyNumberFormat="1" applyFont="1" applyBorder="1"/>
    <xf numFmtId="38" fontId="0" fillId="0" borderId="11" xfId="0" applyNumberFormat="1" applyBorder="1"/>
    <xf numFmtId="38" fontId="0" fillId="0" borderId="17" xfId="0" applyNumberFormat="1" applyBorder="1"/>
    <xf numFmtId="38" fontId="0" fillId="0" borderId="14" xfId="0" applyNumberFormat="1" applyBorder="1"/>
    <xf numFmtId="38" fontId="0" fillId="0" borderId="18" xfId="0" applyNumberFormat="1" applyBorder="1"/>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38" fontId="0" fillId="0" borderId="0" xfId="0" applyNumberFormat="1" applyBorder="1"/>
    <xf numFmtId="38" fontId="0" fillId="0" borderId="15" xfId="0" applyNumberFormat="1" applyBorder="1"/>
    <xf numFmtId="0" fontId="0" fillId="0" borderId="11" xfId="0" quotePrefix="1" applyBorder="1" applyAlignment="1">
      <alignment horizontal="left"/>
    </xf>
    <xf numFmtId="0" fontId="0" fillId="0" borderId="0" xfId="0" applyBorder="1" applyAlignment="1">
      <alignment horizontal="center"/>
    </xf>
    <xf numFmtId="38" fontId="3" fillId="0" borderId="12" xfId="0" applyNumberFormat="1" applyFont="1" applyBorder="1" applyAlignment="1">
      <alignment horizontal="center" vertical="center" wrapText="1"/>
    </xf>
    <xf numFmtId="38" fontId="0" fillId="0" borderId="11" xfId="0" applyNumberFormat="1" applyBorder="1"/>
    <xf numFmtId="38" fontId="0" fillId="0" borderId="14" xfId="0" applyNumberFormat="1" applyBorder="1"/>
    <xf numFmtId="38" fontId="3" fillId="0" borderId="13" xfId="0" applyNumberFormat="1" applyFont="1" applyBorder="1" applyAlignment="1">
      <alignment horizontal="center" vertical="center" wrapText="1"/>
    </xf>
    <xf numFmtId="38" fontId="0" fillId="0" borderId="0" xfId="0" applyNumberFormat="1" applyBorder="1"/>
    <xf numFmtId="38" fontId="0" fillId="0" borderId="15" xfId="0" applyNumberFormat="1" applyBorder="1"/>
    <xf numFmtId="38" fontId="2" fillId="0" borderId="0" xfId="0" applyNumberFormat="1" applyFont="1" applyBorder="1" applyAlignment="1" applyProtection="1">
      <alignment horizontal="center"/>
      <protection locked="0"/>
    </xf>
    <xf numFmtId="38" fontId="2" fillId="0" borderId="15" xfId="0" applyNumberFormat="1" applyFont="1" applyBorder="1" applyAlignment="1" applyProtection="1">
      <alignment horizontal="center"/>
      <protection locked="0"/>
    </xf>
    <xf numFmtId="0" fontId="0" fillId="0" borderId="13" xfId="0" applyBorder="1" applyAlignment="1">
      <alignment horizontal="center"/>
    </xf>
    <xf numFmtId="0" fontId="0" fillId="0" borderId="13" xfId="0" quotePrefix="1" applyBorder="1" applyAlignment="1">
      <alignment horizontal="center"/>
    </xf>
    <xf numFmtId="0" fontId="0" fillId="0" borderId="0" xfId="0" applyBorder="1" applyAlignment="1">
      <alignment horizontal="center"/>
    </xf>
    <xf numFmtId="38" fontId="8" fillId="3" borderId="4" xfId="0" applyNumberFormat="1" applyFont="1" applyFill="1" applyBorder="1" applyAlignment="1">
      <alignment horizontal="center" vertical="center"/>
    </xf>
    <xf numFmtId="20" fontId="3" fillId="0" borderId="2" xfId="0" applyNumberFormat="1" applyFont="1" applyBorder="1" applyAlignment="1">
      <alignment horizontal="left" vertical="center"/>
    </xf>
    <xf numFmtId="20" fontId="8" fillId="3" borderId="5" xfId="0" applyNumberFormat="1" applyFont="1" applyFill="1" applyBorder="1" applyAlignment="1">
      <alignment horizontal="left" vertical="center"/>
    </xf>
    <xf numFmtId="20" fontId="0" fillId="0" borderId="5" xfId="0" applyNumberFormat="1" applyFont="1" applyBorder="1" applyAlignment="1">
      <alignment horizontal="left" vertical="center"/>
    </xf>
    <xf numFmtId="20" fontId="0" fillId="0" borderId="8" xfId="0" applyNumberFormat="1" applyFont="1" applyBorder="1" applyAlignment="1">
      <alignment horizontal="left" vertical="center"/>
    </xf>
    <xf numFmtId="0" fontId="0" fillId="0" borderId="12" xfId="0" applyBorder="1" applyAlignment="1">
      <alignment horizontal="center"/>
    </xf>
    <xf numFmtId="0" fontId="0" fillId="0" borderId="13" xfId="0" applyBorder="1" applyAlignment="1">
      <alignment horizontal="center"/>
    </xf>
    <xf numFmtId="0" fontId="0" fillId="0" borderId="13" xfId="0" quotePrefix="1" applyBorder="1" applyAlignment="1">
      <alignment horizontal="center"/>
    </xf>
    <xf numFmtId="0" fontId="0" fillId="0" borderId="16" xfId="0" quotePrefix="1" applyBorder="1" applyAlignment="1">
      <alignment horizontal="center"/>
    </xf>
    <xf numFmtId="0" fontId="0" fillId="0" borderId="12" xfId="0" applyBorder="1" applyAlignment="1">
      <alignment horizontal="left" vertical="center"/>
    </xf>
    <xf numFmtId="0" fontId="0" fillId="0" borderId="16" xfId="0" applyBorder="1" applyAlignment="1">
      <alignment horizontal="left" vertical="center"/>
    </xf>
    <xf numFmtId="0" fontId="0" fillId="0" borderId="11" xfId="0" applyBorder="1" applyAlignment="1">
      <alignment horizontal="left" vertical="center"/>
    </xf>
    <xf numFmtId="0" fontId="0" fillId="0" borderId="17" xfId="0" applyBorder="1" applyAlignment="1">
      <alignment horizontal="left" vertical="center"/>
    </xf>
    <xf numFmtId="0" fontId="0" fillId="0" borderId="12" xfId="0" quotePrefix="1" applyBorder="1" applyAlignment="1">
      <alignment horizontal="left" vertical="center"/>
    </xf>
    <xf numFmtId="0" fontId="0" fillId="0" borderId="13" xfId="0" quotePrefix="1" applyBorder="1" applyAlignment="1">
      <alignment horizontal="left" vertical="center"/>
    </xf>
    <xf numFmtId="0" fontId="0" fillId="0" borderId="16" xfId="0" quotePrefix="1" applyBorder="1" applyAlignment="1">
      <alignment horizontal="left" vertical="center"/>
    </xf>
    <xf numFmtId="0" fontId="0" fillId="0" borderId="11" xfId="0" quotePrefix="1" applyBorder="1" applyAlignment="1">
      <alignment horizontal="left" vertical="center"/>
    </xf>
    <xf numFmtId="0" fontId="0" fillId="0" borderId="0" xfId="0" quotePrefix="1" applyBorder="1" applyAlignment="1">
      <alignment horizontal="left" vertical="center"/>
    </xf>
    <xf numFmtId="0" fontId="0" fillId="0" borderId="17" xfId="0" quotePrefix="1" applyBorder="1" applyAlignment="1">
      <alignment horizontal="left" vertical="center"/>
    </xf>
    <xf numFmtId="0" fontId="0" fillId="0" borderId="12" xfId="0" quotePrefix="1" applyBorder="1" applyAlignment="1">
      <alignment vertical="center"/>
    </xf>
    <xf numFmtId="0" fontId="0" fillId="0" borderId="16" xfId="0" quotePrefix="1" applyBorder="1" applyAlignment="1">
      <alignment vertical="center"/>
    </xf>
    <xf numFmtId="0" fontId="0" fillId="0" borderId="11" xfId="0" quotePrefix="1" applyBorder="1" applyAlignment="1">
      <alignment vertical="center"/>
    </xf>
    <xf numFmtId="0" fontId="0" fillId="0" borderId="17" xfId="0" quotePrefix="1" applyBorder="1" applyAlignment="1">
      <alignment vertical="center"/>
    </xf>
    <xf numFmtId="0" fontId="3" fillId="0" borderId="0" xfId="0" quotePrefix="1" applyFont="1" applyAlignment="1">
      <alignment horizontal="center"/>
    </xf>
    <xf numFmtId="0" fontId="0" fillId="0" borderId="13" xfId="0" applyBorder="1" applyAlignment="1">
      <alignment horizontal="left" vertical="center"/>
    </xf>
    <xf numFmtId="0" fontId="0" fillId="0" borderId="0" xfId="0" applyBorder="1" applyAlignment="1">
      <alignment horizontal="left" vertical="center"/>
    </xf>
    <xf numFmtId="0" fontId="0" fillId="0" borderId="11" xfId="0" quotePrefix="1" applyBorder="1" applyAlignment="1">
      <alignment horizontal="left"/>
    </xf>
    <xf numFmtId="0" fontId="0" fillId="0" borderId="17" xfId="0" quotePrefix="1" applyBorder="1" applyAlignment="1">
      <alignment horizontal="left"/>
    </xf>
    <xf numFmtId="0" fontId="0" fillId="0" borderId="0" xfId="0" applyBorder="1" applyAlignment="1">
      <alignment horizontal="center"/>
    </xf>
    <xf numFmtId="0" fontId="3" fillId="0" borderId="15" xfId="0" applyFont="1" applyBorder="1" applyAlignment="1">
      <alignment horizontal="left"/>
    </xf>
    <xf numFmtId="175" fontId="0" fillId="0" borderId="0" xfId="0" applyNumberFormat="1" applyBorder="1" applyAlignment="1" applyProtection="1">
      <alignment horizontal="center"/>
    </xf>
    <xf numFmtId="175" fontId="0" fillId="0" borderId="15" xfId="0" applyNumberFormat="1" applyBorder="1" applyAlignment="1" applyProtection="1">
      <alignment horizontal="center"/>
    </xf>
    <xf numFmtId="175" fontId="12" fillId="0" borderId="0" xfId="0" applyNumberFormat="1" applyFont="1" applyBorder="1" applyAlignment="1" applyProtection="1">
      <alignment horizontal="center"/>
    </xf>
    <xf numFmtId="175" fontId="12" fillId="0" borderId="17" xfId="0" applyNumberFormat="1" applyFont="1" applyBorder="1" applyAlignment="1" applyProtection="1">
      <alignment horizontal="center"/>
    </xf>
    <xf numFmtId="175" fontId="12" fillId="0" borderId="18" xfId="0" applyNumberFormat="1" applyFont="1" applyBorder="1" applyAlignment="1" applyProtection="1">
      <alignment horizontal="center"/>
    </xf>
    <xf numFmtId="175" fontId="2" fillId="0" borderId="0" xfId="0" applyNumberFormat="1" applyFont="1" applyBorder="1" applyAlignment="1" applyProtection="1">
      <alignment horizontal="center"/>
      <protection locked="0"/>
    </xf>
    <xf numFmtId="175" fontId="2" fillId="0" borderId="15" xfId="0" applyNumberFormat="1" applyFont="1" applyBorder="1" applyAlignment="1" applyProtection="1">
      <alignment horizontal="center"/>
      <protection locked="0"/>
    </xf>
    <xf numFmtId="175" fontId="8" fillId="3" borderId="4" xfId="0" applyNumberFormat="1" applyFont="1" applyFill="1" applyBorder="1" applyAlignment="1">
      <alignment horizontal="center" vertical="center"/>
    </xf>
    <xf numFmtId="176" fontId="3" fillId="0" borderId="2" xfId="0" applyNumberFormat="1" applyFont="1" applyBorder="1" applyAlignment="1">
      <alignment horizontal="left" vertical="center"/>
    </xf>
    <xf numFmtId="176" fontId="8" fillId="3" borderId="5" xfId="0" applyNumberFormat="1" applyFont="1" applyFill="1" applyBorder="1" applyAlignment="1">
      <alignment horizontal="left" vertical="center"/>
    </xf>
    <xf numFmtId="176" fontId="0" fillId="0" borderId="5" xfId="0" applyNumberFormat="1" applyFont="1" applyBorder="1" applyAlignment="1">
      <alignment horizontal="left" vertical="center"/>
    </xf>
    <xf numFmtId="176" fontId="0" fillId="0" borderId="8" xfId="0" applyNumberFormat="1" applyFont="1" applyBorder="1" applyAlignment="1">
      <alignment horizontal="left" vertical="center"/>
    </xf>
  </cellXfs>
  <cellStyles count="4">
    <cellStyle name="Currency 2" xfId="3" xr:uid="{00000000-0005-0000-0000-000000000000}"/>
    <cellStyle name="Normal" xfId="0" builtinId="0"/>
    <cellStyle name="Normal 2" xfId="1" xr:uid="{00000000-0005-0000-0000-000002000000}"/>
    <cellStyle name="Percent" xfId="2" builtinId="5"/>
  </cellStyles>
  <dxfs count="23">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theme="9" tint="0.599963377788628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59996337778862885"/>
        </patternFill>
      </fill>
    </dxf>
    <dxf>
      <fill>
        <patternFill>
          <bgColor theme="9"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theme="0" tint="-4.9989318521683403E-2"/>
        </patternFill>
      </fill>
    </dxf>
    <dxf>
      <font>
        <color theme="0"/>
      </font>
      <fill>
        <patternFill>
          <bgColor rgb="FF339966"/>
        </patternFill>
      </fill>
    </dxf>
  </dxfs>
  <tableStyles count="1" defaultTableStyle="TableStyleMedium2" defaultPivotStyle="PivotStyleLight16">
    <tableStyle name="CustomTableStyle" pivot="0" count="2" xr9:uid="{00000000-0011-0000-FFFF-FFFF00000000}">
      <tableStyleElement type="headerRow" dxfId="22"/>
      <tableStyleElement type="firstRowStripe" dxfId="21"/>
    </tableStyle>
  </tableStyles>
  <colors>
    <mruColors>
      <color rgb="FFFFFF66"/>
      <color rgb="FFFFFF00"/>
      <color rgb="FFD9D989"/>
      <color rgb="FFDAD9D9"/>
      <color rgb="FFD9D9D9"/>
      <color rgb="FFE41A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575757"/>
                </a:solidFill>
                <a:latin typeface="+mn-lt"/>
                <a:ea typeface="+mn-ea"/>
                <a:cs typeface="+mn-cs"/>
              </a:defRPr>
            </a:pPr>
            <a:r>
              <a:rPr lang="en-GB" sz="1400" b="0">
                <a:solidFill>
                  <a:srgbClr val="575757"/>
                </a:solidFill>
              </a:rPr>
              <a:t>Rates and Fx Trades with WESTPAC
45 trades.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75757"/>
              </a:solidFill>
              <a:latin typeface="+mn-lt"/>
              <a:ea typeface="+mn-ea"/>
              <a:cs typeface="+mn-cs"/>
            </a:defRPr>
          </a:pPr>
          <a:endParaRPr lang="en-US"/>
        </a:p>
      </c:txPr>
    </c:title>
    <c:autoTitleDeleted val="0"/>
    <c:plotArea>
      <c:layout/>
      <c:scatterChart>
        <c:scatterStyle val="lineMarker"/>
        <c:varyColors val="0"/>
        <c:ser>
          <c:idx val="0"/>
          <c:order val="0"/>
          <c:tx>
            <c:strRef>
              <c:f>CreditUsage!$S$3</c:f>
              <c:strCache>
                <c:ptCount val="1"/>
                <c:pt idx="0">
                  <c:v>PFE(95%)</c:v>
                </c:pt>
              </c:strCache>
            </c:strRef>
          </c:tx>
          <c:spPr>
            <a:ln w="19050" cap="rnd">
              <a:solidFill>
                <a:schemeClr val="accent1"/>
              </a:solidFill>
              <a:round/>
            </a:ln>
            <a:effectLst/>
          </c:spPr>
          <c:marker>
            <c:symbol val="none"/>
          </c:marker>
          <c:xVal>
            <c:numRef>
              <c:f>CreditUsage!$R$4:$R$104</c:f>
              <c:numCache>
                <c:formatCode>General</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CreditUsage!$S$4:$S$104</c:f>
              <c:numCache>
                <c:formatCode>General</c:formatCode>
                <c:ptCount val="101"/>
                <c:pt idx="0">
                  <c:v>101571415.87892345</c:v>
                </c:pt>
                <c:pt idx="1">
                  <c:v>157581557.8943744</c:v>
                </c:pt>
                <c:pt idx="2">
                  <c:v>175876071.27088588</c:v>
                </c:pt>
                <c:pt idx="3">
                  <c:v>187904039.05738693</c:v>
                </c:pt>
                <c:pt idx="4">
                  <c:v>195215110.36033034</c:v>
                </c:pt>
                <c:pt idx="5">
                  <c:v>208089212.38315359</c:v>
                </c:pt>
                <c:pt idx="6">
                  <c:v>228800447.44818467</c:v>
                </c:pt>
                <c:pt idx="7">
                  <c:v>231135675.84566554</c:v>
                </c:pt>
                <c:pt idx="8">
                  <c:v>241011484.37407103</c:v>
                </c:pt>
                <c:pt idx="9">
                  <c:v>245245374.95542997</c:v>
                </c:pt>
                <c:pt idx="10">
                  <c:v>253776438.52302444</c:v>
                </c:pt>
                <c:pt idx="11">
                  <c:v>218667401.2352702</c:v>
                </c:pt>
                <c:pt idx="12">
                  <c:v>194404519.02819708</c:v>
                </c:pt>
                <c:pt idx="13">
                  <c:v>165653737.45275077</c:v>
                </c:pt>
                <c:pt idx="14">
                  <c:v>159270618.71680969</c:v>
                </c:pt>
                <c:pt idx="15">
                  <c:v>202598691.33126801</c:v>
                </c:pt>
                <c:pt idx="16">
                  <c:v>209407307.20462447</c:v>
                </c:pt>
                <c:pt idx="17">
                  <c:v>204986084.76043022</c:v>
                </c:pt>
                <c:pt idx="18">
                  <c:v>210981654.16735646</c:v>
                </c:pt>
                <c:pt idx="19">
                  <c:v>216179160.0259012</c:v>
                </c:pt>
                <c:pt idx="20">
                  <c:v>175964693.60421237</c:v>
                </c:pt>
                <c:pt idx="21">
                  <c:v>179895295.06947523</c:v>
                </c:pt>
                <c:pt idx="22">
                  <c:v>183717547.97283617</c:v>
                </c:pt>
                <c:pt idx="23">
                  <c:v>187439885.37340397</c:v>
                </c:pt>
                <c:pt idx="24">
                  <c:v>184052801.04860368</c:v>
                </c:pt>
                <c:pt idx="25">
                  <c:v>168171872.97758511</c:v>
                </c:pt>
                <c:pt idx="26">
                  <c:v>171744688.49558803</c:v>
                </c:pt>
                <c:pt idx="27">
                  <c:v>165902794.80804032</c:v>
                </c:pt>
                <c:pt idx="28">
                  <c:v>169133678.16386384</c:v>
                </c:pt>
                <c:pt idx="29">
                  <c:v>172286782.50193733</c:v>
                </c:pt>
                <c:pt idx="30">
                  <c:v>175367447.01410571</c:v>
                </c:pt>
                <c:pt idx="31">
                  <c:v>178380430.89146313</c:v>
                </c:pt>
                <c:pt idx="32">
                  <c:v>181329998.61180422</c:v>
                </c:pt>
                <c:pt idx="33">
                  <c:v>184219989.61649916</c:v>
                </c:pt>
                <c:pt idx="34">
                  <c:v>187053875.75819215</c:v>
                </c:pt>
                <c:pt idx="35">
                  <c:v>189834809.06242788</c:v>
                </c:pt>
                <c:pt idx="36">
                  <c:v>181237871.66428968</c:v>
                </c:pt>
                <c:pt idx="37">
                  <c:v>183792486.83476672</c:v>
                </c:pt>
                <c:pt idx="38">
                  <c:v>146278251.01849827</c:v>
                </c:pt>
                <c:pt idx="39">
                  <c:v>148357169.24628353</c:v>
                </c:pt>
                <c:pt idx="40">
                  <c:v>131389325.09785423</c:v>
                </c:pt>
                <c:pt idx="41">
                  <c:v>75571007.696536049</c:v>
                </c:pt>
                <c:pt idx="42">
                  <c:v>76631400.249233454</c:v>
                </c:pt>
                <c:pt idx="43">
                  <c:v>77675492.675448045</c:v>
                </c:pt>
                <c:pt idx="44">
                  <c:v>78704092.39469704</c:v>
                </c:pt>
                <c:pt idx="45">
                  <c:v>79717944.609335944</c:v>
                </c:pt>
                <c:pt idx="46">
                  <c:v>80717738.88761583</c:v>
                </c:pt>
                <c:pt idx="47">
                  <c:v>81704114.870048836</c:v>
                </c:pt>
                <c:pt idx="48">
                  <c:v>82677667.23862493</c:v>
                </c:pt>
                <c:pt idx="49">
                  <c:v>83638950.062778622</c:v>
                </c:pt>
                <c:pt idx="50">
                  <c:v>84588480.615670905</c:v>
                </c:pt>
                <c:pt idx="51">
                  <c:v>85605871.752566084</c:v>
                </c:pt>
                <c:pt idx="52">
                  <c:v>86608948.188165858</c:v>
                </c:pt>
                <c:pt idx="53">
                  <c:v>87598372.799020916</c:v>
                </c:pt>
                <c:pt idx="54">
                  <c:v>83285354.72105737</c:v>
                </c:pt>
                <c:pt idx="55">
                  <c:v>84193658.146442726</c:v>
                </c:pt>
                <c:pt idx="56">
                  <c:v>85090703.027372882</c:v>
                </c:pt>
                <c:pt idx="57">
                  <c:v>85976958.440760106</c:v>
                </c:pt>
                <c:pt idx="58">
                  <c:v>86852863.162940621</c:v>
                </c:pt>
                <c:pt idx="59">
                  <c:v>87718828.376763538</c:v>
                </c:pt>
                <c:pt idx="60">
                  <c:v>88575240.073470205</c:v>
                </c:pt>
                <c:pt idx="61">
                  <c:v>89422461.190523714</c:v>
                </c:pt>
                <c:pt idx="62">
                  <c:v>90260833.520139053</c:v>
                </c:pt>
                <c:pt idx="63">
                  <c:v>86714670.732892245</c:v>
                </c:pt>
                <c:pt idx="64">
                  <c:v>87538590.800149783</c:v>
                </c:pt>
                <c:pt idx="65">
                  <c:v>88353494.408754408</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1DEB-4E87-9A52-A7E752AC1CC4}"/>
            </c:ext>
          </c:extLst>
        </c:ser>
        <c:ser>
          <c:idx val="1"/>
          <c:order val="1"/>
          <c:tx>
            <c:v>Line</c:v>
          </c:tx>
          <c:spPr>
            <a:ln w="19050" cap="rnd">
              <a:solidFill>
                <a:schemeClr val="accent2"/>
              </a:solidFill>
              <a:round/>
            </a:ln>
            <a:effectLst/>
          </c:spPr>
          <c:marker>
            <c:symbol val="none"/>
          </c:marker>
          <c:xVal>
            <c:numRef>
              <c:f>CreditUsage!$Z$3:$Z$17</c:f>
              <c:numCache>
                <c:formatCode>General</c:formatCode>
                <c:ptCount val="15"/>
                <c:pt idx="0">
                  <c:v>0</c:v>
                </c:pt>
                <c:pt idx="1">
                  <c:v>1</c:v>
                </c:pt>
                <c:pt idx="2">
                  <c:v>1</c:v>
                </c:pt>
                <c:pt idx="3">
                  <c:v>2</c:v>
                </c:pt>
                <c:pt idx="4">
                  <c:v>2</c:v>
                </c:pt>
                <c:pt idx="5">
                  <c:v>3</c:v>
                </c:pt>
                <c:pt idx="6">
                  <c:v>3</c:v>
                </c:pt>
                <c:pt idx="7">
                  <c:v>4</c:v>
                </c:pt>
                <c:pt idx="8">
                  <c:v>4</c:v>
                </c:pt>
                <c:pt idx="9">
                  <c:v>5</c:v>
                </c:pt>
                <c:pt idx="10">
                  <c:v>5</c:v>
                </c:pt>
                <c:pt idx="11">
                  <c:v>7</c:v>
                </c:pt>
                <c:pt idx="12">
                  <c:v>7</c:v>
                </c:pt>
                <c:pt idx="13">
                  <c:v>10</c:v>
                </c:pt>
                <c:pt idx="14">
                  <c:v>10</c:v>
                </c:pt>
              </c:numCache>
            </c:numRef>
          </c:xVal>
          <c:yVal>
            <c:numRef>
              <c:f>CreditUsage!$AA$3:$AA$17</c:f>
              <c:numCache>
                <c:formatCode>#,##0_);[Red]\(#,##0\)</c:formatCode>
                <c:ptCount val="15"/>
                <c:pt idx="0">
                  <c:v>350000000</c:v>
                </c:pt>
                <c:pt idx="1">
                  <c:v>350000000</c:v>
                </c:pt>
                <c:pt idx="2">
                  <c:v>350000000</c:v>
                </c:pt>
                <c:pt idx="3">
                  <c:v>350000000</c:v>
                </c:pt>
                <c:pt idx="4">
                  <c:v>350000000</c:v>
                </c:pt>
                <c:pt idx="5">
                  <c:v>350000000</c:v>
                </c:pt>
                <c:pt idx="6">
                  <c:v>250000000</c:v>
                </c:pt>
                <c:pt idx="7">
                  <c:v>250000000</c:v>
                </c:pt>
                <c:pt idx="8">
                  <c:v>250000000</c:v>
                </c:pt>
                <c:pt idx="9">
                  <c:v>250000000</c:v>
                </c:pt>
                <c:pt idx="10">
                  <c:v>70000000</c:v>
                </c:pt>
                <c:pt idx="11">
                  <c:v>70000000</c:v>
                </c:pt>
                <c:pt idx="12">
                  <c:v>0</c:v>
                </c:pt>
                <c:pt idx="13">
                  <c:v>0</c:v>
                </c:pt>
                <c:pt idx="14">
                  <c:v>0</c:v>
                </c:pt>
              </c:numCache>
            </c:numRef>
          </c:yVal>
          <c:smooth val="0"/>
          <c:extLst>
            <c:ext xmlns:c16="http://schemas.microsoft.com/office/drawing/2014/chart" uri="{C3380CC4-5D6E-409C-BE32-E72D297353CC}">
              <c16:uniqueId val="{00000003-1DEB-4E87-9A52-A7E752AC1CC4}"/>
            </c:ext>
          </c:extLst>
        </c:ser>
        <c:dLbls>
          <c:showLegendKey val="0"/>
          <c:showVal val="0"/>
          <c:showCatName val="0"/>
          <c:showSerName val="0"/>
          <c:showPercent val="0"/>
          <c:showBubbleSize val="0"/>
        </c:dLbls>
        <c:axId val="2107942432"/>
        <c:axId val="2107941600"/>
      </c:scatterChart>
      <c:valAx>
        <c:axId val="2107942432"/>
        <c:scaling>
          <c:orientation val="minMax"/>
          <c:max val="9"/>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941600"/>
        <c:crosses val="autoZero"/>
        <c:crossBetween val="midCat"/>
      </c:valAx>
      <c:valAx>
        <c:axId val="210794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942432"/>
        <c:crosses val="autoZero"/>
        <c:crossBetween val="midCat"/>
        <c:dispUnits>
          <c:builtInUnit val="millions"/>
          <c:dispUnitsLbl>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 Millions</a:t>
                  </a:r>
                </a:p>
              </c:rich>
            </c:tx>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ysClr val="windowText" lastClr="000000"/>
                </a:solidFill>
              </a:rPr>
              <a:t>Available Notional vs Fx Breakeven
Market conditions: Spot 1.116 Vol 7.8%</a:t>
            </a:r>
            <a:endParaRPr lang="en-US" sz="1200">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127173913043483E-2"/>
          <c:y val="0.12978650793650795"/>
          <c:w val="0.89594070048309193"/>
          <c:h val="0.75753636363636367"/>
        </c:manualLayout>
      </c:layout>
      <c:bubbleChart>
        <c:varyColors val="0"/>
        <c:ser>
          <c:idx val="0"/>
          <c:order val="0"/>
          <c:tx>
            <c:strRef>
              <c:f>BubbleChart!$AN$3</c:f>
              <c:strCache>
                <c:ptCount val="1"/>
                <c:pt idx="0">
                  <c:v>Available Notional 3Y USD</c:v>
                </c:pt>
              </c:strCache>
            </c:strRef>
          </c:tx>
          <c:spPr>
            <a:solidFill>
              <a:schemeClr val="accent1">
                <a:lumMod val="60000"/>
                <a:lumOff val="40000"/>
              </a:schemeClr>
            </a:solidFill>
            <a:ln>
              <a:solidFill>
                <a:schemeClr val="accent1">
                  <a:lumMod val="75000"/>
                </a:schemeClr>
              </a:solidFill>
            </a:ln>
            <a:effectLst/>
          </c:spPr>
          <c:invertIfNegative val="0"/>
          <c:dPt>
            <c:idx val="2"/>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1-A506-4974-A287-6D527146604F}"/>
              </c:ext>
            </c:extLst>
          </c:dPt>
          <c:dPt>
            <c:idx val="4"/>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3-A506-4974-A287-6D527146604F}"/>
              </c:ext>
            </c:extLst>
          </c:dPt>
          <c:dPt>
            <c:idx val="10"/>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5-A506-4974-A287-6D527146604F}"/>
              </c:ext>
            </c:extLst>
          </c:dPt>
          <c:dPt>
            <c:idx val="35"/>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7-A506-4974-A287-6D527146604F}"/>
              </c:ext>
            </c:extLst>
          </c:dPt>
          <c:dPt>
            <c:idx val="38"/>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9-A506-4974-A287-6D527146604F}"/>
              </c:ext>
            </c:extLst>
          </c:dPt>
          <c:dLbls>
            <c:dLbl>
              <c:idx val="0"/>
              <c:tx>
                <c:rich>
                  <a:bodyPr/>
                  <a:lstStyle/>
                  <a:p>
                    <a:fld id="{6895E32E-8F1F-4D89-ADD7-D7EBCA8D3746}" type="CELLRANGE">
                      <a:rPr lang="en-GB"/>
                      <a:pPr/>
                      <a:t>[CELLRANGE]</a:t>
                    </a:fld>
                    <a:r>
                      <a:rPr lang="en-GB" baseline="0"/>
                      <a:t>
</a:t>
                    </a:r>
                    <a:fld id="{5BFD5230-9749-4BB1-80C3-FEA46A75F94E}"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A77-464C-BEDE-082B14834848}"/>
                </c:ext>
              </c:extLst>
            </c:dLbl>
            <c:dLbl>
              <c:idx val="1"/>
              <c:tx>
                <c:rich>
                  <a:bodyPr/>
                  <a:lstStyle/>
                  <a:p>
                    <a:fld id="{4137E99C-C58B-4828-884C-63D2761822B2}" type="CELLRANGE">
                      <a:rPr lang="en-GB"/>
                      <a:pPr/>
                      <a:t>[CELLRANGE]</a:t>
                    </a:fld>
                    <a:r>
                      <a:rPr lang="en-GB" baseline="0"/>
                      <a:t>
</a:t>
                    </a:r>
                    <a:fld id="{FD25E354-6FE6-4B41-98C6-3DEC94B9D4B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A77-464C-BEDE-082B14834848}"/>
                </c:ext>
              </c:extLst>
            </c:dLbl>
            <c:dLbl>
              <c:idx val="2"/>
              <c:tx>
                <c:rich>
                  <a:bodyPr/>
                  <a:lstStyle/>
                  <a:p>
                    <a:fld id="{6E52AB5D-748B-4E5F-818B-28ED424DA7FC}" type="CELLRANGE">
                      <a:rPr lang="en-GB"/>
                      <a:pPr/>
                      <a:t>[CELLRANGE]</a:t>
                    </a:fld>
                    <a:r>
                      <a:rPr lang="en-GB" baseline="0"/>
                      <a:t>
</a:t>
                    </a:r>
                    <a:fld id="{AC1E8753-01C3-4729-B364-516802147AF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06-4974-A287-6D527146604F}"/>
                </c:ext>
              </c:extLst>
            </c:dLbl>
            <c:dLbl>
              <c:idx val="3"/>
              <c:tx>
                <c:rich>
                  <a:bodyPr/>
                  <a:lstStyle/>
                  <a:p>
                    <a:fld id="{0DF3D2C5-0A12-4C4A-87A5-5486C191996F}" type="CELLRANGE">
                      <a:rPr lang="en-GB"/>
                      <a:pPr/>
                      <a:t>[CELLRANGE]</a:t>
                    </a:fld>
                    <a:r>
                      <a:rPr lang="en-GB" baseline="0"/>
                      <a:t>
</a:t>
                    </a:r>
                    <a:fld id="{216FC749-CA46-451F-AC79-9233382D2273}"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A77-464C-BEDE-082B14834848}"/>
                </c:ext>
              </c:extLst>
            </c:dLbl>
            <c:dLbl>
              <c:idx val="4"/>
              <c:tx>
                <c:rich>
                  <a:bodyPr/>
                  <a:lstStyle/>
                  <a:p>
                    <a:fld id="{63A6CEE6-2905-4D8A-9EFC-9D5CCB6B964B}" type="CELLRANGE">
                      <a:rPr lang="en-GB"/>
                      <a:pPr/>
                      <a:t>[CELLRANGE]</a:t>
                    </a:fld>
                    <a:r>
                      <a:rPr lang="en-GB" baseline="0"/>
                      <a:t>
</a:t>
                    </a:r>
                    <a:fld id="{38E390B6-6A67-4E48-A6F9-1C73C638693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06-4974-A287-6D527146604F}"/>
                </c:ext>
              </c:extLst>
            </c:dLbl>
            <c:dLbl>
              <c:idx val="5"/>
              <c:tx>
                <c:rich>
                  <a:bodyPr/>
                  <a:lstStyle/>
                  <a:p>
                    <a:fld id="{76FCCF61-BCF9-48BC-BCDA-5A01FCB7734E}" type="CELLRANGE">
                      <a:rPr lang="en-GB"/>
                      <a:pPr/>
                      <a:t>[CELLRANGE]</a:t>
                    </a:fld>
                    <a:r>
                      <a:rPr lang="en-GB" baseline="0"/>
                      <a:t>
</a:t>
                    </a:r>
                    <a:fld id="{8BA304BC-1088-4627-A545-B1F40EADA521}"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A77-464C-BEDE-082B14834848}"/>
                </c:ext>
              </c:extLst>
            </c:dLbl>
            <c:dLbl>
              <c:idx val="6"/>
              <c:tx>
                <c:rich>
                  <a:bodyPr/>
                  <a:lstStyle/>
                  <a:p>
                    <a:fld id="{B444CCEA-59BF-4148-B196-EBFA8F9D3B14}" type="CELLRANGE">
                      <a:rPr lang="en-GB"/>
                      <a:pPr/>
                      <a:t>[CELLRANGE]</a:t>
                    </a:fld>
                    <a:r>
                      <a:rPr lang="en-GB" baseline="0"/>
                      <a:t>
</a:t>
                    </a:r>
                    <a:fld id="{3FABD449-52A7-4788-AB76-9612B81E048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A77-464C-BEDE-082B14834848}"/>
                </c:ext>
              </c:extLst>
            </c:dLbl>
            <c:dLbl>
              <c:idx val="7"/>
              <c:tx>
                <c:rich>
                  <a:bodyPr/>
                  <a:lstStyle/>
                  <a:p>
                    <a:fld id="{3F830DC3-DCBC-4746-801C-35A69B2A908D}" type="CELLRANGE">
                      <a:rPr lang="en-GB"/>
                      <a:pPr/>
                      <a:t>[CELLRANGE]</a:t>
                    </a:fld>
                    <a:r>
                      <a:rPr lang="en-GB" baseline="0"/>
                      <a:t>
</a:t>
                    </a:r>
                    <a:fld id="{69FEFA28-E6B0-455E-8EC3-BE94E51742E0}"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A77-464C-BEDE-082B14834848}"/>
                </c:ext>
              </c:extLst>
            </c:dLbl>
            <c:dLbl>
              <c:idx val="8"/>
              <c:tx>
                <c:rich>
                  <a:bodyPr/>
                  <a:lstStyle/>
                  <a:p>
                    <a:fld id="{DE24E43C-E1EA-4B07-B7D7-8D3E994E92AE}" type="CELLRANGE">
                      <a:rPr lang="en-GB"/>
                      <a:pPr/>
                      <a:t>[CELLRANGE]</a:t>
                    </a:fld>
                    <a:r>
                      <a:rPr lang="en-GB" baseline="0"/>
                      <a:t>
</a:t>
                    </a:r>
                    <a:fld id="{1F25AE30-1CD4-444F-8393-DA5E6333AAC3}"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A77-464C-BEDE-082B14834848}"/>
                </c:ext>
              </c:extLst>
            </c:dLbl>
            <c:dLbl>
              <c:idx val="9"/>
              <c:tx>
                <c:rich>
                  <a:bodyPr/>
                  <a:lstStyle/>
                  <a:p>
                    <a:fld id="{AE7E1C7A-614B-4782-BA09-428E4016BD09}" type="CELLRANGE">
                      <a:rPr lang="en-GB"/>
                      <a:pPr/>
                      <a:t>[CELLRANGE]</a:t>
                    </a:fld>
                    <a:r>
                      <a:rPr lang="en-GB" baseline="0"/>
                      <a:t>
</a:t>
                    </a:r>
                    <a:fld id="{DC367002-BA93-4110-8620-66330DDCF00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A77-464C-BEDE-082B14834848}"/>
                </c:ext>
              </c:extLst>
            </c:dLbl>
            <c:dLbl>
              <c:idx val="10"/>
              <c:tx>
                <c:rich>
                  <a:bodyPr/>
                  <a:lstStyle/>
                  <a:p>
                    <a:fld id="{328F6897-5D6F-42A6-AC1F-37A3B166B7D3}" type="CELLRANGE">
                      <a:rPr lang="en-GB"/>
                      <a:pPr/>
                      <a:t>[CELLRANGE]</a:t>
                    </a:fld>
                    <a:r>
                      <a:rPr lang="en-GB" baseline="0"/>
                      <a:t>
</a:t>
                    </a:r>
                    <a:fld id="{0FC71905-321B-484C-88A6-D8C9E11F0DF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06-4974-A287-6D527146604F}"/>
                </c:ext>
              </c:extLst>
            </c:dLbl>
            <c:dLbl>
              <c:idx val="11"/>
              <c:tx>
                <c:rich>
                  <a:bodyPr/>
                  <a:lstStyle/>
                  <a:p>
                    <a:fld id="{3323CCB5-3D96-48F1-A5FC-4BFD1AD0902E}" type="CELLRANGE">
                      <a:rPr lang="en-GB"/>
                      <a:pPr/>
                      <a:t>[CELLRANGE]</a:t>
                    </a:fld>
                    <a:r>
                      <a:rPr lang="en-GB" baseline="0"/>
                      <a:t>
</a:t>
                    </a:r>
                    <a:fld id="{5F36C880-6820-4BFC-88CF-EFD16BEE8ADE}"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A77-464C-BEDE-082B14834848}"/>
                </c:ext>
              </c:extLst>
            </c:dLbl>
            <c:dLbl>
              <c:idx val="12"/>
              <c:tx>
                <c:rich>
                  <a:bodyPr/>
                  <a:lstStyle/>
                  <a:p>
                    <a:fld id="{D87ABAA6-F8CC-4D04-9693-3130A163A71B}" type="CELLRANGE">
                      <a:rPr lang="en-GB"/>
                      <a:pPr/>
                      <a:t>[CELLRANGE]</a:t>
                    </a:fld>
                    <a:r>
                      <a:rPr lang="en-GB" baseline="0"/>
                      <a:t>
</a:t>
                    </a:r>
                    <a:fld id="{C1B13302-9BB4-4D8E-A447-9D72ECEB5413}"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A77-464C-BEDE-082B14834848}"/>
                </c:ext>
              </c:extLst>
            </c:dLbl>
            <c:dLbl>
              <c:idx val="13"/>
              <c:tx>
                <c:rich>
                  <a:bodyPr/>
                  <a:lstStyle/>
                  <a:p>
                    <a:fld id="{B88A50D6-8BF6-4E69-9D7C-80A696C69D5E}" type="CELLRANGE">
                      <a:rPr lang="en-GB"/>
                      <a:pPr/>
                      <a:t>[CELLRANGE]</a:t>
                    </a:fld>
                    <a:r>
                      <a:rPr lang="en-GB" baseline="0"/>
                      <a:t>
</a:t>
                    </a:r>
                    <a:fld id="{F308EE35-E0E0-4B56-A0C0-E5BB5409610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A77-464C-BEDE-082B14834848}"/>
                </c:ext>
              </c:extLst>
            </c:dLbl>
            <c:dLbl>
              <c:idx val="14"/>
              <c:tx>
                <c:rich>
                  <a:bodyPr/>
                  <a:lstStyle/>
                  <a:p>
                    <a:fld id="{5471C3C8-9E41-4892-966B-DB2E239A02AF}" type="CELLRANGE">
                      <a:rPr lang="en-GB"/>
                      <a:pPr/>
                      <a:t>[CELLRANGE]</a:t>
                    </a:fld>
                    <a:r>
                      <a:rPr lang="en-GB" baseline="0"/>
                      <a:t>
</a:t>
                    </a:r>
                    <a:fld id="{EFFA96EC-495E-4A55-BE08-87C7B77FFED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A77-464C-BEDE-082B14834848}"/>
                </c:ext>
              </c:extLst>
            </c:dLbl>
            <c:dLbl>
              <c:idx val="15"/>
              <c:tx>
                <c:rich>
                  <a:bodyPr/>
                  <a:lstStyle/>
                  <a:p>
                    <a:fld id="{6938D935-69B9-4F6A-A4E4-F4C8736B15AF}" type="CELLRANGE">
                      <a:rPr lang="en-GB"/>
                      <a:pPr/>
                      <a:t>[CELLRANGE]</a:t>
                    </a:fld>
                    <a:r>
                      <a:rPr lang="en-GB" baseline="0"/>
                      <a:t>
</a:t>
                    </a:r>
                    <a:fld id="{55FF5B98-7242-42A5-BF9B-B653EB8CB9F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A77-464C-BEDE-082B14834848}"/>
                </c:ext>
              </c:extLst>
            </c:dLbl>
            <c:dLbl>
              <c:idx val="16"/>
              <c:tx>
                <c:rich>
                  <a:bodyPr/>
                  <a:lstStyle/>
                  <a:p>
                    <a:fld id="{D0AC4884-5A1B-4C1A-9CB9-C1E3CC8D79D7}" type="CELLRANGE">
                      <a:rPr lang="en-GB"/>
                      <a:pPr/>
                      <a:t>[CELLRANGE]</a:t>
                    </a:fld>
                    <a:r>
                      <a:rPr lang="en-GB" baseline="0"/>
                      <a:t>
</a:t>
                    </a:r>
                    <a:fld id="{BD14EDAB-AB1B-451E-AF84-EAF4570B363F}"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A77-464C-BEDE-082B14834848}"/>
                </c:ext>
              </c:extLst>
            </c:dLbl>
            <c:dLbl>
              <c:idx val="17"/>
              <c:tx>
                <c:rich>
                  <a:bodyPr/>
                  <a:lstStyle/>
                  <a:p>
                    <a:fld id="{74C6C45F-9366-4970-ADC3-D771675B303B}" type="CELLRANGE">
                      <a:rPr lang="en-GB"/>
                      <a:pPr/>
                      <a:t>[CELLRANGE]</a:t>
                    </a:fld>
                    <a:r>
                      <a:rPr lang="en-GB" baseline="0"/>
                      <a:t>
</a:t>
                    </a:r>
                    <a:fld id="{1C32358D-27FE-4DCC-9424-3118DAC0F1FD}"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8A77-464C-BEDE-082B14834848}"/>
                </c:ext>
              </c:extLst>
            </c:dLbl>
            <c:dLbl>
              <c:idx val="18"/>
              <c:tx>
                <c:rich>
                  <a:bodyPr/>
                  <a:lstStyle/>
                  <a:p>
                    <a:fld id="{70FCB2B5-9E6F-4732-AE35-F12CD8EB822A}" type="CELLRANGE">
                      <a:rPr lang="en-GB"/>
                      <a:pPr/>
                      <a:t>[CELLRANGE]</a:t>
                    </a:fld>
                    <a:r>
                      <a:rPr lang="en-GB" baseline="0"/>
                      <a:t>
</a:t>
                    </a:r>
                    <a:fld id="{BA2F50F0-E032-4D9A-B238-BA25EA2F1AAB}"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A77-464C-BEDE-082B14834848}"/>
                </c:ext>
              </c:extLst>
            </c:dLbl>
            <c:dLbl>
              <c:idx val="19"/>
              <c:tx>
                <c:rich>
                  <a:bodyPr/>
                  <a:lstStyle/>
                  <a:p>
                    <a:fld id="{59B5F146-592F-4FDE-8BDB-C87B6293B14E}" type="CELLRANGE">
                      <a:rPr lang="en-GB"/>
                      <a:pPr/>
                      <a:t>[CELLRANGE]</a:t>
                    </a:fld>
                    <a:r>
                      <a:rPr lang="en-GB" baseline="0"/>
                      <a:t>
</a:t>
                    </a:r>
                    <a:fld id="{E2D04514-16C2-4C8B-A410-057FD96ECC20}"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A77-464C-BEDE-082B14834848}"/>
                </c:ext>
              </c:extLst>
            </c:dLbl>
            <c:dLbl>
              <c:idx val="20"/>
              <c:tx>
                <c:rich>
                  <a:bodyPr/>
                  <a:lstStyle/>
                  <a:p>
                    <a:fld id="{25F19DFA-5A63-448B-937A-B023F956C1EE}" type="CELLRANGE">
                      <a:rPr lang="en-GB"/>
                      <a:pPr/>
                      <a:t>[CELLRANGE]</a:t>
                    </a:fld>
                    <a:r>
                      <a:rPr lang="en-GB" baseline="0"/>
                      <a:t>
</a:t>
                    </a:r>
                    <a:fld id="{39321189-E324-488D-984E-6240055EE58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A77-464C-BEDE-082B14834848}"/>
                </c:ext>
              </c:extLst>
            </c:dLbl>
            <c:dLbl>
              <c:idx val="21"/>
              <c:tx>
                <c:rich>
                  <a:bodyPr/>
                  <a:lstStyle/>
                  <a:p>
                    <a:fld id="{52B584B8-5FEB-446D-9AF5-66A79EFCB754}" type="CELLRANGE">
                      <a:rPr lang="en-GB"/>
                      <a:pPr/>
                      <a:t>[CELLRANGE]</a:t>
                    </a:fld>
                    <a:r>
                      <a:rPr lang="en-GB" baseline="0"/>
                      <a:t>
</a:t>
                    </a:r>
                    <a:fld id="{4C54453C-D10A-47A1-8AA5-8C1F78A37AA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A77-464C-BEDE-082B14834848}"/>
                </c:ext>
              </c:extLst>
            </c:dLbl>
            <c:dLbl>
              <c:idx val="22"/>
              <c:tx>
                <c:rich>
                  <a:bodyPr/>
                  <a:lstStyle/>
                  <a:p>
                    <a:fld id="{99D4A26E-C18D-4A24-86FB-7BFF7A882A07}" type="CELLRANGE">
                      <a:rPr lang="en-GB"/>
                      <a:pPr/>
                      <a:t>[CELLRANGE]</a:t>
                    </a:fld>
                    <a:r>
                      <a:rPr lang="en-GB" baseline="0"/>
                      <a:t>
</a:t>
                    </a:r>
                    <a:fld id="{800E3BCF-5DB1-45D5-9BBE-D96593615C2B}"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A77-464C-BEDE-082B14834848}"/>
                </c:ext>
              </c:extLst>
            </c:dLbl>
            <c:dLbl>
              <c:idx val="23"/>
              <c:tx>
                <c:rich>
                  <a:bodyPr/>
                  <a:lstStyle/>
                  <a:p>
                    <a:fld id="{5B2A51CA-64D5-49C7-B0EB-CA39365706CD}" type="CELLRANGE">
                      <a:rPr lang="en-GB"/>
                      <a:pPr/>
                      <a:t>[CELLRANGE]</a:t>
                    </a:fld>
                    <a:r>
                      <a:rPr lang="en-GB" baseline="0"/>
                      <a:t>
</a:t>
                    </a:r>
                    <a:fld id="{185A4501-D7AF-4C1C-9086-BCC1480B152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A77-464C-BEDE-082B14834848}"/>
                </c:ext>
              </c:extLst>
            </c:dLbl>
            <c:dLbl>
              <c:idx val="24"/>
              <c:tx>
                <c:rich>
                  <a:bodyPr/>
                  <a:lstStyle/>
                  <a:p>
                    <a:fld id="{A1469806-6668-4CE8-9CB7-283D2C75AADE}" type="CELLRANGE">
                      <a:rPr lang="en-GB"/>
                      <a:pPr/>
                      <a:t>[CELLRANGE]</a:t>
                    </a:fld>
                    <a:r>
                      <a:rPr lang="en-GB" baseline="0"/>
                      <a:t>
</a:t>
                    </a:r>
                    <a:fld id="{2100504F-DAF8-4CBC-98F3-7DEA6D4C520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A77-464C-BEDE-082B14834848}"/>
                </c:ext>
              </c:extLst>
            </c:dLbl>
            <c:dLbl>
              <c:idx val="25"/>
              <c:tx>
                <c:rich>
                  <a:bodyPr/>
                  <a:lstStyle/>
                  <a:p>
                    <a:fld id="{7D87DDC1-9014-406D-A086-3AB19FAA21C8}" type="CELLRANGE">
                      <a:rPr lang="en-GB"/>
                      <a:pPr/>
                      <a:t>[CELLRANGE]</a:t>
                    </a:fld>
                    <a:r>
                      <a:rPr lang="en-GB" baseline="0"/>
                      <a:t>
</a:t>
                    </a:r>
                    <a:fld id="{A0A7BCBB-2533-4B46-9A39-62F091587330}"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A77-464C-BEDE-082B14834848}"/>
                </c:ext>
              </c:extLst>
            </c:dLbl>
            <c:dLbl>
              <c:idx val="26"/>
              <c:tx>
                <c:rich>
                  <a:bodyPr/>
                  <a:lstStyle/>
                  <a:p>
                    <a:fld id="{44F3846B-4C2D-4AC6-8F84-741B47B6BDA5}" type="CELLRANGE">
                      <a:rPr lang="en-GB"/>
                      <a:pPr/>
                      <a:t>[CELLRANGE]</a:t>
                    </a:fld>
                    <a:r>
                      <a:rPr lang="en-GB" baseline="0"/>
                      <a:t>
</a:t>
                    </a:r>
                    <a:fld id="{8706E15F-9A65-4BDB-899E-084063B69BD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A77-464C-BEDE-082B14834848}"/>
                </c:ext>
              </c:extLst>
            </c:dLbl>
            <c:dLbl>
              <c:idx val="27"/>
              <c:tx>
                <c:rich>
                  <a:bodyPr/>
                  <a:lstStyle/>
                  <a:p>
                    <a:fld id="{34A2505F-C86D-475C-A2C3-4BB988243C51}" type="CELLRANGE">
                      <a:rPr lang="en-GB"/>
                      <a:pPr/>
                      <a:t>[CELLRANGE]</a:t>
                    </a:fld>
                    <a:r>
                      <a:rPr lang="en-GB" baseline="0"/>
                      <a:t>
</a:t>
                    </a:r>
                    <a:fld id="{5983A473-0F08-4A89-94A7-7F7375A93531}"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A77-464C-BEDE-082B14834848}"/>
                </c:ext>
              </c:extLst>
            </c:dLbl>
            <c:dLbl>
              <c:idx val="28"/>
              <c:tx>
                <c:rich>
                  <a:bodyPr/>
                  <a:lstStyle/>
                  <a:p>
                    <a:fld id="{D35440FC-A66C-4D89-9C36-D7F96E3463BF}" type="CELLRANGE">
                      <a:rPr lang="en-GB"/>
                      <a:pPr/>
                      <a:t>[CELLRANGE]</a:t>
                    </a:fld>
                    <a:r>
                      <a:rPr lang="en-GB" baseline="0"/>
                      <a:t>
</a:t>
                    </a:r>
                    <a:fld id="{DB12D1F6-0FBE-4EA9-B732-A985CDB27EF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A77-464C-BEDE-082B14834848}"/>
                </c:ext>
              </c:extLst>
            </c:dLbl>
            <c:dLbl>
              <c:idx val="29"/>
              <c:tx>
                <c:rich>
                  <a:bodyPr/>
                  <a:lstStyle/>
                  <a:p>
                    <a:fld id="{2159625F-0959-4850-9373-B9F36054F815}" type="CELLRANGE">
                      <a:rPr lang="en-GB"/>
                      <a:pPr/>
                      <a:t>[CELLRANGE]</a:t>
                    </a:fld>
                    <a:r>
                      <a:rPr lang="en-GB" baseline="0"/>
                      <a:t>
</a:t>
                    </a:r>
                    <a:fld id="{DA117606-4A12-40D0-9CE9-681CC0B0E97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A77-464C-BEDE-082B14834848}"/>
                </c:ext>
              </c:extLst>
            </c:dLbl>
            <c:dLbl>
              <c:idx val="30"/>
              <c:tx>
                <c:rich>
                  <a:bodyPr/>
                  <a:lstStyle/>
                  <a:p>
                    <a:fld id="{B7A6F5D1-E62E-48C7-BA85-91BCECD5165B}" type="CELLRANGE">
                      <a:rPr lang="en-GB"/>
                      <a:pPr/>
                      <a:t>[CELLRANGE]</a:t>
                    </a:fld>
                    <a:r>
                      <a:rPr lang="en-GB" baseline="0"/>
                      <a:t>
</a:t>
                    </a:r>
                    <a:fld id="{B507E278-8DD4-4EF2-8FF6-4B5F0469700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A77-464C-BEDE-082B14834848}"/>
                </c:ext>
              </c:extLst>
            </c:dLbl>
            <c:dLbl>
              <c:idx val="31"/>
              <c:tx>
                <c:rich>
                  <a:bodyPr/>
                  <a:lstStyle/>
                  <a:p>
                    <a:fld id="{66434081-A1DF-44C2-AE6A-CEA26B772ED5}" type="CELLRANGE">
                      <a:rPr lang="en-GB"/>
                      <a:pPr/>
                      <a:t>[CELLRANGE]</a:t>
                    </a:fld>
                    <a:r>
                      <a:rPr lang="en-GB" baseline="0"/>
                      <a:t>
</a:t>
                    </a:r>
                    <a:fld id="{8892D95A-1F88-4302-91C5-2DC654BF4F7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A77-464C-BEDE-082B14834848}"/>
                </c:ext>
              </c:extLst>
            </c:dLbl>
            <c:dLbl>
              <c:idx val="32"/>
              <c:tx>
                <c:rich>
                  <a:bodyPr/>
                  <a:lstStyle/>
                  <a:p>
                    <a:fld id="{C479C117-B199-4DB9-9402-4722DA4A65F6}" type="CELLRANGE">
                      <a:rPr lang="en-GB"/>
                      <a:pPr/>
                      <a:t>[CELLRANGE]</a:t>
                    </a:fld>
                    <a:r>
                      <a:rPr lang="en-GB" baseline="0"/>
                      <a:t>
</a:t>
                    </a:r>
                    <a:fld id="{38F575F2-75FF-4A7A-B932-6C206E3FDBC3}"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A77-464C-BEDE-082B14834848}"/>
                </c:ext>
              </c:extLst>
            </c:dLbl>
            <c:dLbl>
              <c:idx val="33"/>
              <c:tx>
                <c:rich>
                  <a:bodyPr/>
                  <a:lstStyle/>
                  <a:p>
                    <a:fld id="{AF6353D0-BC79-4514-9BE3-BCA560275C39}" type="CELLRANGE">
                      <a:rPr lang="en-GB"/>
                      <a:pPr/>
                      <a:t>[CELLRANGE]</a:t>
                    </a:fld>
                    <a:r>
                      <a:rPr lang="en-GB" baseline="0"/>
                      <a:t>
</a:t>
                    </a:r>
                    <a:fld id="{1BBE9B9B-F0B2-49E6-872F-489F13B33AB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A77-464C-BEDE-082B14834848}"/>
                </c:ext>
              </c:extLst>
            </c:dLbl>
            <c:dLbl>
              <c:idx val="34"/>
              <c:tx>
                <c:rich>
                  <a:bodyPr/>
                  <a:lstStyle/>
                  <a:p>
                    <a:fld id="{7794DFBB-3A4D-461F-AF6F-78FED5A2075A}" type="CELLRANGE">
                      <a:rPr lang="en-GB"/>
                      <a:pPr/>
                      <a:t>[CELLRANGE]</a:t>
                    </a:fld>
                    <a:r>
                      <a:rPr lang="en-GB" baseline="0"/>
                      <a:t>
</a:t>
                    </a:r>
                    <a:fld id="{D7B6EF04-D2F7-4BCF-91EA-32B194943B0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A77-464C-BEDE-082B14834848}"/>
                </c:ext>
              </c:extLst>
            </c:dLbl>
            <c:dLbl>
              <c:idx val="35"/>
              <c:tx>
                <c:rich>
                  <a:bodyPr/>
                  <a:lstStyle/>
                  <a:p>
                    <a:fld id="{30C67101-F54A-4D57-A79D-1A79DD01E3DD}" type="CELLRANGE">
                      <a:rPr lang="en-GB"/>
                      <a:pPr/>
                      <a:t>[CELLRANGE]</a:t>
                    </a:fld>
                    <a:r>
                      <a:rPr lang="en-GB" baseline="0"/>
                      <a:t>
</a:t>
                    </a:r>
                    <a:fld id="{3FD86FF7-249E-4CA0-831B-A5DC96B98A68}"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06-4974-A287-6D527146604F}"/>
                </c:ext>
              </c:extLst>
            </c:dLbl>
            <c:dLbl>
              <c:idx val="36"/>
              <c:tx>
                <c:rich>
                  <a:bodyPr/>
                  <a:lstStyle/>
                  <a:p>
                    <a:fld id="{8A727D46-3DD8-4013-BF57-3AF07994CB65}" type="CELLRANGE">
                      <a:rPr lang="en-GB"/>
                      <a:pPr/>
                      <a:t>[CELLRANGE]</a:t>
                    </a:fld>
                    <a:r>
                      <a:rPr lang="en-GB" baseline="0"/>
                      <a:t>
</a:t>
                    </a:r>
                    <a:fld id="{80B60949-4D42-415B-A239-2EFAF62D4E6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A77-464C-BEDE-082B14834848}"/>
                </c:ext>
              </c:extLst>
            </c:dLbl>
            <c:dLbl>
              <c:idx val="37"/>
              <c:tx>
                <c:rich>
                  <a:bodyPr/>
                  <a:lstStyle/>
                  <a:p>
                    <a:fld id="{8AE16F9E-E45C-4FD5-A4EE-8119FA699DA1}" type="CELLRANGE">
                      <a:rPr lang="en-GB"/>
                      <a:pPr/>
                      <a:t>[CELLRANGE]</a:t>
                    </a:fld>
                    <a:r>
                      <a:rPr lang="en-GB" baseline="0"/>
                      <a:t>
</a:t>
                    </a:r>
                    <a:fld id="{0C1FD0F4-FA14-42B5-8A54-A4A2819F7A05}"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A77-464C-BEDE-082B14834848}"/>
                </c:ext>
              </c:extLst>
            </c:dLbl>
            <c:dLbl>
              <c:idx val="38"/>
              <c:tx>
                <c:rich>
                  <a:bodyPr/>
                  <a:lstStyle/>
                  <a:p>
                    <a:fld id="{B83B7929-B747-4177-96A6-54FE84D211DD}" type="CELLRANGE">
                      <a:rPr lang="en-GB"/>
                      <a:pPr/>
                      <a:t>[CELLRANGE]</a:t>
                    </a:fld>
                    <a:r>
                      <a:rPr lang="en-GB" baseline="0"/>
                      <a:t>
</a:t>
                    </a:r>
                    <a:fld id="{66A29A6E-C0B3-4C93-B5A6-2317DFC64473}"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06-4974-A287-6D527146604F}"/>
                </c:ext>
              </c:extLst>
            </c:dLbl>
            <c:dLbl>
              <c:idx val="39"/>
              <c:tx>
                <c:rich>
                  <a:bodyPr/>
                  <a:lstStyle/>
                  <a:p>
                    <a:fld id="{3E07D0AE-1599-425B-ABE5-F79606C73D86}" type="CELLRANGE">
                      <a:rPr lang="en-GB"/>
                      <a:pPr/>
                      <a:t>[CELLRANGE]</a:t>
                    </a:fld>
                    <a:r>
                      <a:rPr lang="en-GB" baseline="0"/>
                      <a:t>
</a:t>
                    </a:r>
                    <a:fld id="{453AE589-77FC-40EE-B080-9AB230AFCA80}"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8A77-464C-BEDE-082B14834848}"/>
                </c:ext>
              </c:extLst>
            </c:dLbl>
            <c:dLbl>
              <c:idx val="40"/>
              <c:tx>
                <c:rich>
                  <a:bodyPr/>
                  <a:lstStyle/>
                  <a:p>
                    <a:fld id="{BC16E487-D49A-40BC-8262-D7D4ECCB1E27}" type="CELLRANGE">
                      <a:rPr lang="en-GB"/>
                      <a:pPr/>
                      <a:t>[CELLRANGE]</a:t>
                    </a:fld>
                    <a:r>
                      <a:rPr lang="en-GB" baseline="0"/>
                      <a:t>
</a:t>
                    </a:r>
                    <a:fld id="{68B4546F-E964-499B-A4A3-173C1967AB0F}"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A77-464C-BEDE-082B14834848}"/>
                </c:ext>
              </c:extLst>
            </c:dLbl>
            <c:dLbl>
              <c:idx val="41"/>
              <c:tx>
                <c:rich>
                  <a:bodyPr/>
                  <a:lstStyle/>
                  <a:p>
                    <a:fld id="{541847F8-97B2-4CF9-8F73-7FCA7C959A33}" type="CELLRANGE">
                      <a:rPr lang="en-GB"/>
                      <a:pPr/>
                      <a:t>[CELLRANGE]</a:t>
                    </a:fld>
                    <a:r>
                      <a:rPr lang="en-GB" baseline="0"/>
                      <a:t>
</a:t>
                    </a:r>
                    <a:fld id="{A1A132E6-D4D1-4305-AA00-238C5DFB92C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8A77-464C-BEDE-082B14834848}"/>
                </c:ext>
              </c:extLst>
            </c:dLbl>
            <c:dLbl>
              <c:idx val="42"/>
              <c:tx>
                <c:rich>
                  <a:bodyPr/>
                  <a:lstStyle/>
                  <a:p>
                    <a:fld id="{525D358F-B66D-4384-84F9-3E483C5C243E}" type="CELLRANGE">
                      <a:rPr lang="en-GB"/>
                      <a:pPr/>
                      <a:t>[CELLRANGE]</a:t>
                    </a:fld>
                    <a:r>
                      <a:rPr lang="en-GB" baseline="0"/>
                      <a:t>
</a:t>
                    </a:r>
                    <a:fld id="{56A3A0E2-5572-4098-8A34-B2B333AFCAE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8A77-464C-BEDE-082B14834848}"/>
                </c:ext>
              </c:extLst>
            </c:dLbl>
            <c:dLbl>
              <c:idx val="43"/>
              <c:tx>
                <c:rich>
                  <a:bodyPr/>
                  <a:lstStyle/>
                  <a:p>
                    <a:fld id="{CCBBA673-8112-4ECB-8179-A4F7B638031E}" type="CELLRANGE">
                      <a:rPr lang="en-GB"/>
                      <a:pPr/>
                      <a:t>[CELLRANGE]</a:t>
                    </a:fld>
                    <a:r>
                      <a:rPr lang="en-GB" baseline="0"/>
                      <a:t>
</a:t>
                    </a:r>
                    <a:fld id="{96D79F32-9AB8-47AC-AE67-2EE3302F361D}"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8A77-464C-BEDE-082B14834848}"/>
                </c:ext>
              </c:extLst>
            </c:dLbl>
            <c:dLbl>
              <c:idx val="44"/>
              <c:tx>
                <c:rich>
                  <a:bodyPr/>
                  <a:lstStyle/>
                  <a:p>
                    <a:fld id="{96710908-B2FA-43EA-AE7C-E2D27D1356B0}" type="CELLRANGE">
                      <a:rPr lang="en-GB"/>
                      <a:pPr/>
                      <a:t>[CELLRANGE]</a:t>
                    </a:fld>
                    <a:r>
                      <a:rPr lang="en-GB" baseline="0"/>
                      <a:t>
</a:t>
                    </a:r>
                    <a:fld id="{C12EC131-2699-4BF1-8D6A-0E3F4E6BD37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8A77-464C-BEDE-082B14834848}"/>
                </c:ext>
              </c:extLst>
            </c:dLbl>
            <c:dLbl>
              <c:idx val="45"/>
              <c:tx>
                <c:rich>
                  <a:bodyPr/>
                  <a:lstStyle/>
                  <a:p>
                    <a:fld id="{F7BE28CA-95FF-442B-97BB-DE1DFCAC0317}" type="CELLRANGE">
                      <a:rPr lang="en-GB"/>
                      <a:pPr/>
                      <a:t>[CELLRANGE]</a:t>
                    </a:fld>
                    <a:r>
                      <a:rPr lang="en-GB" baseline="0"/>
                      <a:t>
</a:t>
                    </a:r>
                    <a:fld id="{7C040546-F21B-4CE2-A6CE-96ECC4BD632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8A77-464C-BEDE-082B14834848}"/>
                </c:ext>
              </c:extLst>
            </c:dLbl>
            <c:dLbl>
              <c:idx val="46"/>
              <c:tx>
                <c:rich>
                  <a:bodyPr/>
                  <a:lstStyle/>
                  <a:p>
                    <a:fld id="{0AFAC1C1-A210-4238-B769-C624F8EF2B0B}" type="CELLRANGE">
                      <a:rPr lang="en-GB"/>
                      <a:pPr/>
                      <a:t>[CELLRANGE]</a:t>
                    </a:fld>
                    <a:r>
                      <a:rPr lang="en-GB" baseline="0"/>
                      <a:t>
</a:t>
                    </a:r>
                    <a:fld id="{9C0A48DF-0D57-42CB-B4BA-9023D4596625}"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8A77-464C-BEDE-082B14834848}"/>
                </c:ext>
              </c:extLst>
            </c:dLbl>
            <c:dLbl>
              <c:idx val="4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0E-61F4-47BE-9FD1-5131E9A86543}"/>
                </c:ext>
              </c:extLst>
            </c:dLbl>
            <c:dLbl>
              <c:idx val="4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0F-61F4-47BE-9FD1-5131E9A86543}"/>
                </c:ext>
              </c:extLst>
            </c:dLbl>
            <c:dLbl>
              <c:idx val="4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0-61F4-47BE-9FD1-5131E9A86543}"/>
                </c:ext>
              </c:extLst>
            </c:dLbl>
            <c:dLbl>
              <c:idx val="50"/>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1-61F4-47BE-9FD1-5131E9A86543}"/>
                </c:ext>
              </c:extLst>
            </c:dLbl>
            <c:dLbl>
              <c:idx val="51"/>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2-61F4-47BE-9FD1-5131E9A86543}"/>
                </c:ext>
              </c:extLst>
            </c:dLbl>
            <c:dLbl>
              <c:idx val="52"/>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3-61F4-47BE-9FD1-5131E9A86543}"/>
                </c:ext>
              </c:extLst>
            </c:dLbl>
            <c:dLbl>
              <c:idx val="53"/>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4-61F4-47BE-9FD1-5131E9A86543}"/>
                </c:ext>
              </c:extLst>
            </c:dLbl>
            <c:dLbl>
              <c:idx val="54"/>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5-61F4-47BE-9FD1-5131E9A86543}"/>
                </c:ext>
              </c:extLst>
            </c:dLbl>
            <c:dLbl>
              <c:idx val="55"/>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6-61F4-47BE-9FD1-5131E9A86543}"/>
                </c:ext>
              </c:extLst>
            </c:dLbl>
            <c:dLbl>
              <c:idx val="56"/>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7-61F4-47BE-9FD1-5131E9A86543}"/>
                </c:ext>
              </c:extLst>
            </c:dLbl>
            <c:dLbl>
              <c:idx val="5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8-61F4-47BE-9FD1-5131E9A86543}"/>
                </c:ext>
              </c:extLst>
            </c:dLbl>
            <c:dLbl>
              <c:idx val="5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9-61F4-47BE-9FD1-5131E9A86543}"/>
                </c:ext>
              </c:extLst>
            </c:dLbl>
            <c:dLbl>
              <c:idx val="5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A-61F4-47BE-9FD1-5131E9A86543}"/>
                </c:ext>
              </c:extLst>
            </c:dLbl>
            <c:dLbl>
              <c:idx val="60"/>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B-61F4-47BE-9FD1-5131E9A86543}"/>
                </c:ext>
              </c:extLst>
            </c:dLbl>
            <c:dLbl>
              <c:idx val="61"/>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C-61F4-47BE-9FD1-5131E9A86543}"/>
                </c:ext>
              </c:extLst>
            </c:dLbl>
            <c:dLbl>
              <c:idx val="62"/>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D-61F4-47BE-9FD1-5131E9A86543}"/>
                </c:ext>
              </c:extLst>
            </c:dLbl>
            <c:dLbl>
              <c:idx val="63"/>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E-61F4-47BE-9FD1-5131E9A86543}"/>
                </c:ext>
              </c:extLst>
            </c:dLbl>
            <c:dLbl>
              <c:idx val="64"/>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F-61F4-47BE-9FD1-5131E9A86543}"/>
                </c:ext>
              </c:extLst>
            </c:dLbl>
            <c:dLbl>
              <c:idx val="65"/>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0-61F4-47BE-9FD1-5131E9A86543}"/>
                </c:ext>
              </c:extLst>
            </c:dLbl>
            <c:dLbl>
              <c:idx val="66"/>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1-61F4-47BE-9FD1-5131E9A86543}"/>
                </c:ext>
              </c:extLst>
            </c:dLbl>
            <c:dLbl>
              <c:idx val="6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2-61F4-47BE-9FD1-5131E9A86543}"/>
                </c:ext>
              </c:extLst>
            </c:dLbl>
            <c:dLbl>
              <c:idx val="6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3-61F4-47BE-9FD1-5131E9A86543}"/>
                </c:ext>
              </c:extLst>
            </c:dLbl>
            <c:dLbl>
              <c:idx val="6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4-61F4-47BE-9FD1-5131E9A86543}"/>
                </c:ext>
              </c:extLst>
            </c:dLbl>
            <c:dLbl>
              <c:idx val="70"/>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5-61F4-47BE-9FD1-5131E9A86543}"/>
                </c:ext>
              </c:extLst>
            </c:dLbl>
            <c:dLbl>
              <c:idx val="71"/>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6-61F4-47BE-9FD1-5131E9A86543}"/>
                </c:ext>
              </c:extLst>
            </c:dLbl>
            <c:dLbl>
              <c:idx val="72"/>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7-61F4-47BE-9FD1-5131E9A86543}"/>
                </c:ext>
              </c:extLst>
            </c:dLbl>
            <c:dLbl>
              <c:idx val="73"/>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8-61F4-47BE-9FD1-5131E9A86543}"/>
                </c:ext>
              </c:extLst>
            </c:dLbl>
            <c:dLbl>
              <c:idx val="74"/>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9-61F4-47BE-9FD1-5131E9A86543}"/>
                </c:ext>
              </c:extLst>
            </c:dLbl>
            <c:dLbl>
              <c:idx val="75"/>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A-61F4-47BE-9FD1-5131E9A86543}"/>
                </c:ext>
              </c:extLst>
            </c:dLbl>
            <c:dLbl>
              <c:idx val="76"/>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B-61F4-47BE-9FD1-5131E9A86543}"/>
                </c:ext>
              </c:extLst>
            </c:dLbl>
            <c:dLbl>
              <c:idx val="7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C-61F4-47BE-9FD1-5131E9A86543}"/>
                </c:ext>
              </c:extLst>
            </c:dLbl>
            <c:dLbl>
              <c:idx val="7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D-61F4-47BE-9FD1-5131E9A86543}"/>
                </c:ext>
              </c:extLst>
            </c:dLbl>
            <c:dLbl>
              <c:idx val="7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E-61F4-47BE-9FD1-5131E9A86543}"/>
                </c:ext>
              </c:extLst>
            </c:dLbl>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BubbleChart!$AM$4:$AM$83</c:f>
              <c:numCache>
                <c:formatCode>0.000</c:formatCode>
                <c:ptCount val="80"/>
                <c:pt idx="0">
                  <c:v>0.5</c:v>
                </c:pt>
                <c:pt idx="1">
                  <c:v>0.5</c:v>
                </c:pt>
                <c:pt idx="2">
                  <c:v>0.5</c:v>
                </c:pt>
                <c:pt idx="3">
                  <c:v>0.5</c:v>
                </c:pt>
                <c:pt idx="4">
                  <c:v>1.161673335076687</c:v>
                </c:pt>
                <c:pt idx="5">
                  <c:v>0.5</c:v>
                </c:pt>
                <c:pt idx="6">
                  <c:v>0.5</c:v>
                </c:pt>
                <c:pt idx="7">
                  <c:v>0.5</c:v>
                </c:pt>
                <c:pt idx="8">
                  <c:v>0.5</c:v>
                </c:pt>
                <c:pt idx="9">
                  <c:v>1.1070490692329684</c:v>
                </c:pt>
                <c:pt idx="10">
                  <c:v>0.5</c:v>
                </c:pt>
                <c:pt idx="11">
                  <c:v>0.5</c:v>
                </c:pt>
                <c:pt idx="12">
                  <c:v>1.1112891581733217</c:v>
                </c:pt>
                <c:pt idx="13">
                  <c:v>0.5</c:v>
                </c:pt>
                <c:pt idx="14">
                  <c:v>1.108993594276737</c:v>
                </c:pt>
                <c:pt idx="15">
                  <c:v>0.89283699487828416</c:v>
                </c:pt>
                <c:pt idx="16">
                  <c:v>1.0887693159782363</c:v>
                </c:pt>
                <c:pt idx="17">
                  <c:v>0.78843751714722232</c:v>
                </c:pt>
                <c:pt idx="18">
                  <c:v>0.69135263463411756</c:v>
                </c:pt>
                <c:pt idx="19">
                  <c:v>0.82366876780281362</c:v>
                </c:pt>
                <c:pt idx="20">
                  <c:v>1.1771708669333658</c:v>
                </c:pt>
                <c:pt idx="21">
                  <c:v>0.5</c:v>
                </c:pt>
                <c:pt idx="22">
                  <c:v>0.93796388039832723</c:v>
                </c:pt>
                <c:pt idx="23">
                  <c:v>0.97813902149454846</c:v>
                </c:pt>
                <c:pt idx="24">
                  <c:v>0.90986509951538952</c:v>
                </c:pt>
                <c:pt idx="25">
                  <c:v>0.5</c:v>
                </c:pt>
                <c:pt idx="26">
                  <c:v>1.0141767021290156</c:v>
                </c:pt>
                <c:pt idx="27">
                  <c:v>1.1310787968325131</c:v>
                </c:pt>
                <c:pt idx="28">
                  <c:v>0.95706368476126424</c:v>
                </c:pt>
                <c:pt idx="29">
                  <c:v>1.0124343281285224</c:v>
                </c:pt>
                <c:pt idx="30">
                  <c:v>0.5</c:v>
                </c:pt>
                <c:pt idx="31">
                  <c:v>0.5</c:v>
                </c:pt>
                <c:pt idx="32">
                  <c:v>0.65630165418804165</c:v>
                </c:pt>
                <c:pt idx="33">
                  <c:v>0.96478988237782914</c:v>
                </c:pt>
                <c:pt idx="34">
                  <c:v>0.83342317280554734</c:v>
                </c:pt>
                <c:pt idx="35">
                  <c:v>0.92109669662017246</c:v>
                </c:pt>
                <c:pt idx="36">
                  <c:v>1.5636778470232353</c:v>
                </c:pt>
                <c:pt idx="37">
                  <c:v>1.130424265742705</c:v>
                </c:pt>
                <c:pt idx="38">
                  <c:v>1.0286474916227746</c:v>
                </c:pt>
                <c:pt idx="39">
                  <c:v>0.5</c:v>
                </c:pt>
                <c:pt idx="40">
                  <c:v>1.1275768830309691</c:v>
                </c:pt>
                <c:pt idx="41">
                  <c:v>1.0663262784049579</c:v>
                </c:pt>
                <c:pt idx="42">
                  <c:v>1.002904664375545</c:v>
                </c:pt>
                <c:pt idx="43">
                  <c:v>0.5</c:v>
                </c:pt>
                <c:pt idx="44">
                  <c:v>0.5</c:v>
                </c:pt>
                <c:pt idx="45">
                  <c:v>0.5</c:v>
                </c:pt>
                <c:pt idx="46">
                  <c:v>1.2048327760553086</c:v>
                </c:pt>
                <c:pt idx="47">
                  <c:v>0.75079357274842973</c:v>
                </c:pt>
                <c:pt idx="48">
                  <c:v>#N/A</c:v>
                </c:pt>
                <c:pt idx="49">
                  <c:v>#N/A</c:v>
                </c:pt>
                <c:pt idx="50">
                  <c:v>#N/A</c:v>
                </c:pt>
                <c:pt idx="51">
                  <c:v>#N/A</c:v>
                </c:pt>
                <c:pt idx="52">
                  <c:v>#N/A</c:v>
                </c:pt>
                <c:pt idx="53">
                  <c:v>#N/A</c:v>
                </c:pt>
                <c:pt idx="54">
                  <c:v>#N/A</c:v>
                </c:pt>
                <c:pt idx="55">
                  <c:v>#N/A</c:v>
                </c:pt>
                <c:pt idx="56">
                  <c:v>#N/A</c:v>
                </c:pt>
                <c:pt idx="57" formatCode="General">
                  <c:v>#N/A</c:v>
                </c:pt>
                <c:pt idx="58" formatCode="General">
                  <c:v>#N/A</c:v>
                </c:pt>
                <c:pt idx="59" formatCode="General">
                  <c:v>#N/A</c:v>
                </c:pt>
                <c:pt idx="60" formatCode="General">
                  <c:v>#N/A</c:v>
                </c:pt>
                <c:pt idx="61" formatCode="General">
                  <c:v>#N/A</c:v>
                </c:pt>
                <c:pt idx="62" formatCode="General">
                  <c:v>#N/A</c:v>
                </c:pt>
                <c:pt idx="63" formatCode="General">
                  <c:v>#N/A</c:v>
                </c:pt>
                <c:pt idx="64" formatCode="General">
                  <c:v>#N/A</c:v>
                </c:pt>
                <c:pt idx="65" formatCode="General">
                  <c:v>#N/A</c:v>
                </c:pt>
                <c:pt idx="66" formatCode="General">
                  <c:v>#N/A</c:v>
                </c:pt>
                <c:pt idx="67" formatCode="General">
                  <c:v>#N/A</c:v>
                </c:pt>
                <c:pt idx="68" formatCode="General">
                  <c:v>#N/A</c:v>
                </c:pt>
                <c:pt idx="69" formatCode="General">
                  <c:v>#N/A</c:v>
                </c:pt>
                <c:pt idx="70" formatCode="General">
                  <c:v>#N/A</c:v>
                </c:pt>
                <c:pt idx="71" formatCode="General">
                  <c:v>#N/A</c:v>
                </c:pt>
                <c:pt idx="72" formatCode="General">
                  <c:v>#N/A</c:v>
                </c:pt>
                <c:pt idx="73" formatCode="General">
                  <c:v>#N/A</c:v>
                </c:pt>
                <c:pt idx="74" formatCode="General">
                  <c:v>#N/A</c:v>
                </c:pt>
                <c:pt idx="75" formatCode="General">
                  <c:v>#N/A</c:v>
                </c:pt>
                <c:pt idx="76" formatCode="General">
                  <c:v>#N/A</c:v>
                </c:pt>
                <c:pt idx="77" formatCode="General">
                  <c:v>#N/A</c:v>
                </c:pt>
                <c:pt idx="78" formatCode="General">
                  <c:v>#N/A</c:v>
                </c:pt>
                <c:pt idx="79" formatCode="General">
                  <c:v>#N/A</c:v>
                </c:pt>
              </c:numCache>
            </c:numRef>
          </c:xVal>
          <c:yVal>
            <c:numRef>
              <c:f>BubbleChart!$AN$4:$AN$83</c:f>
              <c:numCache>
                <c:formatCode>#,##0_);[Red]\(#,##0\)</c:formatCode>
                <c:ptCount val="80"/>
                <c:pt idx="0">
                  <c:v>0</c:v>
                </c:pt>
                <c:pt idx="1">
                  <c:v>0</c:v>
                </c:pt>
                <c:pt idx="2">
                  <c:v>0</c:v>
                </c:pt>
                <c:pt idx="3">
                  <c:v>2003.3823476698697</c:v>
                </c:pt>
                <c:pt idx="4">
                  <c:v>0</c:v>
                </c:pt>
                <c:pt idx="5">
                  <c:v>0</c:v>
                </c:pt>
                <c:pt idx="6">
                  <c:v>202.28113224433275</c:v>
                </c:pt>
                <c:pt idx="7">
                  <c:v>587.56165764785646</c:v>
                </c:pt>
                <c:pt idx="8">
                  <c:v>2539.4221413709411</c:v>
                </c:pt>
                <c:pt idx="9">
                  <c:v>92.794755533199449</c:v>
                </c:pt>
                <c:pt idx="10">
                  <c:v>941.29515590005553</c:v>
                </c:pt>
                <c:pt idx="11">
                  <c:v>0</c:v>
                </c:pt>
                <c:pt idx="12">
                  <c:v>65.078895318926016</c:v>
                </c:pt>
                <c:pt idx="13">
                  <c:v>570.4811890297417</c:v>
                </c:pt>
                <c:pt idx="14">
                  <c:v>139.81956249503969</c:v>
                </c:pt>
                <c:pt idx="15">
                  <c:v>363.59477263490794</c:v>
                </c:pt>
                <c:pt idx="16">
                  <c:v>189.31959566831387</c:v>
                </c:pt>
                <c:pt idx="17">
                  <c:v>1384.0916163116119</c:v>
                </c:pt>
                <c:pt idx="18">
                  <c:v>1963.1383166332444</c:v>
                </c:pt>
                <c:pt idx="19">
                  <c:v>4061.7807278792493</c:v>
                </c:pt>
                <c:pt idx="20">
                  <c:v>0</c:v>
                </c:pt>
                <c:pt idx="21">
                  <c:v>601.77373776965317</c:v>
                </c:pt>
                <c:pt idx="22">
                  <c:v>1713.6489053895095</c:v>
                </c:pt>
                <c:pt idx="23">
                  <c:v>789.69764068959012</c:v>
                </c:pt>
                <c:pt idx="24">
                  <c:v>560.64875088496944</c:v>
                </c:pt>
                <c:pt idx="25">
                  <c:v>4850.1506893874775</c:v>
                </c:pt>
                <c:pt idx="26">
                  <c:v>378.5657709536091</c:v>
                </c:pt>
                <c:pt idx="27">
                  <c:v>0</c:v>
                </c:pt>
                <c:pt idx="28">
                  <c:v>464.35436575318408</c:v>
                </c:pt>
                <c:pt idx="29">
                  <c:v>806.51417068087505</c:v>
                </c:pt>
                <c:pt idx="30">
                  <c:v>818.16343263218005</c:v>
                </c:pt>
                <c:pt idx="31">
                  <c:v>1637.4994510471406</c:v>
                </c:pt>
                <c:pt idx="32">
                  <c:v>1415.8680120950305</c:v>
                </c:pt>
                <c:pt idx="33">
                  <c:v>1711.0837285224193</c:v>
                </c:pt>
                <c:pt idx="34">
                  <c:v>497.13225064027671</c:v>
                </c:pt>
                <c:pt idx="35">
                  <c:v>1906.8292849335535</c:v>
                </c:pt>
                <c:pt idx="36">
                  <c:v>0</c:v>
                </c:pt>
                <c:pt idx="37">
                  <c:v>0</c:v>
                </c:pt>
                <c:pt idx="38">
                  <c:v>2006.2728162323913</c:v>
                </c:pt>
                <c:pt idx="39">
                  <c:v>636.13900590572371</c:v>
                </c:pt>
                <c:pt idx="40">
                  <c:v>0</c:v>
                </c:pt>
                <c:pt idx="41">
                  <c:v>422.97223029505136</c:v>
                </c:pt>
                <c:pt idx="42">
                  <c:v>5022.07094462028</c:v>
                </c:pt>
                <c:pt idx="43">
                  <c:v>2477.0499775715812</c:v>
                </c:pt>
                <c:pt idx="44">
                  <c:v>73.511197672211736</c:v>
                </c:pt>
                <c:pt idx="45">
                  <c:v>404.43956924475958</c:v>
                </c:pt>
                <c:pt idx="46">
                  <c:v>693.29233228239116</c:v>
                </c:pt>
                <c:pt idx="47">
                  <c:v>847.16564031004998</c:v>
                </c:pt>
                <c:pt idx="48">
                  <c:v>#N/A</c:v>
                </c:pt>
                <c:pt idx="49">
                  <c:v>#N/A</c:v>
                </c:pt>
                <c:pt idx="50">
                  <c:v>#N/A</c:v>
                </c:pt>
                <c:pt idx="51">
                  <c:v>#N/A</c:v>
                </c:pt>
                <c:pt idx="52">
                  <c:v>#N/A</c:v>
                </c:pt>
                <c:pt idx="53">
                  <c:v>#N/A</c:v>
                </c:pt>
                <c:pt idx="54">
                  <c:v>#N/A</c:v>
                </c:pt>
                <c:pt idx="55">
                  <c:v>#N/A</c:v>
                </c:pt>
                <c:pt idx="56">
                  <c:v>#N/A</c:v>
                </c:pt>
                <c:pt idx="57" formatCode="General">
                  <c:v>#N/A</c:v>
                </c:pt>
                <c:pt idx="58" formatCode="General">
                  <c:v>#N/A</c:v>
                </c:pt>
                <c:pt idx="59" formatCode="General">
                  <c:v>#N/A</c:v>
                </c:pt>
                <c:pt idx="60" formatCode="General">
                  <c:v>#N/A</c:v>
                </c:pt>
                <c:pt idx="61" formatCode="General">
                  <c:v>#N/A</c:v>
                </c:pt>
                <c:pt idx="62" formatCode="General">
                  <c:v>#N/A</c:v>
                </c:pt>
                <c:pt idx="63" formatCode="General">
                  <c:v>#N/A</c:v>
                </c:pt>
                <c:pt idx="64" formatCode="General">
                  <c:v>#N/A</c:v>
                </c:pt>
                <c:pt idx="65" formatCode="General">
                  <c:v>#N/A</c:v>
                </c:pt>
                <c:pt idx="66" formatCode="General">
                  <c:v>#N/A</c:v>
                </c:pt>
                <c:pt idx="67" formatCode="General">
                  <c:v>#N/A</c:v>
                </c:pt>
                <c:pt idx="68" formatCode="General">
                  <c:v>#N/A</c:v>
                </c:pt>
                <c:pt idx="69" formatCode="General">
                  <c:v>#N/A</c:v>
                </c:pt>
                <c:pt idx="70" formatCode="General">
                  <c:v>#N/A</c:v>
                </c:pt>
                <c:pt idx="71" formatCode="General">
                  <c:v>#N/A</c:v>
                </c:pt>
                <c:pt idx="72" formatCode="General">
                  <c:v>#N/A</c:v>
                </c:pt>
                <c:pt idx="73" formatCode="General">
                  <c:v>#N/A</c:v>
                </c:pt>
                <c:pt idx="74" formatCode="General">
                  <c:v>#N/A</c:v>
                </c:pt>
                <c:pt idx="75" formatCode="General">
                  <c:v>#N/A</c:v>
                </c:pt>
                <c:pt idx="76" formatCode="General">
                  <c:v>#N/A</c:v>
                </c:pt>
                <c:pt idx="77" formatCode="General">
                  <c:v>#N/A</c:v>
                </c:pt>
                <c:pt idx="78" formatCode="General">
                  <c:v>#N/A</c:v>
                </c:pt>
                <c:pt idx="79" formatCode="General">
                  <c:v>#N/A</c:v>
                </c:pt>
              </c:numCache>
            </c:numRef>
          </c:yVal>
          <c:bubbleSize>
            <c:numRef>
              <c:f>BubbleChart!$AO$4:$AO$83</c:f>
              <c:numCache>
                <c:formatCode>#,##0_);[Red]\(#,##0\)</c:formatCode>
                <c:ptCount val="80"/>
                <c:pt idx="0">
                  <c:v>0</c:v>
                </c:pt>
                <c:pt idx="1">
                  <c:v>0</c:v>
                </c:pt>
                <c:pt idx="2">
                  <c:v>0</c:v>
                </c:pt>
                <c:pt idx="3">
                  <c:v>330.02230653704476</c:v>
                </c:pt>
                <c:pt idx="4">
                  <c:v>-59.353588313134225</c:v>
                </c:pt>
                <c:pt idx="5">
                  <c:v>-143.22326314476609</c:v>
                </c:pt>
                <c:pt idx="6">
                  <c:v>49.397217475249612</c:v>
                </c:pt>
                <c:pt idx="7">
                  <c:v>54.968929339451762</c:v>
                </c:pt>
                <c:pt idx="8">
                  <c:v>297.36675686706639</c:v>
                </c:pt>
                <c:pt idx="9">
                  <c:v>7.809326218801492</c:v>
                </c:pt>
                <c:pt idx="10">
                  <c:v>235.41756430407906</c:v>
                </c:pt>
                <c:pt idx="11">
                  <c:v>-94.628098457004143</c:v>
                </c:pt>
                <c:pt idx="12">
                  <c:v>8.5836376327247628</c:v>
                </c:pt>
                <c:pt idx="13">
                  <c:v>96.84067509546442</c:v>
                </c:pt>
                <c:pt idx="14">
                  <c:v>14.921991762028309</c:v>
                </c:pt>
                <c:pt idx="15">
                  <c:v>78.949522926701718</c:v>
                </c:pt>
                <c:pt idx="16">
                  <c:v>32.501562264988713</c:v>
                </c:pt>
                <c:pt idx="17">
                  <c:v>203.20249959427716</c:v>
                </c:pt>
                <c:pt idx="18">
                  <c:v>280.8525182315974</c:v>
                </c:pt>
                <c:pt idx="19">
                  <c:v>631.12544658429181</c:v>
                </c:pt>
                <c:pt idx="20">
                  <c:v>-37.708645162416246</c:v>
                </c:pt>
                <c:pt idx="21">
                  <c:v>139.21067716523072</c:v>
                </c:pt>
                <c:pt idx="22">
                  <c:v>335.67532447455085</c:v>
                </c:pt>
                <c:pt idx="23">
                  <c:v>114.19726189008693</c:v>
                </c:pt>
                <c:pt idx="24">
                  <c:v>93.470759835095436</c:v>
                </c:pt>
                <c:pt idx="25">
                  <c:v>1064.4646245348747</c:v>
                </c:pt>
                <c:pt idx="26">
                  <c:v>68.754064852732171</c:v>
                </c:pt>
                <c:pt idx="27">
                  <c:v>-20.453370767780541</c:v>
                </c:pt>
                <c:pt idx="28">
                  <c:v>104.21204316460909</c:v>
                </c:pt>
                <c:pt idx="29">
                  <c:v>222.96718949865112</c:v>
                </c:pt>
                <c:pt idx="30">
                  <c:v>204.54085815804501</c:v>
                </c:pt>
                <c:pt idx="31">
                  <c:v>344.85487784885942</c:v>
                </c:pt>
                <c:pt idx="32">
                  <c:v>219.0592463001795</c:v>
                </c:pt>
                <c:pt idx="33">
                  <c:v>296.50928134957212</c:v>
                </c:pt>
                <c:pt idx="34">
                  <c:v>98.534299395252205</c:v>
                </c:pt>
                <c:pt idx="35">
                  <c:v>327.78389622542585</c:v>
                </c:pt>
                <c:pt idx="36">
                  <c:v>-52.759274924136463</c:v>
                </c:pt>
                <c:pt idx="37">
                  <c:v>-42.285537750468734</c:v>
                </c:pt>
                <c:pt idx="38">
                  <c:v>110.27989034474761</c:v>
                </c:pt>
                <c:pt idx="39">
                  <c:v>186.27334151616262</c:v>
                </c:pt>
                <c:pt idx="40">
                  <c:v>-39.319809584589123</c:v>
                </c:pt>
                <c:pt idx="41">
                  <c:v>56.628034714838144</c:v>
                </c:pt>
                <c:pt idx="42">
                  <c:v>251.10354723101401</c:v>
                </c:pt>
                <c:pt idx="43">
                  <c:v>521.45682144319005</c:v>
                </c:pt>
                <c:pt idx="44">
                  <c:v>15.795035579731168</c:v>
                </c:pt>
                <c:pt idx="45">
                  <c:v>125.37626646587547</c:v>
                </c:pt>
                <c:pt idx="46">
                  <c:v>96.223561476975561</c:v>
                </c:pt>
                <c:pt idx="47">
                  <c:v>169.77942173043249</c:v>
                </c:pt>
                <c:pt idx="48">
                  <c:v>#N/A</c:v>
                </c:pt>
                <c:pt idx="49">
                  <c:v>#N/A</c:v>
                </c:pt>
                <c:pt idx="50">
                  <c:v>#N/A</c:v>
                </c:pt>
                <c:pt idx="51">
                  <c:v>#N/A</c:v>
                </c:pt>
                <c:pt idx="52">
                  <c:v>#N/A</c:v>
                </c:pt>
                <c:pt idx="53">
                  <c:v>#N/A</c:v>
                </c:pt>
                <c:pt idx="54">
                  <c:v>#N/A</c:v>
                </c:pt>
                <c:pt idx="55">
                  <c:v>#N/A</c:v>
                </c:pt>
                <c:pt idx="56">
                  <c:v>#N/A</c:v>
                </c:pt>
                <c:pt idx="57" formatCode="General">
                  <c:v>#N/A</c:v>
                </c:pt>
                <c:pt idx="58" formatCode="General">
                  <c:v>#N/A</c:v>
                </c:pt>
                <c:pt idx="59" formatCode="General">
                  <c:v>#N/A</c:v>
                </c:pt>
                <c:pt idx="60" formatCode="General">
                  <c:v>#N/A</c:v>
                </c:pt>
                <c:pt idx="61" formatCode="General">
                  <c:v>#N/A</c:v>
                </c:pt>
                <c:pt idx="62" formatCode="General">
                  <c:v>#N/A</c:v>
                </c:pt>
                <c:pt idx="63" formatCode="General">
                  <c:v>#N/A</c:v>
                </c:pt>
                <c:pt idx="64" formatCode="General">
                  <c:v>#N/A</c:v>
                </c:pt>
                <c:pt idx="65" formatCode="General">
                  <c:v>#N/A</c:v>
                </c:pt>
                <c:pt idx="66" formatCode="General">
                  <c:v>#N/A</c:v>
                </c:pt>
                <c:pt idx="67" formatCode="General">
                  <c:v>#N/A</c:v>
                </c:pt>
                <c:pt idx="68" formatCode="General">
                  <c:v>#N/A</c:v>
                </c:pt>
                <c:pt idx="69" formatCode="General">
                  <c:v>#N/A</c:v>
                </c:pt>
                <c:pt idx="70" formatCode="General">
                  <c:v>#N/A</c:v>
                </c:pt>
                <c:pt idx="71" formatCode="General">
                  <c:v>#N/A</c:v>
                </c:pt>
                <c:pt idx="72" formatCode="General">
                  <c:v>#N/A</c:v>
                </c:pt>
                <c:pt idx="73" formatCode="General">
                  <c:v>#N/A</c:v>
                </c:pt>
                <c:pt idx="74" formatCode="General">
                  <c:v>#N/A</c:v>
                </c:pt>
                <c:pt idx="75" formatCode="General">
                  <c:v>#N/A</c:v>
                </c:pt>
                <c:pt idx="76" formatCode="General">
                  <c:v>#N/A</c:v>
                </c:pt>
                <c:pt idx="77" formatCode="General">
                  <c:v>#N/A</c:v>
                </c:pt>
                <c:pt idx="78" formatCode="General">
                  <c:v>#N/A</c:v>
                </c:pt>
                <c:pt idx="79" formatCode="General">
                  <c:v>#N/A</c:v>
                </c:pt>
              </c:numCache>
            </c:numRef>
          </c:bubbleSize>
          <c:bubble3D val="0"/>
          <c:extLst>
            <c:ext xmlns:c15="http://schemas.microsoft.com/office/drawing/2012/chart" uri="{02D57815-91ED-43cb-92C2-25804820EDAC}">
              <c15:datalabelsRange>
                <c15:f>BubbleChart!$AL$4:$AL$83</c15:f>
                <c15:dlblRangeCache>
                  <c:ptCount val="80"/>
                  <c:pt idx="0">
                    <c:v>0</c:v>
                  </c:pt>
                  <c:pt idx="1">
                    <c:v>0</c:v>
                  </c:pt>
                  <c:pt idx="2">
                    <c:v>0</c:v>
                  </c:pt>
                  <c:pt idx="3">
                    <c:v>ANZ</c:v>
                  </c:pt>
                  <c:pt idx="4">
                    <c:v>B of A</c:v>
                  </c:pt>
                  <c:pt idx="5">
                    <c:v>Barclays</c:v>
                  </c:pt>
                  <c:pt idx="6">
                    <c:v>Bayern LB</c:v>
                  </c:pt>
                  <c:pt idx="7">
                    <c:v>BBVA</c:v>
                  </c:pt>
                  <c:pt idx="8">
                    <c:v>BNP</c:v>
                  </c:pt>
                  <c:pt idx="9">
                    <c:v>CBA</c:v>
                  </c:pt>
                  <c:pt idx="10">
                    <c:v>CIBC</c:v>
                  </c:pt>
                  <c:pt idx="11">
                    <c:v>CIC</c:v>
                  </c:pt>
                  <c:pt idx="12">
                    <c:v>Citi</c:v>
                  </c:pt>
                  <c:pt idx="13">
                    <c:v>Commerz</c:v>
                  </c:pt>
                  <c:pt idx="14">
                    <c:v>DB</c:v>
                  </c:pt>
                  <c:pt idx="15">
                    <c:v>DBS</c:v>
                  </c:pt>
                  <c:pt idx="16">
                    <c:v>DZ</c:v>
                  </c:pt>
                  <c:pt idx="17">
                    <c:v>GS</c:v>
                  </c:pt>
                  <c:pt idx="18">
                    <c:v>Helaba</c:v>
                  </c:pt>
                  <c:pt idx="19">
                    <c:v>HSBC</c:v>
                  </c:pt>
                  <c:pt idx="20">
                    <c:v>ICBC</c:v>
                  </c:pt>
                  <c:pt idx="21">
                    <c:v>ING</c:v>
                  </c:pt>
                  <c:pt idx="22">
                    <c:v>JPM</c:v>
                  </c:pt>
                  <c:pt idx="23">
                    <c:v>LBBW</c:v>
                  </c:pt>
                  <c:pt idx="24">
                    <c:v>Lloyds</c:v>
                  </c:pt>
                  <c:pt idx="25">
                    <c:v>Mizuho</c:v>
                  </c:pt>
                  <c:pt idx="26">
                    <c:v>Mqrie</c:v>
                  </c:pt>
                  <c:pt idx="27">
                    <c:v>MS</c:v>
                  </c:pt>
                  <c:pt idx="28">
                    <c:v>NAB</c:v>
                  </c:pt>
                  <c:pt idx="29">
                    <c:v>Natixis</c:v>
                  </c:pt>
                  <c:pt idx="30">
                    <c:v>NBAD</c:v>
                  </c:pt>
                  <c:pt idx="31">
                    <c:v>Nom</c:v>
                  </c:pt>
                  <c:pt idx="32">
                    <c:v>Nova Scotia</c:v>
                  </c:pt>
                  <c:pt idx="33">
                    <c:v>RBC</c:v>
                  </c:pt>
                  <c:pt idx="34">
                    <c:v>RBS</c:v>
                  </c:pt>
                  <c:pt idx="35">
                    <c:v>Sant</c:v>
                  </c:pt>
                  <c:pt idx="36">
                    <c:v>SEB</c:v>
                  </c:pt>
                  <c:pt idx="37">
                    <c:v>Soc Gen</c:v>
                  </c:pt>
                  <c:pt idx="38">
                    <c:v>St Chart</c:v>
                  </c:pt>
                  <c:pt idx="39">
                    <c:v>State Street</c:v>
                  </c:pt>
                  <c:pt idx="40">
                    <c:v>Sumit Duss</c:v>
                  </c:pt>
                  <c:pt idx="41">
                    <c:v>TD</c:v>
                  </c:pt>
                  <c:pt idx="42">
                    <c:v>Tok Mit</c:v>
                  </c:pt>
                  <c:pt idx="43">
                    <c:v>UBS</c:v>
                  </c:pt>
                  <c:pt idx="44">
                    <c:v>Unicredit</c:v>
                  </c:pt>
                  <c:pt idx="45">
                    <c:v>UOVB</c:v>
                  </c:pt>
                  <c:pt idx="46">
                    <c:v>Westpac</c:v>
                  </c:pt>
                  <c:pt idx="47">
                    <c:v>Wls Fgo</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15:dlblRangeCache>
              </c15:datalabelsRange>
            </c:ext>
            <c:ext xmlns:c16="http://schemas.microsoft.com/office/drawing/2014/chart" uri="{C3380CC4-5D6E-409C-BE32-E72D297353CC}">
              <c16:uniqueId val="{00000030-A506-4974-A287-6D527146604F}"/>
            </c:ext>
          </c:extLst>
        </c:ser>
        <c:dLbls>
          <c:showLegendKey val="0"/>
          <c:showVal val="0"/>
          <c:showCatName val="0"/>
          <c:showSerName val="0"/>
          <c:showPercent val="0"/>
          <c:showBubbleSize val="0"/>
        </c:dLbls>
        <c:bubbleScale val="100"/>
        <c:showNegBubbles val="1"/>
        <c:axId val="650616736"/>
        <c:axId val="650613208"/>
      </c:bubbleChart>
      <c:valAx>
        <c:axId val="650616736"/>
        <c:scaling>
          <c:orientation val="minMax"/>
          <c:max val="1.1500000000000001"/>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100">
                    <a:solidFill>
                      <a:sysClr val="windowText" lastClr="000000"/>
                    </a:solidFill>
                  </a:rPr>
                  <a:t>Fx breakeven - EUR/USD for zero available notional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613208"/>
        <c:crosses val="autoZero"/>
        <c:crossBetween val="midCat"/>
      </c:valAx>
      <c:valAx>
        <c:axId val="6506132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100">
                    <a:solidFill>
                      <a:sysClr val="windowText" lastClr="000000"/>
                    </a:solidFill>
                  </a:rPr>
                  <a:t>Available Notional (3Y) USD millions</a:t>
                </a:r>
              </a:p>
            </c:rich>
          </c:tx>
          <c:layout>
            <c:manualLayout>
              <c:xMode val="edge"/>
              <c:yMode val="edge"/>
              <c:x val="1.2642512077294685E-3"/>
              <c:y val="0.3181652777777777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616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BarChart!$B$1</c:f>
          <c:strCache>
            <c:ptCount val="1"/>
            <c:pt idx="0">
              <c:v>Trade Headroom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720289855072463E-2"/>
          <c:y val="0.16705631313131317"/>
          <c:w val="0.91285748792270527"/>
          <c:h val="0.76472171717171711"/>
        </c:manualLayout>
      </c:layout>
      <c:barChart>
        <c:barDir val="col"/>
        <c:grouping val="clustered"/>
        <c:varyColors val="0"/>
        <c:ser>
          <c:idx val="0"/>
          <c:order val="1"/>
          <c:tx>
            <c:strRef>
              <c:f>BarChart!$AN$4</c:f>
              <c:strCache>
                <c:ptCount val="1"/>
                <c:pt idx="0">
                  <c:v>Airbus THR 3Y</c:v>
                </c:pt>
              </c:strCache>
            </c:strRef>
          </c:tx>
          <c:spPr>
            <a:solidFill>
              <a:srgbClr val="D9E1F2"/>
            </a:solidFill>
            <a:ln w="9525" cap="flat" cmpd="sng" algn="ctr">
              <a:solidFill>
                <a:srgbClr val="D9E1F2"/>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St Chart</c:v>
                </c:pt>
                <c:pt idx="6">
                  <c:v>ANZ</c:v>
                </c:pt>
                <c:pt idx="7">
                  <c:v>Helaba</c:v>
                </c:pt>
                <c:pt idx="8">
                  <c:v>Sant</c:v>
                </c:pt>
                <c:pt idx="9">
                  <c:v>JPM</c:v>
                </c:pt>
                <c:pt idx="10">
                  <c:v>RBC</c:v>
                </c:pt>
                <c:pt idx="11">
                  <c:v>Nom</c:v>
                </c:pt>
                <c:pt idx="12">
                  <c:v>Nova Scotia</c:v>
                </c:pt>
                <c:pt idx="13">
                  <c:v>GS</c:v>
                </c:pt>
                <c:pt idx="14">
                  <c:v>CIBC</c:v>
                </c:pt>
                <c:pt idx="15">
                  <c:v>Wls Fgo</c:v>
                </c:pt>
                <c:pt idx="16">
                  <c:v>NBAD</c:v>
                </c:pt>
                <c:pt idx="17">
                  <c:v>Natixis</c:v>
                </c:pt>
                <c:pt idx="18">
                  <c:v>LBBW</c:v>
                </c:pt>
                <c:pt idx="19">
                  <c:v>Westpac</c:v>
                </c:pt>
                <c:pt idx="20">
                  <c:v>State Street</c:v>
                </c:pt>
                <c:pt idx="21">
                  <c:v>ING</c:v>
                </c:pt>
                <c:pt idx="22">
                  <c:v>BBVA</c:v>
                </c:pt>
                <c:pt idx="23">
                  <c:v>Commerz</c:v>
                </c:pt>
                <c:pt idx="24">
                  <c:v>Lloyds</c:v>
                </c:pt>
                <c:pt idx="25">
                  <c:v>RBS</c:v>
                </c:pt>
                <c:pt idx="26">
                  <c:v>NAB</c:v>
                </c:pt>
                <c:pt idx="27">
                  <c:v>TD</c:v>
                </c:pt>
                <c:pt idx="28">
                  <c:v>UOVB</c:v>
                </c:pt>
                <c:pt idx="29">
                  <c:v>Mqrie</c:v>
                </c:pt>
                <c:pt idx="30">
                  <c:v>DBS</c:v>
                </c:pt>
                <c:pt idx="31">
                  <c:v>Bayern LB</c:v>
                </c:pt>
                <c:pt idx="32">
                  <c:v>DZ</c:v>
                </c:pt>
                <c:pt idx="33">
                  <c:v>DB</c:v>
                </c:pt>
                <c:pt idx="34">
                  <c:v>CBA</c:v>
                </c:pt>
                <c:pt idx="35">
                  <c:v>Unicredit</c:v>
                </c:pt>
                <c:pt idx="36">
                  <c:v>Citi</c:v>
                </c:pt>
                <c:pt idx="37">
                  <c:v>Barclays</c:v>
                </c:pt>
                <c:pt idx="38">
                  <c:v>CIC</c:v>
                </c:pt>
                <c:pt idx="39">
                  <c:v>B of A</c:v>
                </c:pt>
                <c:pt idx="40">
                  <c:v>SEB</c:v>
                </c:pt>
                <c:pt idx="41">
                  <c:v>ICBC</c:v>
                </c:pt>
                <c:pt idx="42">
                  <c:v>MS</c:v>
                </c:pt>
                <c:pt idx="43">
                  <c:v>Sumit Duss</c:v>
                </c:pt>
                <c:pt idx="44">
                  <c:v>Soc Gen</c:v>
                </c:pt>
                <c:pt idx="45">
                  <c:v>#N/A</c:v>
                </c:pt>
                <c:pt idx="46">
                  <c:v>#N/A</c:v>
                </c:pt>
                <c:pt idx="47">
                  <c:v>#N/A</c:v>
                </c:pt>
              </c:strCache>
            </c:strRef>
          </c:cat>
          <c:val>
            <c:numRef>
              <c:f>BarChart!$AN$5:$AN$52</c:f>
              <c:numCache>
                <c:formatCode>#,##0_);[Red]\(#,##0\)</c:formatCode>
                <c:ptCount val="48"/>
                <c:pt idx="0">
                  <c:v>1593011424.9779339</c:v>
                </c:pt>
                <c:pt idx="1">
                  <c:v>2329956213.674808</c:v>
                </c:pt>
                <c:pt idx="2">
                  <c:v>1417538025.1538799</c:v>
                </c:pt>
                <c:pt idx="3">
                  <c:v>921501926.73305619</c:v>
                </c:pt>
                <c:pt idx="4">
                  <c:v>94023677.085803151</c:v>
                </c:pt>
                <c:pt idx="5">
                  <c:v>139849190.23312873</c:v>
                </c:pt>
                <c:pt idx="6">
                  <c:v>104063524.5186618</c:v>
                </c:pt>
                <c:pt idx="7">
                  <c:v>35513539.870491624</c:v>
                </c:pt>
                <c:pt idx="8">
                  <c:v>1256146546.5001731</c:v>
                </c:pt>
                <c:pt idx="9">
                  <c:v>416930564.5033446</c:v>
                </c:pt>
                <c:pt idx="10">
                  <c:v>2493857311.8243847</c:v>
                </c:pt>
                <c:pt idx="11">
                  <c:v>98663038.397879526</c:v>
                </c:pt>
                <c:pt idx="12">
                  <c:v>79292057.184333503</c:v>
                </c:pt>
                <c:pt idx="13">
                  <c:v>4017847536.2329741</c:v>
                </c:pt>
                <c:pt idx="14">
                  <c:v>8162629.2502961308</c:v>
                </c:pt>
                <c:pt idx="15">
                  <c:v>292854474.32192016</c:v>
                </c:pt>
                <c:pt idx="16">
                  <c:v>50538373.024394527</c:v>
                </c:pt>
                <c:pt idx="17">
                  <c:v>148221424.80721408</c:v>
                </c:pt>
                <c:pt idx="18">
                  <c:v>350297520.23217791</c:v>
                </c:pt>
                <c:pt idx="19">
                  <c:v>124122112.97866376</c:v>
                </c:pt>
                <c:pt idx="20">
                  <c:v>56670553.667067252</c:v>
                </c:pt>
                <c:pt idx="21">
                  <c:v>3330641799.6646338</c:v>
                </c:pt>
                <c:pt idx="22">
                  <c:v>148594370.51982325</c:v>
                </c:pt>
                <c:pt idx="23">
                  <c:v>1001372017.9359969</c:v>
                </c:pt>
                <c:pt idx="24">
                  <c:v>660529412.31229126</c:v>
                </c:pt>
                <c:pt idx="25">
                  <c:v>20623242.01446978</c:v>
                </c:pt>
                <c:pt idx="26">
                  <c:v>114510273.27843179</c:v>
                </c:pt>
                <c:pt idx="27">
                  <c:v>3351362288.4651079</c:v>
                </c:pt>
                <c:pt idx="28">
                  <c:v>44718530.23398041</c:v>
                </c:pt>
                <c:pt idx="29">
                  <c:v>82441780.75723739</c:v>
                </c:pt>
                <c:pt idx="30">
                  <c:v>2354811125.9613519</c:v>
                </c:pt>
                <c:pt idx="31">
                  <c:v>2674281244.0439844</c:v>
                </c:pt>
                <c:pt idx="32">
                  <c:v>2222715958.6391211</c:v>
                </c:pt>
                <c:pt idx="33">
                  <c:v>89447093.479189336</c:v>
                </c:pt>
                <c:pt idx="34">
                  <c:v>99364405.001056939</c:v>
                </c:pt>
                <c:pt idx="35">
                  <c:v>82448390.061336398</c:v>
                </c:pt>
                <c:pt idx="36">
                  <c:v>2360472389.4675736</c:v>
                </c:pt>
                <c:pt idx="37">
                  <c:v>2819408052</c:v>
                </c:pt>
                <c:pt idx="38">
                  <c:v>1057119845.1826861</c:v>
                </c:pt>
                <c:pt idx="39">
                  <c:v>2019467523.3092508</c:v>
                </c:pt>
                <c:pt idx="40">
                  <c:v>160705213.35616341</c:v>
                </c:pt>
                <c:pt idx="41">
                  <c:v>958208889.2498076</c:v>
                </c:pt>
                <c:pt idx="42">
                  <c:v>4009399276.4352565</c:v>
                </c:pt>
                <c:pt idx="43">
                  <c:v>530553101.91495079</c:v>
                </c:pt>
                <c:pt idx="44">
                  <c:v>0</c:v>
                </c:pt>
                <c:pt idx="45">
                  <c:v>#N/A</c:v>
                </c:pt>
                <c:pt idx="46">
                  <c:v>#N/A</c:v>
                </c:pt>
                <c:pt idx="47">
                  <c:v>#N/A</c:v>
                </c:pt>
              </c:numCache>
            </c:numRef>
          </c:val>
          <c:extLst>
            <c:ext xmlns:c16="http://schemas.microsoft.com/office/drawing/2014/chart" uri="{C3380CC4-5D6E-409C-BE32-E72D297353CC}">
              <c16:uniqueId val="{0000000F-D6E7-4559-8110-5D4ADE04C09C}"/>
            </c:ext>
          </c:extLst>
        </c:ser>
        <c:ser>
          <c:idx val="1"/>
          <c:order val="2"/>
          <c:tx>
            <c:strRef>
              <c:f>BarChart!$AO$4</c:f>
              <c:strCache>
                <c:ptCount val="1"/>
                <c:pt idx="0">
                  <c:v>Bank THR 3Y</c:v>
                </c:pt>
              </c:strCache>
            </c:strRef>
          </c:tx>
          <c:spPr>
            <a:solidFill>
              <a:srgbClr val="B4C6E7"/>
            </a:solidFill>
            <a:ln w="9525" cap="flat" cmpd="sng" algn="ctr">
              <a:solidFill>
                <a:srgbClr val="B4C6E7"/>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St Chart</c:v>
                </c:pt>
                <c:pt idx="6">
                  <c:v>ANZ</c:v>
                </c:pt>
                <c:pt idx="7">
                  <c:v>Helaba</c:v>
                </c:pt>
                <c:pt idx="8">
                  <c:v>Sant</c:v>
                </c:pt>
                <c:pt idx="9">
                  <c:v>JPM</c:v>
                </c:pt>
                <c:pt idx="10">
                  <c:v>RBC</c:v>
                </c:pt>
                <c:pt idx="11">
                  <c:v>Nom</c:v>
                </c:pt>
                <c:pt idx="12">
                  <c:v>Nova Scotia</c:v>
                </c:pt>
                <c:pt idx="13">
                  <c:v>GS</c:v>
                </c:pt>
                <c:pt idx="14">
                  <c:v>CIBC</c:v>
                </c:pt>
                <c:pt idx="15">
                  <c:v>Wls Fgo</c:v>
                </c:pt>
                <c:pt idx="16">
                  <c:v>NBAD</c:v>
                </c:pt>
                <c:pt idx="17">
                  <c:v>Natixis</c:v>
                </c:pt>
                <c:pt idx="18">
                  <c:v>LBBW</c:v>
                </c:pt>
                <c:pt idx="19">
                  <c:v>Westpac</c:v>
                </c:pt>
                <c:pt idx="20">
                  <c:v>State Street</c:v>
                </c:pt>
                <c:pt idx="21">
                  <c:v>ING</c:v>
                </c:pt>
                <c:pt idx="22">
                  <c:v>BBVA</c:v>
                </c:pt>
                <c:pt idx="23">
                  <c:v>Commerz</c:v>
                </c:pt>
                <c:pt idx="24">
                  <c:v>Lloyds</c:v>
                </c:pt>
                <c:pt idx="25">
                  <c:v>RBS</c:v>
                </c:pt>
                <c:pt idx="26">
                  <c:v>NAB</c:v>
                </c:pt>
                <c:pt idx="27">
                  <c:v>TD</c:v>
                </c:pt>
                <c:pt idx="28">
                  <c:v>UOVB</c:v>
                </c:pt>
                <c:pt idx="29">
                  <c:v>Mqrie</c:v>
                </c:pt>
                <c:pt idx="30">
                  <c:v>DBS</c:v>
                </c:pt>
                <c:pt idx="31">
                  <c:v>Bayern LB</c:v>
                </c:pt>
                <c:pt idx="32">
                  <c:v>DZ</c:v>
                </c:pt>
                <c:pt idx="33">
                  <c:v>DB</c:v>
                </c:pt>
                <c:pt idx="34">
                  <c:v>CBA</c:v>
                </c:pt>
                <c:pt idx="35">
                  <c:v>Unicredit</c:v>
                </c:pt>
                <c:pt idx="36">
                  <c:v>Citi</c:v>
                </c:pt>
                <c:pt idx="37">
                  <c:v>Barclays</c:v>
                </c:pt>
                <c:pt idx="38">
                  <c:v>CIC</c:v>
                </c:pt>
                <c:pt idx="39">
                  <c:v>B of A</c:v>
                </c:pt>
                <c:pt idx="40">
                  <c:v>SEB</c:v>
                </c:pt>
                <c:pt idx="41">
                  <c:v>ICBC</c:v>
                </c:pt>
                <c:pt idx="42">
                  <c:v>MS</c:v>
                </c:pt>
                <c:pt idx="43">
                  <c:v>Sumit Duss</c:v>
                </c:pt>
                <c:pt idx="44">
                  <c:v>Soc Gen</c:v>
                </c:pt>
                <c:pt idx="45">
                  <c:v>#N/A</c:v>
                </c:pt>
                <c:pt idx="46">
                  <c:v>#N/A</c:v>
                </c:pt>
                <c:pt idx="47">
                  <c:v>#N/A</c:v>
                </c:pt>
              </c:strCache>
            </c:strRef>
          </c:cat>
          <c:val>
            <c:numRef>
              <c:f>BarChart!$AO$5:$AO$52</c:f>
              <c:numCache>
                <c:formatCode>#,##0_);[Red]\(#,##0\)</c:formatCode>
                <c:ptCount val="48"/>
                <c:pt idx="0">
                  <c:v>2300000000</c:v>
                </c:pt>
                <c:pt idx="1">
                  <c:v>3056000000</c:v>
                </c:pt>
                <c:pt idx="2">
                  <c:v>4500000000</c:v>
                </c:pt>
                <c:pt idx="3">
                  <c:v>5000000000</c:v>
                </c:pt>
                <c:pt idx="4">
                  <c:v>630000000</c:v>
                </c:pt>
                <c:pt idx="5">
                  <c:v>2000000000</c:v>
                </c:pt>
                <c:pt idx="6">
                  <c:v>1500000000</c:v>
                </c:pt>
                <c:pt idx="7">
                  <c:v>450000000</c:v>
                </c:pt>
                <c:pt idx="8">
                  <c:v>2000000000</c:v>
                </c:pt>
                <c:pt idx="9">
                  <c:v>1000000000</c:v>
                </c:pt>
                <c:pt idx="10">
                  <c:v>2750000000</c:v>
                </c:pt>
                <c:pt idx="11">
                  <c:v>1300000000</c:v>
                </c:pt>
                <c:pt idx="12">
                  <c:v>1220000000</c:v>
                </c:pt>
                <c:pt idx="13">
                  <c:v>1300000000</c:v>
                </c:pt>
                <c:pt idx="14">
                  <c:v>1000000000</c:v>
                </c:pt>
                <c:pt idx="15">
                  <c:v>600000000</c:v>
                </c:pt>
                <c:pt idx="16">
                  <c:v>650000000</c:v>
                </c:pt>
                <c:pt idx="17">
                  <c:v>2000000000</c:v>
                </c:pt>
                <c:pt idx="18">
                  <c:v>1300000000</c:v>
                </c:pt>
                <c:pt idx="19">
                  <c:v>650000000</c:v>
                </c:pt>
                <c:pt idx="20">
                  <c:v>225000000</c:v>
                </c:pt>
                <c:pt idx="21">
                  <c:v>950000000</c:v>
                </c:pt>
                <c:pt idx="22">
                  <c:v>2000000000</c:v>
                </c:pt>
                <c:pt idx="23">
                  <c:v>885000000</c:v>
                </c:pt>
                <c:pt idx="24">
                  <c:v>830000000</c:v>
                </c:pt>
                <c:pt idx="25">
                  <c:v>600000000</c:v>
                </c:pt>
                <c:pt idx="26">
                  <c:v>1100000000</c:v>
                </c:pt>
                <c:pt idx="27">
                  <c:v>677524429</c:v>
                </c:pt>
                <c:pt idx="28">
                  <c:v>245000000</c:v>
                </c:pt>
                <c:pt idx="29">
                  <c:v>300000000</c:v>
                </c:pt>
                <c:pt idx="30">
                  <c:v>400000000</c:v>
                </c:pt>
                <c:pt idx="31">
                  <c:v>1500000000</c:v>
                </c:pt>
                <c:pt idx="32">
                  <c:v>380000000</c:v>
                </c:pt>
                <c:pt idx="33">
                  <c:v>1000000000</c:v>
                </c:pt>
                <c:pt idx="34">
                  <c:v>300000000</c:v>
                </c:pt>
                <c:pt idx="35">
                  <c:v>900000000</c:v>
                </c:pt>
                <c:pt idx="36">
                  <c:v>1185000000</c:v>
                </c:pt>
                <c:pt idx="37">
                  <c:v>900000000</c:v>
                </c:pt>
                <c:pt idx="38">
                  <c:v>2000000000</c:v>
                </c:pt>
                <c:pt idx="39">
                  <c:v>415000000</c:v>
                </c:pt>
                <c:pt idx="40">
                  <c:v>800000000</c:v>
                </c:pt>
                <c:pt idx="41">
                  <c:v>155000000</c:v>
                </c:pt>
                <c:pt idx="42">
                  <c:v>500000000</c:v>
                </c:pt>
                <c:pt idx="43">
                  <c:v>1000000000</c:v>
                </c:pt>
                <c:pt idx="44">
                  <c:v>1750000000</c:v>
                </c:pt>
                <c:pt idx="45">
                  <c:v>#N/A</c:v>
                </c:pt>
                <c:pt idx="46">
                  <c:v>#N/A</c:v>
                </c:pt>
                <c:pt idx="47">
                  <c:v>#N/A</c:v>
                </c:pt>
              </c:numCache>
            </c:numRef>
          </c:val>
          <c:extLst>
            <c:ext xmlns:c16="http://schemas.microsoft.com/office/drawing/2014/chart" uri="{C3380CC4-5D6E-409C-BE32-E72D297353CC}">
              <c16:uniqueId val="{00000010-D6E7-4559-8110-5D4ADE04C09C}"/>
            </c:ext>
          </c:extLst>
        </c:ser>
        <c:ser>
          <c:idx val="3"/>
          <c:order val="3"/>
          <c:tx>
            <c:strRef>
              <c:f>BarChart!$AP$4</c:f>
              <c:strCache>
                <c:ptCount val="1"/>
                <c:pt idx="0">
                  <c:v>THR 3Y</c:v>
                </c:pt>
              </c:strCache>
            </c:strRef>
          </c:tx>
          <c:spPr>
            <a:solidFill>
              <a:srgbClr val="8EA9DB"/>
            </a:solidFill>
            <a:ln w="9525" cap="flat" cmpd="sng" algn="ctr">
              <a:solidFill>
                <a:srgbClr val="8EA9DB"/>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St Chart</c:v>
                </c:pt>
                <c:pt idx="6">
                  <c:v>ANZ</c:v>
                </c:pt>
                <c:pt idx="7">
                  <c:v>Helaba</c:v>
                </c:pt>
                <c:pt idx="8">
                  <c:v>Sant</c:v>
                </c:pt>
                <c:pt idx="9">
                  <c:v>JPM</c:v>
                </c:pt>
                <c:pt idx="10">
                  <c:v>RBC</c:v>
                </c:pt>
                <c:pt idx="11">
                  <c:v>Nom</c:v>
                </c:pt>
                <c:pt idx="12">
                  <c:v>Nova Scotia</c:v>
                </c:pt>
                <c:pt idx="13">
                  <c:v>GS</c:v>
                </c:pt>
                <c:pt idx="14">
                  <c:v>CIBC</c:v>
                </c:pt>
                <c:pt idx="15">
                  <c:v>Wls Fgo</c:v>
                </c:pt>
                <c:pt idx="16">
                  <c:v>NBAD</c:v>
                </c:pt>
                <c:pt idx="17">
                  <c:v>Natixis</c:v>
                </c:pt>
                <c:pt idx="18">
                  <c:v>LBBW</c:v>
                </c:pt>
                <c:pt idx="19">
                  <c:v>Westpac</c:v>
                </c:pt>
                <c:pt idx="20">
                  <c:v>State Street</c:v>
                </c:pt>
                <c:pt idx="21">
                  <c:v>ING</c:v>
                </c:pt>
                <c:pt idx="22">
                  <c:v>BBVA</c:v>
                </c:pt>
                <c:pt idx="23">
                  <c:v>Commerz</c:v>
                </c:pt>
                <c:pt idx="24">
                  <c:v>Lloyds</c:v>
                </c:pt>
                <c:pt idx="25">
                  <c:v>RBS</c:v>
                </c:pt>
                <c:pt idx="26">
                  <c:v>NAB</c:v>
                </c:pt>
                <c:pt idx="27">
                  <c:v>TD</c:v>
                </c:pt>
                <c:pt idx="28">
                  <c:v>UOVB</c:v>
                </c:pt>
                <c:pt idx="29">
                  <c:v>Mqrie</c:v>
                </c:pt>
                <c:pt idx="30">
                  <c:v>DBS</c:v>
                </c:pt>
                <c:pt idx="31">
                  <c:v>Bayern LB</c:v>
                </c:pt>
                <c:pt idx="32">
                  <c:v>DZ</c:v>
                </c:pt>
                <c:pt idx="33">
                  <c:v>DB</c:v>
                </c:pt>
                <c:pt idx="34">
                  <c:v>CBA</c:v>
                </c:pt>
                <c:pt idx="35">
                  <c:v>Unicredit</c:v>
                </c:pt>
                <c:pt idx="36">
                  <c:v>Citi</c:v>
                </c:pt>
                <c:pt idx="37">
                  <c:v>Barclays</c:v>
                </c:pt>
                <c:pt idx="38">
                  <c:v>CIC</c:v>
                </c:pt>
                <c:pt idx="39">
                  <c:v>B of A</c:v>
                </c:pt>
                <c:pt idx="40">
                  <c:v>SEB</c:v>
                </c:pt>
                <c:pt idx="41">
                  <c:v>ICBC</c:v>
                </c:pt>
                <c:pt idx="42">
                  <c:v>MS</c:v>
                </c:pt>
                <c:pt idx="43">
                  <c:v>Sumit Duss</c:v>
                </c:pt>
                <c:pt idx="44">
                  <c:v>Soc Gen</c:v>
                </c:pt>
                <c:pt idx="45">
                  <c:v>#N/A</c:v>
                </c:pt>
                <c:pt idx="46">
                  <c:v>#N/A</c:v>
                </c:pt>
                <c:pt idx="47">
                  <c:v>#N/A</c:v>
                </c:pt>
              </c:strCache>
            </c:strRef>
          </c:cat>
          <c:val>
            <c:numRef>
              <c:f>BarChart!$AP$5:$AP$52</c:f>
              <c:numCache>
                <c:formatCode>#,##0_);[Red]\(#,##0\)</c:formatCode>
                <c:ptCount val="48"/>
                <c:pt idx="0">
                  <c:v>5022070944.6202803</c:v>
                </c:pt>
                <c:pt idx="1">
                  <c:v>4850150689.3874779</c:v>
                </c:pt>
                <c:pt idx="2">
                  <c:v>4061780727.8792491</c:v>
                </c:pt>
                <c:pt idx="3">
                  <c:v>2539422141.3709412</c:v>
                </c:pt>
                <c:pt idx="4">
                  <c:v>2477049977.5715814</c:v>
                </c:pt>
                <c:pt idx="5">
                  <c:v>2006272816.2323914</c:v>
                </c:pt>
                <c:pt idx="6">
                  <c:v>2003382347.6698697</c:v>
                </c:pt>
                <c:pt idx="7">
                  <c:v>1963138316.6332443</c:v>
                </c:pt>
                <c:pt idx="8">
                  <c:v>1906829284.9335535</c:v>
                </c:pt>
                <c:pt idx="9">
                  <c:v>1713648905.3895094</c:v>
                </c:pt>
                <c:pt idx="10">
                  <c:v>1711083728.5224192</c:v>
                </c:pt>
                <c:pt idx="11">
                  <c:v>1637499451.0471406</c:v>
                </c:pt>
                <c:pt idx="12">
                  <c:v>1415868012.0950305</c:v>
                </c:pt>
                <c:pt idx="13">
                  <c:v>1384091616.3116119</c:v>
                </c:pt>
                <c:pt idx="14">
                  <c:v>941295155.90005553</c:v>
                </c:pt>
                <c:pt idx="15">
                  <c:v>847165640.31005001</c:v>
                </c:pt>
                <c:pt idx="16">
                  <c:v>818163432.63218009</c:v>
                </c:pt>
                <c:pt idx="17">
                  <c:v>806514170.68087506</c:v>
                </c:pt>
                <c:pt idx="18">
                  <c:v>789697640.6895901</c:v>
                </c:pt>
                <c:pt idx="19">
                  <c:v>693292332.28239119</c:v>
                </c:pt>
                <c:pt idx="20">
                  <c:v>636139005.90572369</c:v>
                </c:pt>
                <c:pt idx="21">
                  <c:v>601773737.7696532</c:v>
                </c:pt>
                <c:pt idx="22">
                  <c:v>587561657.64785647</c:v>
                </c:pt>
                <c:pt idx="23">
                  <c:v>570481189.02974164</c:v>
                </c:pt>
                <c:pt idx="24">
                  <c:v>560648750.88496947</c:v>
                </c:pt>
                <c:pt idx="25">
                  <c:v>497132250.64027673</c:v>
                </c:pt>
                <c:pt idx="26">
                  <c:v>464354365.75318408</c:v>
                </c:pt>
                <c:pt idx="27">
                  <c:v>422972230.29505134</c:v>
                </c:pt>
                <c:pt idx="28">
                  <c:v>404439569.24475956</c:v>
                </c:pt>
                <c:pt idx="29">
                  <c:v>378565770.95360911</c:v>
                </c:pt>
                <c:pt idx="30">
                  <c:v>363594772.63490796</c:v>
                </c:pt>
                <c:pt idx="31">
                  <c:v>202281132.24433276</c:v>
                </c:pt>
                <c:pt idx="32">
                  <c:v>189319595.66831386</c:v>
                </c:pt>
                <c:pt idx="33">
                  <c:v>139819562.4950397</c:v>
                </c:pt>
                <c:pt idx="34">
                  <c:v>92794755.533199444</c:v>
                </c:pt>
                <c:pt idx="35">
                  <c:v>73511197.672211736</c:v>
                </c:pt>
                <c:pt idx="36">
                  <c:v>65078895.318926014</c:v>
                </c:pt>
                <c:pt idx="37">
                  <c:v>0</c:v>
                </c:pt>
                <c:pt idx="38">
                  <c:v>0</c:v>
                </c:pt>
                <c:pt idx="39">
                  <c:v>0</c:v>
                </c:pt>
                <c:pt idx="40">
                  <c:v>0</c:v>
                </c:pt>
                <c:pt idx="41">
                  <c:v>0</c:v>
                </c:pt>
                <c:pt idx="42">
                  <c:v>0</c:v>
                </c:pt>
                <c:pt idx="43">
                  <c:v>0</c:v>
                </c:pt>
                <c:pt idx="44">
                  <c:v>0</c:v>
                </c:pt>
                <c:pt idx="45">
                  <c:v>#N/A</c:v>
                </c:pt>
                <c:pt idx="46">
                  <c:v>#N/A</c:v>
                </c:pt>
                <c:pt idx="47">
                  <c:v>#N/A</c:v>
                </c:pt>
              </c:numCache>
            </c:numRef>
          </c:val>
          <c:extLst>
            <c:ext xmlns:c16="http://schemas.microsoft.com/office/drawing/2014/chart" uri="{C3380CC4-5D6E-409C-BE32-E72D297353CC}">
              <c16:uniqueId val="{00000011-D6E7-4559-8110-5D4ADE04C09C}"/>
            </c:ext>
          </c:extLst>
        </c:ser>
        <c:ser>
          <c:idx val="4"/>
          <c:order val="4"/>
          <c:tx>
            <c:strRef>
              <c:f>BarChart!$AQ$4</c:f>
              <c:strCache>
                <c:ptCount val="1"/>
                <c:pt idx="0">
                  <c:v>Net THR 3Y</c:v>
                </c:pt>
              </c:strCache>
            </c:strRef>
          </c:tx>
          <c:spPr>
            <a:solidFill>
              <a:srgbClr val="305496"/>
            </a:solidFill>
            <a:ln w="9525" cap="flat" cmpd="sng" algn="ctr">
              <a:solidFill>
                <a:srgbClr val="305496"/>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St Chart</c:v>
                </c:pt>
                <c:pt idx="6">
                  <c:v>ANZ</c:v>
                </c:pt>
                <c:pt idx="7">
                  <c:v>Helaba</c:v>
                </c:pt>
                <c:pt idx="8">
                  <c:v>Sant</c:v>
                </c:pt>
                <c:pt idx="9">
                  <c:v>JPM</c:v>
                </c:pt>
                <c:pt idx="10">
                  <c:v>RBC</c:v>
                </c:pt>
                <c:pt idx="11">
                  <c:v>Nom</c:v>
                </c:pt>
                <c:pt idx="12">
                  <c:v>Nova Scotia</c:v>
                </c:pt>
                <c:pt idx="13">
                  <c:v>GS</c:v>
                </c:pt>
                <c:pt idx="14">
                  <c:v>CIBC</c:v>
                </c:pt>
                <c:pt idx="15">
                  <c:v>Wls Fgo</c:v>
                </c:pt>
                <c:pt idx="16">
                  <c:v>NBAD</c:v>
                </c:pt>
                <c:pt idx="17">
                  <c:v>Natixis</c:v>
                </c:pt>
                <c:pt idx="18">
                  <c:v>LBBW</c:v>
                </c:pt>
                <c:pt idx="19">
                  <c:v>Westpac</c:v>
                </c:pt>
                <c:pt idx="20">
                  <c:v>State Street</c:v>
                </c:pt>
                <c:pt idx="21">
                  <c:v>ING</c:v>
                </c:pt>
                <c:pt idx="22">
                  <c:v>BBVA</c:v>
                </c:pt>
                <c:pt idx="23">
                  <c:v>Commerz</c:v>
                </c:pt>
                <c:pt idx="24">
                  <c:v>Lloyds</c:v>
                </c:pt>
                <c:pt idx="25">
                  <c:v>RBS</c:v>
                </c:pt>
                <c:pt idx="26">
                  <c:v>NAB</c:v>
                </c:pt>
                <c:pt idx="27">
                  <c:v>TD</c:v>
                </c:pt>
                <c:pt idx="28">
                  <c:v>UOVB</c:v>
                </c:pt>
                <c:pt idx="29">
                  <c:v>Mqrie</c:v>
                </c:pt>
                <c:pt idx="30">
                  <c:v>DBS</c:v>
                </c:pt>
                <c:pt idx="31">
                  <c:v>Bayern LB</c:v>
                </c:pt>
                <c:pt idx="32">
                  <c:v>DZ</c:v>
                </c:pt>
                <c:pt idx="33">
                  <c:v>DB</c:v>
                </c:pt>
                <c:pt idx="34">
                  <c:v>CBA</c:v>
                </c:pt>
                <c:pt idx="35">
                  <c:v>Unicredit</c:v>
                </c:pt>
                <c:pt idx="36">
                  <c:v>Citi</c:v>
                </c:pt>
                <c:pt idx="37">
                  <c:v>Barclays</c:v>
                </c:pt>
                <c:pt idx="38">
                  <c:v>CIC</c:v>
                </c:pt>
                <c:pt idx="39">
                  <c:v>B of A</c:v>
                </c:pt>
                <c:pt idx="40">
                  <c:v>SEB</c:v>
                </c:pt>
                <c:pt idx="41">
                  <c:v>ICBC</c:v>
                </c:pt>
                <c:pt idx="42">
                  <c:v>MS</c:v>
                </c:pt>
                <c:pt idx="43">
                  <c:v>Sumit Duss</c:v>
                </c:pt>
                <c:pt idx="44">
                  <c:v>Soc Gen</c:v>
                </c:pt>
                <c:pt idx="45">
                  <c:v>#N/A</c:v>
                </c:pt>
                <c:pt idx="46">
                  <c:v>#N/A</c:v>
                </c:pt>
                <c:pt idx="47">
                  <c:v>#N/A</c:v>
                </c:pt>
              </c:strCache>
            </c:strRef>
          </c:cat>
          <c:val>
            <c:numRef>
              <c:f>BarChart!$AQ$5:$AQ$52</c:f>
              <c:numCache>
                <c:formatCode>#,##0_);[Red]\(#,##0\)</c:formatCode>
                <c:ptCount val="48"/>
                <c:pt idx="0">
                  <c:v>1593011424.9779339</c:v>
                </c:pt>
                <c:pt idx="1">
                  <c:v>2329956213.674808</c:v>
                </c:pt>
                <c:pt idx="2">
                  <c:v>1417538025.1538799</c:v>
                </c:pt>
                <c:pt idx="3">
                  <c:v>921501926.73305619</c:v>
                </c:pt>
                <c:pt idx="4">
                  <c:v>94023677.085803151</c:v>
                </c:pt>
                <c:pt idx="5">
                  <c:v>139849190.23312873</c:v>
                </c:pt>
                <c:pt idx="6">
                  <c:v>104063524.5186618</c:v>
                </c:pt>
                <c:pt idx="7">
                  <c:v>35513539.870491624</c:v>
                </c:pt>
                <c:pt idx="8">
                  <c:v>1256146546.5001731</c:v>
                </c:pt>
                <c:pt idx="9">
                  <c:v>416930564.5033446</c:v>
                </c:pt>
                <c:pt idx="10">
                  <c:v>1711083728.5224192</c:v>
                </c:pt>
                <c:pt idx="11">
                  <c:v>98663038.397879526</c:v>
                </c:pt>
                <c:pt idx="12">
                  <c:v>79292057.184333503</c:v>
                </c:pt>
                <c:pt idx="13">
                  <c:v>1384091616.3116119</c:v>
                </c:pt>
                <c:pt idx="14">
                  <c:v>8162629.2502961308</c:v>
                </c:pt>
                <c:pt idx="15">
                  <c:v>292854474.32192016</c:v>
                </c:pt>
                <c:pt idx="16">
                  <c:v>50538373.024394527</c:v>
                </c:pt>
                <c:pt idx="17">
                  <c:v>148221424.80721408</c:v>
                </c:pt>
                <c:pt idx="18">
                  <c:v>350297520.23217791</c:v>
                </c:pt>
                <c:pt idx="19">
                  <c:v>124122112.97866376</c:v>
                </c:pt>
                <c:pt idx="20">
                  <c:v>56670553.667067252</c:v>
                </c:pt>
                <c:pt idx="21">
                  <c:v>601773737.7696532</c:v>
                </c:pt>
                <c:pt idx="22">
                  <c:v>148594370.51982325</c:v>
                </c:pt>
                <c:pt idx="23">
                  <c:v>570481189.02974164</c:v>
                </c:pt>
                <c:pt idx="24">
                  <c:v>560648750.88496947</c:v>
                </c:pt>
                <c:pt idx="25">
                  <c:v>20623242.01446978</c:v>
                </c:pt>
                <c:pt idx="26">
                  <c:v>114510273.27843179</c:v>
                </c:pt>
                <c:pt idx="27">
                  <c:v>422972230.29505134</c:v>
                </c:pt>
                <c:pt idx="28">
                  <c:v>44718530.23398041</c:v>
                </c:pt>
                <c:pt idx="29">
                  <c:v>82441780.75723739</c:v>
                </c:pt>
                <c:pt idx="30">
                  <c:v>363594772.63490796</c:v>
                </c:pt>
                <c:pt idx="31">
                  <c:v>202281132.24433276</c:v>
                </c:pt>
                <c:pt idx="32">
                  <c:v>189319595.66831386</c:v>
                </c:pt>
                <c:pt idx="33">
                  <c:v>89447093.479189336</c:v>
                </c:pt>
                <c:pt idx="34">
                  <c:v>92794755.533199444</c:v>
                </c:pt>
                <c:pt idx="35">
                  <c:v>73511197.672211736</c:v>
                </c:pt>
                <c:pt idx="36">
                  <c:v>65078895.318926014</c:v>
                </c:pt>
                <c:pt idx="37">
                  <c:v>0</c:v>
                </c:pt>
                <c:pt idx="38">
                  <c:v>0</c:v>
                </c:pt>
                <c:pt idx="39">
                  <c:v>0</c:v>
                </c:pt>
                <c:pt idx="40">
                  <c:v>0</c:v>
                </c:pt>
                <c:pt idx="41">
                  <c:v>0</c:v>
                </c:pt>
                <c:pt idx="42">
                  <c:v>0</c:v>
                </c:pt>
                <c:pt idx="43">
                  <c:v>0</c:v>
                </c:pt>
                <c:pt idx="44">
                  <c:v>0</c:v>
                </c:pt>
                <c:pt idx="45">
                  <c:v>#N/A</c:v>
                </c:pt>
                <c:pt idx="46">
                  <c:v>#N/A</c:v>
                </c:pt>
                <c:pt idx="47">
                  <c:v>#N/A</c:v>
                </c:pt>
              </c:numCache>
            </c:numRef>
          </c:val>
          <c:extLst>
            <c:ext xmlns:c16="http://schemas.microsoft.com/office/drawing/2014/chart" uri="{C3380CC4-5D6E-409C-BE32-E72D297353CC}">
              <c16:uniqueId val="{00000012-D6E7-4559-8110-5D4ADE04C09C}"/>
            </c:ext>
          </c:extLst>
        </c:ser>
        <c:dLbls>
          <c:showLegendKey val="0"/>
          <c:showVal val="0"/>
          <c:showCatName val="0"/>
          <c:showSerName val="0"/>
          <c:showPercent val="0"/>
          <c:showBubbleSize val="0"/>
        </c:dLbls>
        <c:gapWidth val="219"/>
        <c:overlap val="-27"/>
        <c:axId val="653805736"/>
        <c:axId val="650609680"/>
        <c:extLst>
          <c:ext xmlns:c15="http://schemas.microsoft.com/office/drawing/2012/chart" uri="{02D57815-91ED-43cb-92C2-25804820EDAC}">
            <c15:filteredBarSeries>
              <c15:ser>
                <c:idx val="2"/>
                <c:order val="0"/>
                <c:tx>
                  <c:strRef>
                    <c:extLst>
                      <c:ext uri="{02D57815-91ED-43cb-92C2-25804820EDAC}">
                        <c15:formulaRef>
                          <c15:sqref>BarChart!$AQ$4</c15:sqref>
                        </c15:formulaRef>
                      </c:ext>
                    </c:extLst>
                    <c:strCache>
                      <c:ptCount val="1"/>
                      <c:pt idx="0">
                        <c:v>Net THR 3Y</c:v>
                      </c:pt>
                    </c:strCache>
                  </c:strRef>
                </c:tx>
                <c:spPr>
                  <a:solidFill>
                    <a:schemeClr val="accent3"/>
                  </a:solidFill>
                  <a:ln>
                    <a:noFill/>
                  </a:ln>
                  <a:effectLst/>
                </c:spPr>
                <c:invertIfNegative val="0"/>
                <c:cat>
                  <c:strRef>
                    <c:extLst>
                      <c:ext uri="{02D57815-91ED-43cb-92C2-25804820EDAC}">
                        <c15:formulaRef>
                          <c15:sqref>BarChart!$AM$5:$AM$52</c15:sqref>
                        </c15:formulaRef>
                      </c:ext>
                    </c:extLst>
                    <c:strCache>
                      <c:ptCount val="48"/>
                      <c:pt idx="0">
                        <c:v>Tok Mit</c:v>
                      </c:pt>
                      <c:pt idx="1">
                        <c:v>Mizuho</c:v>
                      </c:pt>
                      <c:pt idx="2">
                        <c:v>HSBC</c:v>
                      </c:pt>
                      <c:pt idx="3">
                        <c:v>BNP</c:v>
                      </c:pt>
                      <c:pt idx="4">
                        <c:v>UBS</c:v>
                      </c:pt>
                      <c:pt idx="5">
                        <c:v>St Chart</c:v>
                      </c:pt>
                      <c:pt idx="6">
                        <c:v>ANZ</c:v>
                      </c:pt>
                      <c:pt idx="7">
                        <c:v>Helaba</c:v>
                      </c:pt>
                      <c:pt idx="8">
                        <c:v>Sant</c:v>
                      </c:pt>
                      <c:pt idx="9">
                        <c:v>JPM</c:v>
                      </c:pt>
                      <c:pt idx="10">
                        <c:v>RBC</c:v>
                      </c:pt>
                      <c:pt idx="11">
                        <c:v>Nom</c:v>
                      </c:pt>
                      <c:pt idx="12">
                        <c:v>Nova Scotia</c:v>
                      </c:pt>
                      <c:pt idx="13">
                        <c:v>GS</c:v>
                      </c:pt>
                      <c:pt idx="14">
                        <c:v>CIBC</c:v>
                      </c:pt>
                      <c:pt idx="15">
                        <c:v>Wls Fgo</c:v>
                      </c:pt>
                      <c:pt idx="16">
                        <c:v>NBAD</c:v>
                      </c:pt>
                      <c:pt idx="17">
                        <c:v>Natixis</c:v>
                      </c:pt>
                      <c:pt idx="18">
                        <c:v>LBBW</c:v>
                      </c:pt>
                      <c:pt idx="19">
                        <c:v>Westpac</c:v>
                      </c:pt>
                      <c:pt idx="20">
                        <c:v>State Street</c:v>
                      </c:pt>
                      <c:pt idx="21">
                        <c:v>ING</c:v>
                      </c:pt>
                      <c:pt idx="22">
                        <c:v>BBVA</c:v>
                      </c:pt>
                      <c:pt idx="23">
                        <c:v>Commerz</c:v>
                      </c:pt>
                      <c:pt idx="24">
                        <c:v>Lloyds</c:v>
                      </c:pt>
                      <c:pt idx="25">
                        <c:v>RBS</c:v>
                      </c:pt>
                      <c:pt idx="26">
                        <c:v>NAB</c:v>
                      </c:pt>
                      <c:pt idx="27">
                        <c:v>TD</c:v>
                      </c:pt>
                      <c:pt idx="28">
                        <c:v>UOVB</c:v>
                      </c:pt>
                      <c:pt idx="29">
                        <c:v>Mqrie</c:v>
                      </c:pt>
                      <c:pt idx="30">
                        <c:v>DBS</c:v>
                      </c:pt>
                      <c:pt idx="31">
                        <c:v>Bayern LB</c:v>
                      </c:pt>
                      <c:pt idx="32">
                        <c:v>DZ</c:v>
                      </c:pt>
                      <c:pt idx="33">
                        <c:v>DB</c:v>
                      </c:pt>
                      <c:pt idx="34">
                        <c:v>CBA</c:v>
                      </c:pt>
                      <c:pt idx="35">
                        <c:v>Unicredit</c:v>
                      </c:pt>
                      <c:pt idx="36">
                        <c:v>Citi</c:v>
                      </c:pt>
                      <c:pt idx="37">
                        <c:v>Barclays</c:v>
                      </c:pt>
                      <c:pt idx="38">
                        <c:v>CIC</c:v>
                      </c:pt>
                      <c:pt idx="39">
                        <c:v>B of A</c:v>
                      </c:pt>
                      <c:pt idx="40">
                        <c:v>SEB</c:v>
                      </c:pt>
                      <c:pt idx="41">
                        <c:v>ICBC</c:v>
                      </c:pt>
                      <c:pt idx="42">
                        <c:v>MS</c:v>
                      </c:pt>
                      <c:pt idx="43">
                        <c:v>Sumit Duss</c:v>
                      </c:pt>
                      <c:pt idx="44">
                        <c:v>Soc Gen</c:v>
                      </c:pt>
                      <c:pt idx="45">
                        <c:v>#N/A</c:v>
                      </c:pt>
                      <c:pt idx="46">
                        <c:v>#N/A</c:v>
                      </c:pt>
                      <c:pt idx="47">
                        <c:v>#N/A</c:v>
                      </c:pt>
                    </c:strCache>
                  </c:strRef>
                </c:cat>
                <c:val>
                  <c:numRef>
                    <c:extLst>
                      <c:ext uri="{02D57815-91ED-43cb-92C2-25804820EDAC}">
                        <c15:formulaRef>
                          <c15:sqref>BarChart!$AQ$5:$AQ$52</c15:sqref>
                        </c15:formulaRef>
                      </c:ext>
                    </c:extLst>
                    <c:numCache>
                      <c:formatCode>#,##0_);[Red]\(#,##0\)</c:formatCode>
                      <c:ptCount val="48"/>
                      <c:pt idx="0">
                        <c:v>1593011424.9779339</c:v>
                      </c:pt>
                      <c:pt idx="1">
                        <c:v>2329956213.674808</c:v>
                      </c:pt>
                      <c:pt idx="2">
                        <c:v>1417538025.1538799</c:v>
                      </c:pt>
                      <c:pt idx="3">
                        <c:v>921501926.73305619</c:v>
                      </c:pt>
                      <c:pt idx="4">
                        <c:v>94023677.085803151</c:v>
                      </c:pt>
                      <c:pt idx="5">
                        <c:v>139849190.23312873</c:v>
                      </c:pt>
                      <c:pt idx="6">
                        <c:v>104063524.5186618</c:v>
                      </c:pt>
                      <c:pt idx="7">
                        <c:v>35513539.870491624</c:v>
                      </c:pt>
                      <c:pt idx="8">
                        <c:v>1256146546.5001731</c:v>
                      </c:pt>
                      <c:pt idx="9">
                        <c:v>416930564.5033446</c:v>
                      </c:pt>
                      <c:pt idx="10">
                        <c:v>1711083728.5224192</c:v>
                      </c:pt>
                      <c:pt idx="11">
                        <c:v>98663038.397879526</c:v>
                      </c:pt>
                      <c:pt idx="12">
                        <c:v>79292057.184333503</c:v>
                      </c:pt>
                      <c:pt idx="13">
                        <c:v>1384091616.3116119</c:v>
                      </c:pt>
                      <c:pt idx="14">
                        <c:v>8162629.2502961308</c:v>
                      </c:pt>
                      <c:pt idx="15">
                        <c:v>292854474.32192016</c:v>
                      </c:pt>
                      <c:pt idx="16">
                        <c:v>50538373.024394527</c:v>
                      </c:pt>
                      <c:pt idx="17">
                        <c:v>148221424.80721408</c:v>
                      </c:pt>
                      <c:pt idx="18">
                        <c:v>350297520.23217791</c:v>
                      </c:pt>
                      <c:pt idx="19">
                        <c:v>124122112.97866376</c:v>
                      </c:pt>
                      <c:pt idx="20">
                        <c:v>56670553.667067252</c:v>
                      </c:pt>
                      <c:pt idx="21">
                        <c:v>601773737.7696532</c:v>
                      </c:pt>
                      <c:pt idx="22">
                        <c:v>148594370.51982325</c:v>
                      </c:pt>
                      <c:pt idx="23">
                        <c:v>570481189.02974164</c:v>
                      </c:pt>
                      <c:pt idx="24">
                        <c:v>560648750.88496947</c:v>
                      </c:pt>
                      <c:pt idx="25">
                        <c:v>20623242.01446978</c:v>
                      </c:pt>
                      <c:pt idx="26">
                        <c:v>114510273.27843179</c:v>
                      </c:pt>
                      <c:pt idx="27">
                        <c:v>422972230.29505134</c:v>
                      </c:pt>
                      <c:pt idx="28">
                        <c:v>44718530.23398041</c:v>
                      </c:pt>
                      <c:pt idx="29">
                        <c:v>82441780.75723739</c:v>
                      </c:pt>
                      <c:pt idx="30">
                        <c:v>363594772.63490796</c:v>
                      </c:pt>
                      <c:pt idx="31">
                        <c:v>202281132.24433276</c:v>
                      </c:pt>
                      <c:pt idx="32">
                        <c:v>189319595.66831386</c:v>
                      </c:pt>
                      <c:pt idx="33">
                        <c:v>89447093.479189336</c:v>
                      </c:pt>
                      <c:pt idx="34">
                        <c:v>92794755.533199444</c:v>
                      </c:pt>
                      <c:pt idx="35">
                        <c:v>73511197.672211736</c:v>
                      </c:pt>
                      <c:pt idx="36">
                        <c:v>65078895.318926014</c:v>
                      </c:pt>
                      <c:pt idx="37">
                        <c:v>0</c:v>
                      </c:pt>
                      <c:pt idx="38">
                        <c:v>0</c:v>
                      </c:pt>
                      <c:pt idx="39">
                        <c:v>0</c:v>
                      </c:pt>
                      <c:pt idx="40">
                        <c:v>0</c:v>
                      </c:pt>
                      <c:pt idx="41">
                        <c:v>0</c:v>
                      </c:pt>
                      <c:pt idx="42">
                        <c:v>0</c:v>
                      </c:pt>
                      <c:pt idx="43">
                        <c:v>0</c:v>
                      </c:pt>
                      <c:pt idx="44">
                        <c:v>0</c:v>
                      </c:pt>
                      <c:pt idx="45">
                        <c:v>#N/A</c:v>
                      </c:pt>
                      <c:pt idx="46">
                        <c:v>#N/A</c:v>
                      </c:pt>
                      <c:pt idx="47">
                        <c:v>#N/A</c:v>
                      </c:pt>
                    </c:numCache>
                  </c:numRef>
                </c:val>
                <c:extLst>
                  <c:ext xmlns:c16="http://schemas.microsoft.com/office/drawing/2014/chart" uri="{C3380CC4-5D6E-409C-BE32-E72D297353CC}">
                    <c16:uniqueId val="{00000015-F4FD-445D-918C-5018D9EEC92C}"/>
                  </c:ext>
                </c:extLst>
              </c15:ser>
            </c15:filteredBarSeries>
          </c:ext>
        </c:extLst>
      </c:barChart>
      <c:catAx>
        <c:axId val="653805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360000" spcFirstLastPara="1" vertOverflow="ellipsis" wrap="square" anchor="b" anchorCtr="0"/>
          <a:lstStyle/>
          <a:p>
            <a:pPr>
              <a:defRPr sz="900" b="0" i="0" u="none" strike="noStrike" kern="1200" baseline="0">
                <a:solidFill>
                  <a:schemeClr val="tx1"/>
                </a:solidFill>
                <a:latin typeface="+mn-lt"/>
                <a:ea typeface="+mn-ea"/>
                <a:cs typeface="+mn-cs"/>
              </a:defRPr>
            </a:pPr>
            <a:endParaRPr lang="en-US"/>
          </a:p>
        </c:txPr>
        <c:crossAx val="650609680"/>
        <c:crosses val="autoZero"/>
        <c:auto val="1"/>
        <c:lblAlgn val="ctr"/>
        <c:lblOffset val="100"/>
        <c:tickLblSkip val="1"/>
        <c:noMultiLvlLbl val="0"/>
      </c:catAx>
      <c:valAx>
        <c:axId val="650609680"/>
        <c:scaling>
          <c:orientation val="minMax"/>
          <c:min val="-10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200">
                    <a:solidFill>
                      <a:sysClr val="windowText" lastClr="000000"/>
                    </a:solidFill>
                  </a:rPr>
                  <a:t>USD Notional Billions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805736"/>
        <c:crosses val="autoZero"/>
        <c:crossBetween val="between"/>
        <c:dispUnits>
          <c:builtInUnit val="billions"/>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ScenarioResults!ScenarioDescription</c:f>
          <c:strCache>
            <c:ptCount val="1"/>
            <c:pt idx="0">
              <c:v>$30 bn pa 3,4,5Y 80% fwds 20% collars Path: Jan 00 - Mar 00</c:v>
            </c:pt>
          </c:strCache>
        </c:strRef>
      </c:tx>
      <c:overlay val="0"/>
      <c:txPr>
        <a:bodyPr/>
        <a:lstStyle/>
        <a:p>
          <a:pPr>
            <a:defRPr sz="1400" b="0" i="0"/>
          </a:pPr>
          <a:endParaRPr lang="en-US"/>
        </a:p>
      </c:txPr>
    </c:title>
    <c:autoTitleDeleted val="0"/>
    <c:plotArea>
      <c:layout>
        <c:manualLayout>
          <c:xMode val="edge"/>
          <c:yMode val="edge"/>
          <c:x val="1.864406779661017E-2"/>
          <c:y val="9.9065170940170935E-2"/>
          <c:w val="0.96271186440677969"/>
          <c:h val="0.7745726495726496"/>
        </c:manualLayout>
      </c:layout>
      <c:barChart>
        <c:barDir val="col"/>
        <c:grouping val="clustered"/>
        <c:varyColors val="0"/>
        <c:ser>
          <c:idx val="2"/>
          <c:order val="2"/>
          <c:tx>
            <c:v>Hedge Capacity ($ bln, right axis)</c:v>
          </c:tx>
          <c:invertIfNegative val="0"/>
          <c:cat>
            <c:numRef>
              <c:f>ScenarioResults!$AA$4:$AA$5</c:f>
              <c:numCache>
                <c:formatCode>General</c:formatCode>
                <c:ptCount val="2"/>
                <c:pt idx="0">
                  <c:v>1</c:v>
                </c:pt>
                <c:pt idx="1">
                  <c:v>2</c:v>
                </c:pt>
              </c:numCache>
            </c:numRef>
          </c:cat>
          <c:val>
            <c:numRef>
              <c:f>ScenarioResults!$AY$4:$AY$5</c:f>
              <c:numCache>
                <c:formatCode>General</c:formatCode>
                <c:ptCount val="2"/>
                <c:pt idx="0">
                  <c:v>26.46339964633863</c:v>
                </c:pt>
                <c:pt idx="1">
                  <c:v>23.285366781445372</c:v>
                </c:pt>
              </c:numCache>
            </c:numRef>
          </c:val>
          <c:extLst>
            <c:ext xmlns:c16="http://schemas.microsoft.com/office/drawing/2014/chart" uri="{C3380CC4-5D6E-409C-BE32-E72D297353CC}">
              <c16:uniqueId val="{00000003-AC3B-4FF3-9D01-18FE35327058}"/>
            </c:ext>
          </c:extLst>
        </c:ser>
        <c:dLbls>
          <c:showLegendKey val="0"/>
          <c:showVal val="0"/>
          <c:showCatName val="0"/>
          <c:showSerName val="0"/>
          <c:showPercent val="0"/>
          <c:showBubbleSize val="0"/>
        </c:dLbls>
        <c:gapWidth val="150"/>
        <c:axId val="1461227407"/>
        <c:axId val="1461215759"/>
      </c:barChart>
      <c:scatterChart>
        <c:scatterStyle val="lineMarker"/>
        <c:varyColors val="0"/>
        <c:ser>
          <c:idx val="0"/>
          <c:order val="0"/>
          <c:tx>
            <c:v>EURUSD (left axis)</c:v>
          </c:tx>
          <c:marker>
            <c:symbol val="none"/>
          </c:marker>
          <c:xVal>
            <c:numRef>
              <c:f>ScenarioResults!$BC$4:$BC$46</c:f>
              <c:numCache>
                <c:formatCode>General</c:formatCode>
                <c:ptCount val="43"/>
                <c:pt idx="0">
                  <c:v>6.6666666666666666E-2</c:v>
                </c:pt>
                <c:pt idx="1">
                  <c:v>0.1</c:v>
                </c:pt>
                <c:pt idx="2">
                  <c:v>0.13333333333333333</c:v>
                </c:pt>
                <c:pt idx="3">
                  <c:v>0.16666666666666666</c:v>
                </c:pt>
                <c:pt idx="4">
                  <c:v>0.2</c:v>
                </c:pt>
                <c:pt idx="5">
                  <c:v>0.3</c:v>
                </c:pt>
                <c:pt idx="6">
                  <c:v>0.33333333333333331</c:v>
                </c:pt>
                <c:pt idx="7">
                  <c:v>0.36666666666666664</c:v>
                </c:pt>
                <c:pt idx="8">
                  <c:v>0.4</c:v>
                </c:pt>
                <c:pt idx="9">
                  <c:v>0.43333333333333335</c:v>
                </c:pt>
                <c:pt idx="10">
                  <c:v>0.53333333333333333</c:v>
                </c:pt>
                <c:pt idx="11">
                  <c:v>0.56666666666666665</c:v>
                </c:pt>
                <c:pt idx="12">
                  <c:v>0.6</c:v>
                </c:pt>
                <c:pt idx="13">
                  <c:v>0.6333333333333333</c:v>
                </c:pt>
                <c:pt idx="14">
                  <c:v>0.66666666666666663</c:v>
                </c:pt>
                <c:pt idx="15">
                  <c:v>0.76666666666666661</c:v>
                </c:pt>
                <c:pt idx="16">
                  <c:v>0.8</c:v>
                </c:pt>
                <c:pt idx="17">
                  <c:v>0.83333333333333337</c:v>
                </c:pt>
                <c:pt idx="18">
                  <c:v>0.8666666666666667</c:v>
                </c:pt>
                <c:pt idx="19">
                  <c:v>0.9</c:v>
                </c:pt>
                <c:pt idx="20">
                  <c:v>1</c:v>
                </c:pt>
                <c:pt idx="21">
                  <c:v>1.0333333333333332</c:v>
                </c:pt>
                <c:pt idx="22">
                  <c:v>1.0666666666666667</c:v>
                </c:pt>
                <c:pt idx="23">
                  <c:v>1.1000000000000001</c:v>
                </c:pt>
                <c:pt idx="24">
                  <c:v>1.1333333333333333</c:v>
                </c:pt>
                <c:pt idx="25">
                  <c:v>1.2333333333333334</c:v>
                </c:pt>
                <c:pt idx="26">
                  <c:v>1.2666666666666666</c:v>
                </c:pt>
                <c:pt idx="27">
                  <c:v>1.3</c:v>
                </c:pt>
                <c:pt idx="28">
                  <c:v>1.3333333333333333</c:v>
                </c:pt>
                <c:pt idx="29">
                  <c:v>1.3666666666666667</c:v>
                </c:pt>
                <c:pt idx="30">
                  <c:v>1.4666666666666666</c:v>
                </c:pt>
                <c:pt idx="31">
                  <c:v>1.5</c:v>
                </c:pt>
                <c:pt idx="32">
                  <c:v>1.5333333333333332</c:v>
                </c:pt>
                <c:pt idx="33">
                  <c:v>1.5666666666666667</c:v>
                </c:pt>
                <c:pt idx="34">
                  <c:v>1.6</c:v>
                </c:pt>
                <c:pt idx="35">
                  <c:v>1.7</c:v>
                </c:pt>
                <c:pt idx="36">
                  <c:v>1.7333333333333334</c:v>
                </c:pt>
                <c:pt idx="37">
                  <c:v>1.7666666666666666</c:v>
                </c:pt>
                <c:pt idx="38">
                  <c:v>1.8</c:v>
                </c:pt>
                <c:pt idx="39">
                  <c:v>1.8333333333333333</c:v>
                </c:pt>
                <c:pt idx="40">
                  <c:v>1.9333333333333333</c:v>
                </c:pt>
                <c:pt idx="41">
                  <c:v>1.9666666666666666</c:v>
                </c:pt>
                <c:pt idx="42">
                  <c:v>2</c:v>
                </c:pt>
              </c:numCache>
            </c:numRef>
          </c:xVal>
          <c:yVal>
            <c:numRef>
              <c:f>ScenarioResults!$BD$4:$BD$46</c:f>
              <c:numCache>
                <c:formatCode>0.00</c:formatCode>
                <c:ptCount val="43"/>
                <c:pt idx="0">
                  <c:v>1.1154999999999997</c:v>
                </c:pt>
                <c:pt idx="1">
                  <c:v>1.1270924509803917</c:v>
                </c:pt>
                <c:pt idx="2">
                  <c:v>1.1312482352941173</c:v>
                </c:pt>
                <c:pt idx="3">
                  <c:v>1.1249051960784311</c:v>
                </c:pt>
                <c:pt idx="4">
                  <c:v>1.1263269117647057</c:v>
                </c:pt>
                <c:pt idx="5">
                  <c:v>1.12217112745098</c:v>
                </c:pt>
                <c:pt idx="6">
                  <c:v>1.1281860784313722</c:v>
                </c:pt>
                <c:pt idx="7">
                  <c:v>1.1256707352941173</c:v>
                </c:pt>
                <c:pt idx="8">
                  <c:v>1.1224992156862741</c:v>
                </c:pt>
                <c:pt idx="9">
                  <c:v>1.1092663235294113</c:v>
                </c:pt>
                <c:pt idx="10">
                  <c:v>1.1047824509803919</c:v>
                </c:pt>
                <c:pt idx="11">
                  <c:v>1.1069697058823527</c:v>
                </c:pt>
                <c:pt idx="12">
                  <c:v>1.1069697058823527</c:v>
                </c:pt>
                <c:pt idx="13">
                  <c:v>1.1123284803921565</c:v>
                </c:pt>
                <c:pt idx="14">
                  <c:v>1.1035794607843135</c:v>
                </c:pt>
                <c:pt idx="15">
                  <c:v>1.0958147058823526</c:v>
                </c:pt>
                <c:pt idx="16">
                  <c:v>1.0981113235294113</c:v>
                </c:pt>
                <c:pt idx="17">
                  <c:v>1.0943929901960781</c:v>
                </c:pt>
                <c:pt idx="18">
                  <c:v>1.0821443627450977</c:v>
                </c:pt>
                <c:pt idx="19">
                  <c:v>1.0671616666666663</c:v>
                </c:pt>
                <c:pt idx="20">
                  <c:v>1.0624590686274507</c:v>
                </c:pt>
                <c:pt idx="21">
                  <c:v>1.0616935294117644</c:v>
                </c:pt>
                <c:pt idx="22">
                  <c:v>1.0675991176470585</c:v>
                </c:pt>
                <c:pt idx="23">
                  <c:v>1.0820349999999996</c:v>
                </c:pt>
                <c:pt idx="24">
                  <c:v>1.0692395588235291</c:v>
                </c:pt>
                <c:pt idx="25">
                  <c:v>1.0710987254901958</c:v>
                </c:pt>
                <c:pt idx="26">
                  <c:v>1.0803945588235291</c:v>
                </c:pt>
                <c:pt idx="27">
                  <c:v>1.0850971568627448</c:v>
                </c:pt>
                <c:pt idx="28">
                  <c:v>1.0799571078431369</c:v>
                </c:pt>
                <c:pt idx="29">
                  <c:v>1.077441764705882</c:v>
                </c:pt>
                <c:pt idx="30">
                  <c:v>1.0716455392156858</c:v>
                </c:pt>
                <c:pt idx="31">
                  <c:v>1.0761294117647056</c:v>
                </c:pt>
                <c:pt idx="32">
                  <c:v>1.0785353921568623</c:v>
                </c:pt>
                <c:pt idx="33">
                  <c:v>1.0789728431372545</c:v>
                </c:pt>
                <c:pt idx="34">
                  <c:v>1.0768949509803918</c:v>
                </c:pt>
                <c:pt idx="35">
                  <c:v>1.0790822058823526</c:v>
                </c:pt>
                <c:pt idx="36">
                  <c:v>1.1013922058823526</c:v>
                </c:pt>
                <c:pt idx="37">
                  <c:v>1.0959240686274507</c:v>
                </c:pt>
                <c:pt idx="38">
                  <c:v>1.0877218627450977</c:v>
                </c:pt>
                <c:pt idx="39">
                  <c:v>1.0648650490196074</c:v>
                </c:pt>
                <c:pt idx="40">
                  <c:v>1.060709264705882</c:v>
                </c:pt>
                <c:pt idx="41">
                  <c:v>1.0573190196078428</c:v>
                </c:pt>
                <c:pt idx="42">
                  <c:v>1.0655212254901958</c:v>
                </c:pt>
              </c:numCache>
            </c:numRef>
          </c:yVal>
          <c:smooth val="0"/>
          <c:extLst>
            <c:ext xmlns:c16="http://schemas.microsoft.com/office/drawing/2014/chart" uri="{C3380CC4-5D6E-409C-BE32-E72D297353CC}">
              <c16:uniqueId val="{00000001-AC3B-4FF3-9D01-18FE35327058}"/>
            </c:ext>
          </c:extLst>
        </c:ser>
        <c:ser>
          <c:idx val="1"/>
          <c:order val="1"/>
          <c:tx>
            <c:v>3Y EURUSD Vol  (x 10, left axis)</c:v>
          </c:tx>
          <c:marker>
            <c:symbol val="none"/>
          </c:marker>
          <c:xVal>
            <c:numRef>
              <c:f>ScenarioResults!$BC$4:$BC$46</c:f>
              <c:numCache>
                <c:formatCode>General</c:formatCode>
                <c:ptCount val="43"/>
                <c:pt idx="0">
                  <c:v>6.6666666666666666E-2</c:v>
                </c:pt>
                <c:pt idx="1">
                  <c:v>0.1</c:v>
                </c:pt>
                <c:pt idx="2">
                  <c:v>0.13333333333333333</c:v>
                </c:pt>
                <c:pt idx="3">
                  <c:v>0.16666666666666666</c:v>
                </c:pt>
                <c:pt idx="4">
                  <c:v>0.2</c:v>
                </c:pt>
                <c:pt idx="5">
                  <c:v>0.3</c:v>
                </c:pt>
                <c:pt idx="6">
                  <c:v>0.33333333333333331</c:v>
                </c:pt>
                <c:pt idx="7">
                  <c:v>0.36666666666666664</c:v>
                </c:pt>
                <c:pt idx="8">
                  <c:v>0.4</c:v>
                </c:pt>
                <c:pt idx="9">
                  <c:v>0.43333333333333335</c:v>
                </c:pt>
                <c:pt idx="10">
                  <c:v>0.53333333333333333</c:v>
                </c:pt>
                <c:pt idx="11">
                  <c:v>0.56666666666666665</c:v>
                </c:pt>
                <c:pt idx="12">
                  <c:v>0.6</c:v>
                </c:pt>
                <c:pt idx="13">
                  <c:v>0.6333333333333333</c:v>
                </c:pt>
                <c:pt idx="14">
                  <c:v>0.66666666666666663</c:v>
                </c:pt>
                <c:pt idx="15">
                  <c:v>0.76666666666666661</c:v>
                </c:pt>
                <c:pt idx="16">
                  <c:v>0.8</c:v>
                </c:pt>
                <c:pt idx="17">
                  <c:v>0.83333333333333337</c:v>
                </c:pt>
                <c:pt idx="18">
                  <c:v>0.8666666666666667</c:v>
                </c:pt>
                <c:pt idx="19">
                  <c:v>0.9</c:v>
                </c:pt>
                <c:pt idx="20">
                  <c:v>1</c:v>
                </c:pt>
                <c:pt idx="21">
                  <c:v>1.0333333333333332</c:v>
                </c:pt>
                <c:pt idx="22">
                  <c:v>1.0666666666666667</c:v>
                </c:pt>
                <c:pt idx="23">
                  <c:v>1.1000000000000001</c:v>
                </c:pt>
                <c:pt idx="24">
                  <c:v>1.1333333333333333</c:v>
                </c:pt>
                <c:pt idx="25">
                  <c:v>1.2333333333333334</c:v>
                </c:pt>
                <c:pt idx="26">
                  <c:v>1.2666666666666666</c:v>
                </c:pt>
                <c:pt idx="27">
                  <c:v>1.3</c:v>
                </c:pt>
                <c:pt idx="28">
                  <c:v>1.3333333333333333</c:v>
                </c:pt>
                <c:pt idx="29">
                  <c:v>1.3666666666666667</c:v>
                </c:pt>
                <c:pt idx="30">
                  <c:v>1.4666666666666666</c:v>
                </c:pt>
                <c:pt idx="31">
                  <c:v>1.5</c:v>
                </c:pt>
                <c:pt idx="32">
                  <c:v>1.5333333333333332</c:v>
                </c:pt>
                <c:pt idx="33">
                  <c:v>1.5666666666666667</c:v>
                </c:pt>
                <c:pt idx="34">
                  <c:v>1.6</c:v>
                </c:pt>
                <c:pt idx="35">
                  <c:v>1.7</c:v>
                </c:pt>
                <c:pt idx="36">
                  <c:v>1.7333333333333334</c:v>
                </c:pt>
                <c:pt idx="37">
                  <c:v>1.7666666666666666</c:v>
                </c:pt>
                <c:pt idx="38">
                  <c:v>1.8</c:v>
                </c:pt>
                <c:pt idx="39">
                  <c:v>1.8333333333333333</c:v>
                </c:pt>
                <c:pt idx="40">
                  <c:v>1.9333333333333333</c:v>
                </c:pt>
                <c:pt idx="41">
                  <c:v>1.9666666666666666</c:v>
                </c:pt>
                <c:pt idx="42">
                  <c:v>2</c:v>
                </c:pt>
              </c:numCache>
            </c:numRef>
          </c:xVal>
          <c:yVal>
            <c:numRef>
              <c:f>ScenarioResults!$BE$4:$BE$46</c:f>
              <c:numCache>
                <c:formatCode>0.00</c:formatCode>
                <c:ptCount val="43"/>
                <c:pt idx="0">
                  <c:v>1.1300000000000001</c:v>
                </c:pt>
                <c:pt idx="1">
                  <c:v>1.1300000000000001</c:v>
                </c:pt>
                <c:pt idx="2">
                  <c:v>1.1400000000000001</c:v>
                </c:pt>
                <c:pt idx="3">
                  <c:v>1.1230000000000002</c:v>
                </c:pt>
                <c:pt idx="4">
                  <c:v>1.1079999999999999</c:v>
                </c:pt>
                <c:pt idx="5">
                  <c:v>1.0900000000000001</c:v>
                </c:pt>
                <c:pt idx="6">
                  <c:v>1.0900000000000001</c:v>
                </c:pt>
                <c:pt idx="7">
                  <c:v>1.0774999999999999</c:v>
                </c:pt>
                <c:pt idx="8">
                  <c:v>1.07</c:v>
                </c:pt>
                <c:pt idx="9">
                  <c:v>1.06</c:v>
                </c:pt>
                <c:pt idx="10">
                  <c:v>1.075</c:v>
                </c:pt>
                <c:pt idx="11">
                  <c:v>1.0725</c:v>
                </c:pt>
                <c:pt idx="12">
                  <c:v>1.075</c:v>
                </c:pt>
                <c:pt idx="13">
                  <c:v>1.0725</c:v>
                </c:pt>
                <c:pt idx="14">
                  <c:v>1.0725</c:v>
                </c:pt>
                <c:pt idx="15">
                  <c:v>1.0825</c:v>
                </c:pt>
                <c:pt idx="16">
                  <c:v>1.0649999999999999</c:v>
                </c:pt>
                <c:pt idx="17">
                  <c:v>1.0574999999999999</c:v>
                </c:pt>
                <c:pt idx="18">
                  <c:v>1.08</c:v>
                </c:pt>
                <c:pt idx="19">
                  <c:v>1.085</c:v>
                </c:pt>
                <c:pt idx="20">
                  <c:v>1.1500000000000001</c:v>
                </c:pt>
                <c:pt idx="21">
                  <c:v>1.145</c:v>
                </c:pt>
                <c:pt idx="22">
                  <c:v>1.1525000000000001</c:v>
                </c:pt>
                <c:pt idx="23">
                  <c:v>1.145</c:v>
                </c:pt>
                <c:pt idx="24">
                  <c:v>1.1060000000000001</c:v>
                </c:pt>
                <c:pt idx="25">
                  <c:v>1.1579999999999999</c:v>
                </c:pt>
                <c:pt idx="26">
                  <c:v>1.145</c:v>
                </c:pt>
                <c:pt idx="27">
                  <c:v>1.1500000000000001</c:v>
                </c:pt>
                <c:pt idx="28">
                  <c:v>1.1375</c:v>
                </c:pt>
                <c:pt idx="29">
                  <c:v>1.125</c:v>
                </c:pt>
                <c:pt idx="30">
                  <c:v>1.1349999999999998</c:v>
                </c:pt>
                <c:pt idx="31">
                  <c:v>1.1425000000000001</c:v>
                </c:pt>
                <c:pt idx="32">
                  <c:v>1.141</c:v>
                </c:pt>
                <c:pt idx="33">
                  <c:v>1.153</c:v>
                </c:pt>
                <c:pt idx="34">
                  <c:v>1.1315</c:v>
                </c:pt>
                <c:pt idx="35">
                  <c:v>1.125</c:v>
                </c:pt>
                <c:pt idx="36">
                  <c:v>1.153</c:v>
                </c:pt>
                <c:pt idx="37">
                  <c:v>1.1279999999999999</c:v>
                </c:pt>
                <c:pt idx="38">
                  <c:v>1.1125</c:v>
                </c:pt>
                <c:pt idx="39">
                  <c:v>1.1349999999999998</c:v>
                </c:pt>
                <c:pt idx="40">
                  <c:v>1.2050000000000001</c:v>
                </c:pt>
                <c:pt idx="41">
                  <c:v>1.2300000000000002</c:v>
                </c:pt>
                <c:pt idx="42">
                  <c:v>1.2050000000000001</c:v>
                </c:pt>
              </c:numCache>
            </c:numRef>
          </c:yVal>
          <c:smooth val="0"/>
          <c:extLst>
            <c:ext xmlns:c16="http://schemas.microsoft.com/office/drawing/2014/chart" uri="{C3380CC4-5D6E-409C-BE32-E72D297353CC}">
              <c16:uniqueId val="{00000002-AC3B-4FF3-9D01-18FE35327058}"/>
            </c:ext>
          </c:extLst>
        </c:ser>
        <c:dLbls>
          <c:showLegendKey val="0"/>
          <c:showVal val="0"/>
          <c:showCatName val="0"/>
          <c:showSerName val="0"/>
          <c:showPercent val="0"/>
          <c:showBubbleSize val="0"/>
        </c:dLbls>
        <c:axId val="1461226159"/>
        <c:axId val="1461228655"/>
      </c:scatterChart>
      <c:scatterChart>
        <c:scatterStyle val="lineMarker"/>
        <c:varyColors val="0"/>
        <c:ser>
          <c:idx val="3"/>
          <c:order val="3"/>
          <c:tx>
            <c:v>Line exhaustion ($ bln, right axis)</c:v>
          </c:tx>
          <c:marker>
            <c:symbol val="none"/>
          </c:marker>
          <c:xVal>
            <c:numRef>
              <c:f>ScenarioResults!$AA$4:$AA$5</c:f>
              <c:numCache>
                <c:formatCode>General</c:formatCode>
                <c:ptCount val="2"/>
                <c:pt idx="0">
                  <c:v>1</c:v>
                </c:pt>
                <c:pt idx="1">
                  <c:v>2</c:v>
                </c:pt>
              </c:numCache>
            </c:numRef>
          </c:xVal>
          <c:yVal>
            <c:numRef>
              <c:f>ScenarioResults!$BA$4:$BA$5</c:f>
              <c:numCache>
                <c:formatCode>General</c:formatCode>
                <c:ptCount val="2"/>
                <c:pt idx="0">
                  <c:v>10</c:v>
                </c:pt>
                <c:pt idx="1">
                  <c:v>10</c:v>
                </c:pt>
              </c:numCache>
            </c:numRef>
          </c:yVal>
          <c:smooth val="0"/>
          <c:extLst>
            <c:ext xmlns:c16="http://schemas.microsoft.com/office/drawing/2014/chart" uri="{C3380CC4-5D6E-409C-BE32-E72D297353CC}">
              <c16:uniqueId val="{00000004-AC3B-4FF3-9D01-18FE35327058}"/>
            </c:ext>
          </c:extLst>
        </c:ser>
        <c:ser>
          <c:idx val="4"/>
          <c:order val="4"/>
          <c:tx>
            <c:v>Hedge completion ratio (%, right axis)</c:v>
          </c:tx>
          <c:marker>
            <c:symbol val="none"/>
          </c:marker>
          <c:xVal>
            <c:numRef>
              <c:f>ScenarioResults!$AA$4:$AA$5</c:f>
              <c:numCache>
                <c:formatCode>General</c:formatCode>
                <c:ptCount val="2"/>
                <c:pt idx="0">
                  <c:v>1</c:v>
                </c:pt>
                <c:pt idx="1">
                  <c:v>2</c:v>
                </c:pt>
              </c:numCache>
            </c:numRef>
          </c:xVal>
          <c:yVal>
            <c:numRef>
              <c:f>ScenarioResults!$AZ$4:$AZ$5</c:f>
              <c:numCache>
                <c:formatCode>General</c:formatCode>
                <c:ptCount val="2"/>
                <c:pt idx="0">
                  <c:v>100</c:v>
                </c:pt>
                <c:pt idx="1">
                  <c:v>100</c:v>
                </c:pt>
              </c:numCache>
            </c:numRef>
          </c:yVal>
          <c:smooth val="0"/>
          <c:extLst>
            <c:ext xmlns:c16="http://schemas.microsoft.com/office/drawing/2014/chart" uri="{C3380CC4-5D6E-409C-BE32-E72D297353CC}">
              <c16:uniqueId val="{00000005-AC3B-4FF3-9D01-18FE35327058}"/>
            </c:ext>
          </c:extLst>
        </c:ser>
        <c:dLbls>
          <c:showLegendKey val="0"/>
          <c:showVal val="0"/>
          <c:showCatName val="0"/>
          <c:showSerName val="0"/>
          <c:showPercent val="0"/>
          <c:showBubbleSize val="0"/>
        </c:dLbls>
        <c:axId val="1461227407"/>
        <c:axId val="1461215759"/>
      </c:scatterChart>
      <c:valAx>
        <c:axId val="1461226159"/>
        <c:scaling>
          <c:orientation val="minMax"/>
          <c:max val="2"/>
          <c:min val="0"/>
        </c:scaling>
        <c:delete val="0"/>
        <c:axPos val="b"/>
        <c:numFmt formatCode="General" sourceLinked="1"/>
        <c:majorTickMark val="out"/>
        <c:minorTickMark val="none"/>
        <c:tickLblPos val="nextTo"/>
        <c:crossAx val="1461228655"/>
        <c:crosses val="autoZero"/>
        <c:crossBetween val="midCat"/>
        <c:majorUnit val="6"/>
      </c:valAx>
      <c:valAx>
        <c:axId val="1461228655"/>
        <c:scaling>
          <c:orientation val="minMax"/>
          <c:max val="1.3"/>
          <c:min val="1"/>
        </c:scaling>
        <c:delete val="0"/>
        <c:axPos val="l"/>
        <c:majorGridlines/>
        <c:numFmt formatCode="0.00" sourceLinked="1"/>
        <c:majorTickMark val="out"/>
        <c:minorTickMark val="none"/>
        <c:tickLblPos val="nextTo"/>
        <c:crossAx val="1461226159"/>
        <c:crosses val="autoZero"/>
        <c:crossBetween val="midCat"/>
      </c:valAx>
      <c:valAx>
        <c:axId val="1461215759"/>
        <c:scaling>
          <c:orientation val="minMax"/>
        </c:scaling>
        <c:delete val="0"/>
        <c:axPos val="r"/>
        <c:numFmt formatCode="General" sourceLinked="1"/>
        <c:majorTickMark val="out"/>
        <c:minorTickMark val="none"/>
        <c:tickLblPos val="nextTo"/>
        <c:crossAx val="1461227407"/>
        <c:crosses val="max"/>
        <c:crossBetween val="between"/>
      </c:valAx>
      <c:catAx>
        <c:axId val="1461227407"/>
        <c:scaling>
          <c:orientation val="minMax"/>
        </c:scaling>
        <c:delete val="1"/>
        <c:axPos val="b"/>
        <c:numFmt formatCode="General" sourceLinked="1"/>
        <c:majorTickMark val="out"/>
        <c:minorTickMark val="none"/>
        <c:tickLblPos val="nextTo"/>
        <c:crossAx val="1461215759"/>
        <c:crosses val="autoZero"/>
        <c:auto val="1"/>
        <c:lblAlgn val="ctr"/>
        <c:lblOffset val="100"/>
        <c:noMultiLvlLbl val="0"/>
      </c:catAx>
    </c:plotArea>
    <c:legend>
      <c:legendPos val="b"/>
      <c:layout>
        <c:manualLayout>
          <c:xMode val="edge"/>
          <c:yMode val="edge"/>
          <c:x val="2.3728813559322035E-2"/>
          <c:y val="0.87780715811965804"/>
          <c:w val="0.96610169491525422"/>
          <c:h val="0.11485042735042734"/>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ScenarioCompare!ScenarioDescription1</c:f>
          <c:strCache>
            <c:ptCount val="1"/>
            <c:pt idx="0">
              <c:v>$30 bn pa 1-5Y 100% fwds Path: Jan 00 - Jan 02</c:v>
            </c:pt>
          </c:strCache>
        </c:strRef>
      </c:tx>
      <c:overlay val="0"/>
      <c:txPr>
        <a:bodyPr/>
        <a:lstStyle/>
        <a:p>
          <a:pPr>
            <a:defRPr sz="1400" b="0" i="0"/>
          </a:pPr>
          <a:endParaRPr lang="en-US"/>
        </a:p>
      </c:txPr>
    </c:title>
    <c:autoTitleDeleted val="0"/>
    <c:plotArea>
      <c:layout>
        <c:manualLayout>
          <c:xMode val="edge"/>
          <c:yMode val="edge"/>
          <c:x val="1.864406779661017E-2"/>
          <c:y val="9.9065170940170935E-2"/>
          <c:w val="0.96271186440677969"/>
          <c:h val="0.7745726495726496"/>
        </c:manualLayout>
      </c:layout>
      <c:barChart>
        <c:barDir val="col"/>
        <c:grouping val="clustered"/>
        <c:varyColors val="0"/>
        <c:ser>
          <c:idx val="2"/>
          <c:order val="2"/>
          <c:tx>
            <c:v>Hedge Capacity ($ bln, right axis)</c:v>
          </c:tx>
          <c:invertIfNegative val="0"/>
          <c:cat>
            <c:numRef>
              <c:f>ScenarioCompare!$AA$4:$AA$27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ScenarioCompare!$AY$4:$AY$27</c:f>
              <c:numCache>
                <c:formatCode>General</c:formatCode>
                <c:ptCount val="24"/>
                <c:pt idx="0">
                  <c:v>24.775287225044831</c:v>
                </c:pt>
                <c:pt idx="1">
                  <c:v>21.495745178321506</c:v>
                </c:pt>
                <c:pt idx="2">
                  <c:v>17.248903715397251</c:v>
                </c:pt>
                <c:pt idx="3">
                  <c:v>9.9133728982982685</c:v>
                </c:pt>
                <c:pt idx="4">
                  <c:v>8.4735276938932103</c:v>
                </c:pt>
                <c:pt idx="5">
                  <c:v>11.565979610619602</c:v>
                </c:pt>
                <c:pt idx="6">
                  <c:v>5.8760945021090203</c:v>
                </c:pt>
                <c:pt idx="7">
                  <c:v>2.6161534705663683</c:v>
                </c:pt>
                <c:pt idx="8">
                  <c:v>0.38533820709787497</c:v>
                </c:pt>
                <c:pt idx="9">
                  <c:v>0</c:v>
                </c:pt>
                <c:pt idx="10">
                  <c:v>2.3868344311159036E-2</c:v>
                </c:pt>
                <c:pt idx="11">
                  <c:v>4.205896040008926</c:v>
                </c:pt>
                <c:pt idx="12">
                  <c:v>4.6437535122576916</c:v>
                </c:pt>
                <c:pt idx="13">
                  <c:v>1.444624070969174</c:v>
                </c:pt>
                <c:pt idx="14">
                  <c:v>0</c:v>
                </c:pt>
                <c:pt idx="15">
                  <c:v>0.90895409719532705</c:v>
                </c:pt>
                <c:pt idx="16">
                  <c:v>0.53563598457344408</c:v>
                </c:pt>
                <c:pt idx="17">
                  <c:v>6.0125319000633084</c:v>
                </c:pt>
                <c:pt idx="18">
                  <c:v>1.4609111969172646</c:v>
                </c:pt>
                <c:pt idx="19">
                  <c:v>5.9816478710720347</c:v>
                </c:pt>
                <c:pt idx="20">
                  <c:v>2.1070978893495393</c:v>
                </c:pt>
                <c:pt idx="21">
                  <c:v>1.7437966665336009</c:v>
                </c:pt>
                <c:pt idx="22">
                  <c:v>0.55783627286408344</c:v>
                </c:pt>
                <c:pt idx="23">
                  <c:v>0.83089703276197557</c:v>
                </c:pt>
              </c:numCache>
            </c:numRef>
          </c:val>
          <c:extLst>
            <c:ext xmlns:c16="http://schemas.microsoft.com/office/drawing/2014/chart" uri="{C3380CC4-5D6E-409C-BE32-E72D297353CC}">
              <c16:uniqueId val="{00000004-E545-49ED-83E6-E2242EEA2B3C}"/>
            </c:ext>
          </c:extLst>
        </c:ser>
        <c:dLbls>
          <c:showLegendKey val="0"/>
          <c:showVal val="0"/>
          <c:showCatName val="0"/>
          <c:showSerName val="0"/>
          <c:showPercent val="0"/>
          <c:showBubbleSize val="0"/>
        </c:dLbls>
        <c:gapWidth val="150"/>
        <c:axId val="480285215"/>
        <c:axId val="480288127"/>
      </c:barChart>
      <c:scatterChart>
        <c:scatterStyle val="lineMarker"/>
        <c:varyColors val="0"/>
        <c:ser>
          <c:idx val="0"/>
          <c:order val="0"/>
          <c:tx>
            <c:v>EURUSD (left axis)</c:v>
          </c:tx>
          <c:marker>
            <c:symbol val="none"/>
          </c:marker>
          <c:xVal>
            <c:numRef>
              <c:f>ScenarioCompare!$BC$4:$BC$525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ScenarioCompare!$BD$4:$BD$525</c:f>
              <c:numCache>
                <c:formatCode>0.00</c:formatCode>
                <c:ptCount val="522"/>
                <c:pt idx="0">
                  <c:v>1.1604000000000005</c:v>
                </c:pt>
                <c:pt idx="1">
                  <c:v>1.17245905882353</c:v>
                </c:pt>
                <c:pt idx="2">
                  <c:v>1.1767821176470594</c:v>
                </c:pt>
                <c:pt idx="3">
                  <c:v>1.1701837647058828</c:v>
                </c:pt>
                <c:pt idx="4">
                  <c:v>1.1716627058823534</c:v>
                </c:pt>
                <c:pt idx="5">
                  <c:v>1.167339647058824</c:v>
                </c:pt>
                <c:pt idx="6">
                  <c:v>1.1735967058823535</c:v>
                </c:pt>
                <c:pt idx="7">
                  <c:v>1.1709801176470593</c:v>
                </c:pt>
                <c:pt idx="8">
                  <c:v>1.167680941176471</c:v>
                </c:pt>
                <c:pt idx="9">
                  <c:v>1.1539154117647064</c:v>
                </c:pt>
                <c:pt idx="10">
                  <c:v>1.1492510588235298</c:v>
                </c:pt>
                <c:pt idx="11">
                  <c:v>1.151526352941177</c:v>
                </c:pt>
                <c:pt idx="12">
                  <c:v>1.151526352941177</c:v>
                </c:pt>
                <c:pt idx="13">
                  <c:v>1.1571008235294122</c:v>
                </c:pt>
                <c:pt idx="14">
                  <c:v>1.1479996470588241</c:v>
                </c:pt>
                <c:pt idx="15">
                  <c:v>1.1399223529411771</c:v>
                </c:pt>
                <c:pt idx="16">
                  <c:v>1.1423114117647064</c:v>
                </c:pt>
                <c:pt idx="17">
                  <c:v>1.1384434117647062</c:v>
                </c:pt>
                <c:pt idx="18">
                  <c:v>1.1257017647058829</c:v>
                </c:pt>
                <c:pt idx="19">
                  <c:v>1.1101160000000005</c:v>
                </c:pt>
                <c:pt idx="20">
                  <c:v>1.1052241176470594</c:v>
                </c:pt>
                <c:pt idx="21">
                  <c:v>1.1044277647058829</c:v>
                </c:pt>
                <c:pt idx="22">
                  <c:v>1.1105710588235298</c:v>
                </c:pt>
                <c:pt idx="23">
                  <c:v>1.1255880000000005</c:v>
                </c:pt>
                <c:pt idx="24">
                  <c:v>1.1122775294117653</c:v>
                </c:pt>
                <c:pt idx="25">
                  <c:v>1.1142115294117652</c:v>
                </c:pt>
                <c:pt idx="26">
                  <c:v>1.1238815294117652</c:v>
                </c:pt>
                <c:pt idx="27">
                  <c:v>1.1287734117647064</c:v>
                </c:pt>
                <c:pt idx="28">
                  <c:v>1.1234264705882357</c:v>
                </c:pt>
                <c:pt idx="29">
                  <c:v>1.1208098823529415</c:v>
                </c:pt>
                <c:pt idx="30">
                  <c:v>1.1147803529411768</c:v>
                </c:pt>
                <c:pt idx="31">
                  <c:v>1.1194447058823533</c:v>
                </c:pt>
                <c:pt idx="32">
                  <c:v>1.1219475294117651</c:v>
                </c:pt>
                <c:pt idx="33">
                  <c:v>1.1224025882352946</c:v>
                </c:pt>
                <c:pt idx="34">
                  <c:v>1.1202410588235299</c:v>
                </c:pt>
                <c:pt idx="35">
                  <c:v>1.122516352941177</c:v>
                </c:pt>
                <c:pt idx="36">
                  <c:v>1.1457243529411771</c:v>
                </c:pt>
                <c:pt idx="37">
                  <c:v>1.1400361176470593</c:v>
                </c:pt>
                <c:pt idx="38">
                  <c:v>1.131503764705883</c:v>
                </c:pt>
                <c:pt idx="39">
                  <c:v>1.107726941176471</c:v>
                </c:pt>
                <c:pt idx="40">
                  <c:v>1.1034038823529417</c:v>
                </c:pt>
                <c:pt idx="41">
                  <c:v>1.0998771764705888</c:v>
                </c:pt>
                <c:pt idx="42">
                  <c:v>1.1084095294117653</c:v>
                </c:pt>
                <c:pt idx="43">
                  <c:v>1.0994221176470593</c:v>
                </c:pt>
                <c:pt idx="44">
                  <c:v>1.096122941176471</c:v>
                </c:pt>
                <c:pt idx="45">
                  <c:v>1.0906622352941182</c:v>
                </c:pt>
                <c:pt idx="46">
                  <c:v>1.0855428235294122</c:v>
                </c:pt>
                <c:pt idx="47">
                  <c:v>1.0916861176470594</c:v>
                </c:pt>
                <c:pt idx="48">
                  <c:v>1.1003322352941181</c:v>
                </c:pt>
                <c:pt idx="49">
                  <c:v>1.0969192941176475</c:v>
                </c:pt>
                <c:pt idx="50">
                  <c:v>1.095781647058824</c:v>
                </c:pt>
                <c:pt idx="51">
                  <c:v>1.0974881176470592</c:v>
                </c:pt>
                <c:pt idx="52">
                  <c:v>1.1039727058823534</c:v>
                </c:pt>
                <c:pt idx="53">
                  <c:v>1.1014698823529416</c:v>
                </c:pt>
                <c:pt idx="54">
                  <c:v>1.1045415294117651</c:v>
                </c:pt>
                <c:pt idx="55">
                  <c:v>1.1052241176470594</c:v>
                </c:pt>
                <c:pt idx="56">
                  <c:v>1.0982844705882358</c:v>
                </c:pt>
                <c:pt idx="57">
                  <c:v>1.094530235294118</c:v>
                </c:pt>
                <c:pt idx="58">
                  <c:v>1.1036314117647064</c:v>
                </c:pt>
                <c:pt idx="59">
                  <c:v>1.1101160000000005</c:v>
                </c:pt>
                <c:pt idx="60">
                  <c:v>1.0972605882352946</c:v>
                </c:pt>
                <c:pt idx="61">
                  <c:v>1.0937338823529417</c:v>
                </c:pt>
                <c:pt idx="62">
                  <c:v>1.0834950588235299</c:v>
                </c:pt>
                <c:pt idx="63">
                  <c:v>1.0916861176470594</c:v>
                </c:pt>
                <c:pt idx="64">
                  <c:v>1.0891832941176476</c:v>
                </c:pt>
                <c:pt idx="65">
                  <c:v>1.0853152941176474</c:v>
                </c:pt>
                <c:pt idx="66">
                  <c:v>1.1003322352941181</c:v>
                </c:pt>
                <c:pt idx="67">
                  <c:v>1.0949852941176474</c:v>
                </c:pt>
                <c:pt idx="68">
                  <c:v>1.0905484705882358</c:v>
                </c:pt>
                <c:pt idx="69">
                  <c:v>1.0905484705882358</c:v>
                </c:pt>
                <c:pt idx="70">
                  <c:v>1.0933925882352946</c:v>
                </c:pt>
                <c:pt idx="71">
                  <c:v>1.0886144705882357</c:v>
                </c:pt>
                <c:pt idx="72">
                  <c:v>1.0845189411764711</c:v>
                </c:pt>
                <c:pt idx="73">
                  <c:v>1.0834950588235299</c:v>
                </c:pt>
                <c:pt idx="74">
                  <c:v>1.0852015294117652</c:v>
                </c:pt>
                <c:pt idx="75">
                  <c:v>1.0858841176470593</c:v>
                </c:pt>
                <c:pt idx="76">
                  <c:v>1.0801958823529416</c:v>
                </c:pt>
                <c:pt idx="77">
                  <c:v>1.067112941176471</c:v>
                </c:pt>
                <c:pt idx="78">
                  <c:v>1.0656340000000004</c:v>
                </c:pt>
                <c:pt idx="79">
                  <c:v>1.0674542352941181</c:v>
                </c:pt>
                <c:pt idx="80">
                  <c:v>1.0697295294117652</c:v>
                </c:pt>
                <c:pt idx="81">
                  <c:v>1.0514134117647063</c:v>
                </c:pt>
                <c:pt idx="82">
                  <c:v>1.0494794117647064</c:v>
                </c:pt>
                <c:pt idx="83">
                  <c:v>1.0325284705882356</c:v>
                </c:pt>
                <c:pt idx="84">
                  <c:v>1.0360551764705885</c:v>
                </c:pt>
                <c:pt idx="85">
                  <c:v>1.0404920000000004</c:v>
                </c:pt>
                <c:pt idx="86">
                  <c:v>1.028774235294118</c:v>
                </c:pt>
                <c:pt idx="87">
                  <c:v>1.0166014117647062</c:v>
                </c:pt>
                <c:pt idx="88">
                  <c:v>1.0144398823529417</c:v>
                </c:pt>
                <c:pt idx="89">
                  <c:v>1.020696941176471</c:v>
                </c:pt>
                <c:pt idx="90">
                  <c:v>1.0196730588235299</c:v>
                </c:pt>
                <c:pt idx="91">
                  <c:v>1.0313908235294122</c:v>
                </c:pt>
                <c:pt idx="92">
                  <c:v>1.0358276470588239</c:v>
                </c:pt>
                <c:pt idx="93">
                  <c:v>1.0254750588235297</c:v>
                </c:pt>
                <c:pt idx="94">
                  <c:v>1.0362827058823534</c:v>
                </c:pt>
                <c:pt idx="95">
                  <c:v>1.0382167058823533</c:v>
                </c:pt>
                <c:pt idx="96">
                  <c:v>1.0297981176470592</c:v>
                </c:pt>
                <c:pt idx="97">
                  <c:v>1.0153500000000004</c:v>
                </c:pt>
                <c:pt idx="98">
                  <c:v>1.0160325882352945</c:v>
                </c:pt>
                <c:pt idx="99">
                  <c:v>1.0188767058823534</c:v>
                </c:pt>
                <c:pt idx="100">
                  <c:v>1.0286604705882358</c:v>
                </c:pt>
                <c:pt idx="101">
                  <c:v>1.028774235294118</c:v>
                </c:pt>
                <c:pt idx="102">
                  <c:v>1.0368515294117651</c:v>
                </c:pt>
                <c:pt idx="103">
                  <c:v>1.0345762352941181</c:v>
                </c:pt>
                <c:pt idx="104">
                  <c:v>1.0593769411764711</c:v>
                </c:pt>
                <c:pt idx="105">
                  <c:v>1.0549401176470592</c:v>
                </c:pt>
                <c:pt idx="106">
                  <c:v>1.0610834117647063</c:v>
                </c:pt>
                <c:pt idx="107">
                  <c:v>1.0639275294117652</c:v>
                </c:pt>
                <c:pt idx="108">
                  <c:v>1.0568741176470593</c:v>
                </c:pt>
                <c:pt idx="109">
                  <c:v>1.0737112941176474</c:v>
                </c:pt>
                <c:pt idx="110">
                  <c:v>1.0768967058823533</c:v>
                </c:pt>
                <c:pt idx="111">
                  <c:v>1.0850877647058828</c:v>
                </c:pt>
                <c:pt idx="112">
                  <c:v>1.0937338823529417</c:v>
                </c:pt>
                <c:pt idx="113">
                  <c:v>1.0883869411764711</c:v>
                </c:pt>
                <c:pt idx="114">
                  <c:v>1.0846327058823535</c:v>
                </c:pt>
                <c:pt idx="115">
                  <c:v>1.086452941176471</c:v>
                </c:pt>
                <c:pt idx="116">
                  <c:v>1.0931650588235298</c:v>
                </c:pt>
                <c:pt idx="117">
                  <c:v>1.0913448235294123</c:v>
                </c:pt>
                <c:pt idx="118">
                  <c:v>1.0839501176470592</c:v>
                </c:pt>
                <c:pt idx="119">
                  <c:v>1.0969192941176475</c:v>
                </c:pt>
                <c:pt idx="120">
                  <c:v>1.0916861176470594</c:v>
                </c:pt>
                <c:pt idx="121">
                  <c:v>1.0867942352941182</c:v>
                </c:pt>
                <c:pt idx="122">
                  <c:v>1.0737112941176474</c:v>
                </c:pt>
                <c:pt idx="123">
                  <c:v>1.0651789411764712</c:v>
                </c:pt>
                <c:pt idx="124">
                  <c:v>1.065520235294118</c:v>
                </c:pt>
                <c:pt idx="125">
                  <c:v>1.0674542352941181</c:v>
                </c:pt>
                <c:pt idx="126">
                  <c:v>1.0732562352941182</c:v>
                </c:pt>
                <c:pt idx="127">
                  <c:v>1.0735975294117652</c:v>
                </c:pt>
                <c:pt idx="128">
                  <c:v>1.0808784705882357</c:v>
                </c:pt>
                <c:pt idx="129">
                  <c:v>1.0867942352941182</c:v>
                </c:pt>
                <c:pt idx="130">
                  <c:v>1.0815610588235298</c:v>
                </c:pt>
                <c:pt idx="131">
                  <c:v>1.0822436470588241</c:v>
                </c:pt>
                <c:pt idx="132">
                  <c:v>1.0848602352941181</c:v>
                </c:pt>
                <c:pt idx="133">
                  <c:v>1.0828124705882358</c:v>
                </c:pt>
                <c:pt idx="134">
                  <c:v>1.0781481176470593</c:v>
                </c:pt>
                <c:pt idx="135">
                  <c:v>1.0834950588235299</c:v>
                </c:pt>
                <c:pt idx="136">
                  <c:v>1.0819023529411769</c:v>
                </c:pt>
                <c:pt idx="137">
                  <c:v>1.0707534117647064</c:v>
                </c:pt>
                <c:pt idx="138">
                  <c:v>1.0654064705882358</c:v>
                </c:pt>
                <c:pt idx="139">
                  <c:v>1.0662028235294123</c:v>
                </c:pt>
                <c:pt idx="140">
                  <c:v>1.0641550588235298</c:v>
                </c:pt>
                <c:pt idx="141">
                  <c:v>1.0617660000000004</c:v>
                </c:pt>
                <c:pt idx="142">
                  <c:v>1.0474316470588239</c:v>
                </c:pt>
                <c:pt idx="143">
                  <c:v>1.0576704705882358</c:v>
                </c:pt>
                <c:pt idx="144">
                  <c:v>1.065861529411765</c:v>
                </c:pt>
                <c:pt idx="145">
                  <c:v>1.0614247058823534</c:v>
                </c:pt>
                <c:pt idx="146">
                  <c:v>1.0675680000000005</c:v>
                </c:pt>
                <c:pt idx="147">
                  <c:v>1.0717772941176475</c:v>
                </c:pt>
                <c:pt idx="148">
                  <c:v>1.0622210588235299</c:v>
                </c:pt>
                <c:pt idx="149">
                  <c:v>1.0509583529411768</c:v>
                </c:pt>
                <c:pt idx="150">
                  <c:v>1.0553951764705887</c:v>
                </c:pt>
                <c:pt idx="151">
                  <c:v>1.049365647058824</c:v>
                </c:pt>
                <c:pt idx="152">
                  <c:v>1.0398094117647063</c:v>
                </c:pt>
                <c:pt idx="153">
                  <c:v>1.0294568235294121</c:v>
                </c:pt>
                <c:pt idx="154">
                  <c:v>1.0317321176470593</c:v>
                </c:pt>
                <c:pt idx="155">
                  <c:v>1.0330972941176475</c:v>
                </c:pt>
                <c:pt idx="156">
                  <c:v>1.0255888235294122</c:v>
                </c:pt>
                <c:pt idx="157">
                  <c:v>1.0234272941176474</c:v>
                </c:pt>
                <c:pt idx="158">
                  <c:v>1.032300941176471</c:v>
                </c:pt>
                <c:pt idx="159">
                  <c:v>1.0283191764705888</c:v>
                </c:pt>
                <c:pt idx="160">
                  <c:v>1.0310495294117652</c:v>
                </c:pt>
                <c:pt idx="161">
                  <c:v>1.0384442352941181</c:v>
                </c:pt>
                <c:pt idx="162">
                  <c:v>1.0406057647058828</c:v>
                </c:pt>
                <c:pt idx="163">
                  <c:v>1.040719529411765</c:v>
                </c:pt>
                <c:pt idx="164">
                  <c:v>1.0313908235294122</c:v>
                </c:pt>
                <c:pt idx="165">
                  <c:v>1.0260438823529416</c:v>
                </c:pt>
                <c:pt idx="166">
                  <c:v>1.0212657647058829</c:v>
                </c:pt>
                <c:pt idx="167">
                  <c:v>1.0214932941176476</c:v>
                </c:pt>
                <c:pt idx="168">
                  <c:v>1.0259301176470592</c:v>
                </c:pt>
                <c:pt idx="169">
                  <c:v>1.0267264705882357</c:v>
                </c:pt>
                <c:pt idx="170">
                  <c:v>1.0246787058823532</c:v>
                </c:pt>
                <c:pt idx="171">
                  <c:v>1.0148949411764709</c:v>
                </c:pt>
                <c:pt idx="172">
                  <c:v>1.0147811764705887</c:v>
                </c:pt>
                <c:pt idx="173">
                  <c:v>1.0079552941176475</c:v>
                </c:pt>
                <c:pt idx="174">
                  <c:v>1.0235410588235299</c:v>
                </c:pt>
                <c:pt idx="175">
                  <c:v>1.0213795294117651</c:v>
                </c:pt>
                <c:pt idx="176">
                  <c:v>1.0107994117647063</c:v>
                </c:pt>
                <c:pt idx="177">
                  <c:v>0.98884282352941211</c:v>
                </c:pt>
                <c:pt idx="178">
                  <c:v>0.99453105882352977</c:v>
                </c:pt>
                <c:pt idx="179">
                  <c:v>0.98429223529411802</c:v>
                </c:pt>
                <c:pt idx="180">
                  <c:v>0.97883152941176521</c:v>
                </c:pt>
                <c:pt idx="181">
                  <c:v>0.97917282352941226</c:v>
                </c:pt>
                <c:pt idx="182">
                  <c:v>0.98349588235294161</c:v>
                </c:pt>
                <c:pt idx="183">
                  <c:v>0.9814481176470593</c:v>
                </c:pt>
                <c:pt idx="184">
                  <c:v>0.97803517647058869</c:v>
                </c:pt>
                <c:pt idx="185">
                  <c:v>0.96995788235294167</c:v>
                </c:pt>
                <c:pt idx="186">
                  <c:v>0.966203647058824</c:v>
                </c:pt>
                <c:pt idx="187">
                  <c:v>0.96415588235294158</c:v>
                </c:pt>
                <c:pt idx="188">
                  <c:v>0.97575988235294164</c:v>
                </c:pt>
                <c:pt idx="189">
                  <c:v>0.99874035294117691</c:v>
                </c:pt>
                <c:pt idx="190">
                  <c:v>0.99396223529411809</c:v>
                </c:pt>
                <c:pt idx="191">
                  <c:v>1.0013569411764709</c:v>
                </c:pt>
                <c:pt idx="192">
                  <c:v>1.0026083529411769</c:v>
                </c:pt>
                <c:pt idx="193">
                  <c:v>1.0049974117647062</c:v>
                </c:pt>
                <c:pt idx="194">
                  <c:v>1.0046561176470592</c:v>
                </c:pt>
                <c:pt idx="195">
                  <c:v>1.0005605882352946</c:v>
                </c:pt>
                <c:pt idx="196">
                  <c:v>0.9960100000000004</c:v>
                </c:pt>
                <c:pt idx="197">
                  <c:v>0.99362094117647093</c:v>
                </c:pt>
                <c:pt idx="198">
                  <c:v>0.98895658823529453</c:v>
                </c:pt>
                <c:pt idx="199">
                  <c:v>0.9874776470588239</c:v>
                </c:pt>
                <c:pt idx="200">
                  <c:v>0.98622623529411813</c:v>
                </c:pt>
                <c:pt idx="201">
                  <c:v>0.98918411764705927</c:v>
                </c:pt>
                <c:pt idx="202">
                  <c:v>0.9880464705882358</c:v>
                </c:pt>
                <c:pt idx="203">
                  <c:v>0.98349588235294161</c:v>
                </c:pt>
                <c:pt idx="204">
                  <c:v>0.9748497647058828</c:v>
                </c:pt>
                <c:pt idx="205">
                  <c:v>0.96552105882352979</c:v>
                </c:pt>
                <c:pt idx="206">
                  <c:v>0.96836517647058862</c:v>
                </c:pt>
                <c:pt idx="207">
                  <c:v>0.9516417647058828</c:v>
                </c:pt>
                <c:pt idx="208">
                  <c:v>0.95687494117647098</c:v>
                </c:pt>
                <c:pt idx="209">
                  <c:v>0.9596052941176475</c:v>
                </c:pt>
                <c:pt idx="210">
                  <c:v>0.95130047058823575</c:v>
                </c:pt>
                <c:pt idx="211">
                  <c:v>0.95277941176470626</c:v>
                </c:pt>
                <c:pt idx="212">
                  <c:v>0.9391276470588239</c:v>
                </c:pt>
                <c:pt idx="213">
                  <c:v>0.9457260000000004</c:v>
                </c:pt>
                <c:pt idx="214">
                  <c:v>0.95539600000000036</c:v>
                </c:pt>
                <c:pt idx="215">
                  <c:v>0.95846764705882392</c:v>
                </c:pt>
                <c:pt idx="216">
                  <c:v>0.96574858823529453</c:v>
                </c:pt>
                <c:pt idx="217">
                  <c:v>0.97632870588235332</c:v>
                </c:pt>
                <c:pt idx="218">
                  <c:v>0.97598741176470627</c:v>
                </c:pt>
                <c:pt idx="219">
                  <c:v>0.98269952941176519</c:v>
                </c:pt>
                <c:pt idx="220">
                  <c:v>0.97473600000000038</c:v>
                </c:pt>
                <c:pt idx="221">
                  <c:v>0.97689752941176511</c:v>
                </c:pt>
                <c:pt idx="222">
                  <c:v>0.97075423529411797</c:v>
                </c:pt>
                <c:pt idx="223">
                  <c:v>0.9748497647058828</c:v>
                </c:pt>
                <c:pt idx="224">
                  <c:v>0.98122058823529457</c:v>
                </c:pt>
                <c:pt idx="225">
                  <c:v>0.97996917647058868</c:v>
                </c:pt>
                <c:pt idx="226">
                  <c:v>0.97473600000000038</c:v>
                </c:pt>
                <c:pt idx="227">
                  <c:v>0.97541858823529459</c:v>
                </c:pt>
                <c:pt idx="228">
                  <c:v>0.97166435294117681</c:v>
                </c:pt>
                <c:pt idx="229">
                  <c:v>0.96893400000000041</c:v>
                </c:pt>
                <c:pt idx="230">
                  <c:v>0.96415588235294158</c:v>
                </c:pt>
                <c:pt idx="231">
                  <c:v>0.95949152941176519</c:v>
                </c:pt>
                <c:pt idx="232">
                  <c:v>0.96085670588235339</c:v>
                </c:pt>
                <c:pt idx="233">
                  <c:v>0.95607858823529457</c:v>
                </c:pt>
                <c:pt idx="234">
                  <c:v>0.95585105882352972</c:v>
                </c:pt>
                <c:pt idx="235">
                  <c:v>0.96950282352941208</c:v>
                </c:pt>
                <c:pt idx="236">
                  <c:v>0.97439470588235344</c:v>
                </c:pt>
                <c:pt idx="237">
                  <c:v>0.97712505882352985</c:v>
                </c:pt>
                <c:pt idx="238">
                  <c:v>0.99145941176470642</c:v>
                </c:pt>
                <c:pt idx="239">
                  <c:v>0.99498611764705935</c:v>
                </c:pt>
                <c:pt idx="240">
                  <c:v>1.0104581176470593</c:v>
                </c:pt>
                <c:pt idx="241">
                  <c:v>1.0028358823529415</c:v>
                </c:pt>
                <c:pt idx="242">
                  <c:v>1.0120508235294121</c:v>
                </c:pt>
                <c:pt idx="243">
                  <c:v>1.0094342352941181</c:v>
                </c:pt>
                <c:pt idx="244">
                  <c:v>1.0063625882352947</c:v>
                </c:pt>
                <c:pt idx="245">
                  <c:v>0.9966925882352945</c:v>
                </c:pt>
                <c:pt idx="246">
                  <c:v>0.99817152941176512</c:v>
                </c:pt>
                <c:pt idx="247">
                  <c:v>0.99555494117647103</c:v>
                </c:pt>
                <c:pt idx="248">
                  <c:v>1.0114820000000004</c:v>
                </c:pt>
                <c:pt idx="249">
                  <c:v>1.0218345882352946</c:v>
                </c:pt>
                <c:pt idx="250">
                  <c:v>1.0156912941176475</c:v>
                </c:pt>
                <c:pt idx="251">
                  <c:v>1.0119370588235297</c:v>
                </c:pt>
                <c:pt idx="252">
                  <c:v>1.032300941176471</c:v>
                </c:pt>
                <c:pt idx="253">
                  <c:v>1.0390130588235298</c:v>
                </c:pt>
                <c:pt idx="254">
                  <c:v>1.05061705882353</c:v>
                </c:pt>
                <c:pt idx="255">
                  <c:v>1.0525510588235298</c:v>
                </c:pt>
                <c:pt idx="256">
                  <c:v>1.0571016470588239</c:v>
                </c:pt>
                <c:pt idx="257">
                  <c:v>1.0597182352941181</c:v>
                </c:pt>
                <c:pt idx="258">
                  <c:v>1.0541437647058829</c:v>
                </c:pt>
                <c:pt idx="259">
                  <c:v>1.0688194117647063</c:v>
                </c:pt>
                <c:pt idx="260">
                  <c:v>1.0688194117647063</c:v>
                </c:pt>
                <c:pt idx="261">
                  <c:v>1.0764416470588241</c:v>
                </c:pt>
                <c:pt idx="262">
                  <c:v>1.0750764705882356</c:v>
                </c:pt>
                <c:pt idx="263">
                  <c:v>1.0781481176470593</c:v>
                </c:pt>
                <c:pt idx="264">
                  <c:v>1.0850877647058828</c:v>
                </c:pt>
                <c:pt idx="265">
                  <c:v>1.079058235294118</c:v>
                </c:pt>
                <c:pt idx="266">
                  <c:v>1.0713222352941181</c:v>
                </c:pt>
                <c:pt idx="267">
                  <c:v>1.0708671764705888</c:v>
                </c:pt>
                <c:pt idx="268">
                  <c:v>1.0847464705882357</c:v>
                </c:pt>
                <c:pt idx="269">
                  <c:v>1.0811060000000006</c:v>
                </c:pt>
                <c:pt idx="270">
                  <c:v>1.07189105882353</c:v>
                </c:pt>
                <c:pt idx="271">
                  <c:v>1.0689331764705887</c:v>
                </c:pt>
                <c:pt idx="272">
                  <c:v>1.0599457647058828</c:v>
                </c:pt>
                <c:pt idx="273">
                  <c:v>1.0723461176470592</c:v>
                </c:pt>
                <c:pt idx="274">
                  <c:v>1.065861529411765</c:v>
                </c:pt>
                <c:pt idx="275">
                  <c:v>1.0663165882352945</c:v>
                </c:pt>
                <c:pt idx="276">
                  <c:v>1.0669991764705886</c:v>
                </c:pt>
                <c:pt idx="277">
                  <c:v>1.0538024705882358</c:v>
                </c:pt>
                <c:pt idx="278">
                  <c:v>1.0495931764705886</c:v>
                </c:pt>
                <c:pt idx="279">
                  <c:v>1.0491381176470593</c:v>
                </c:pt>
                <c:pt idx="280">
                  <c:v>1.0453838823529418</c:v>
                </c:pt>
                <c:pt idx="281">
                  <c:v>1.054826352941177</c:v>
                </c:pt>
                <c:pt idx="282">
                  <c:v>1.0582392941176475</c:v>
                </c:pt>
                <c:pt idx="283">
                  <c:v>1.070980941176471</c:v>
                </c:pt>
                <c:pt idx="284">
                  <c:v>1.0646101176470593</c:v>
                </c:pt>
                <c:pt idx="285">
                  <c:v>1.069388235294118</c:v>
                </c:pt>
                <c:pt idx="286">
                  <c:v>1.0576704705882358</c:v>
                </c:pt>
                <c:pt idx="287">
                  <c:v>1.0622210588235299</c:v>
                </c:pt>
                <c:pt idx="288">
                  <c:v>1.0448150588235299</c:v>
                </c:pt>
                <c:pt idx="289">
                  <c:v>1.0540300000000005</c:v>
                </c:pt>
                <c:pt idx="290">
                  <c:v>1.0571016470588239</c:v>
                </c:pt>
                <c:pt idx="291">
                  <c:v>1.0449288235294123</c:v>
                </c:pt>
                <c:pt idx="292">
                  <c:v>1.0457251764705886</c:v>
                </c:pt>
                <c:pt idx="293">
                  <c:v>1.0303669411764709</c:v>
                </c:pt>
                <c:pt idx="294">
                  <c:v>1.0421984705882357</c:v>
                </c:pt>
                <c:pt idx="295">
                  <c:v>1.0480004705882358</c:v>
                </c:pt>
                <c:pt idx="296">
                  <c:v>1.0345762352941181</c:v>
                </c:pt>
                <c:pt idx="297">
                  <c:v>1.0340074117647065</c:v>
                </c:pt>
                <c:pt idx="298">
                  <c:v>1.0283191764705888</c:v>
                </c:pt>
                <c:pt idx="299">
                  <c:v>1.0402644705882358</c:v>
                </c:pt>
                <c:pt idx="300">
                  <c:v>1.0356001176470593</c:v>
                </c:pt>
                <c:pt idx="301">
                  <c:v>1.0394681176470593</c:v>
                </c:pt>
                <c:pt idx="302">
                  <c:v>1.0495931764705886</c:v>
                </c:pt>
                <c:pt idx="303">
                  <c:v>1.059035647058824</c:v>
                </c:pt>
                <c:pt idx="304">
                  <c:v>1.0617660000000004</c:v>
                </c:pt>
                <c:pt idx="305">
                  <c:v>1.0573291764705888</c:v>
                </c:pt>
                <c:pt idx="306">
                  <c:v>1.0607421176470593</c:v>
                </c:pt>
                <c:pt idx="307">
                  <c:v>1.0545988235294124</c:v>
                </c:pt>
                <c:pt idx="308">
                  <c:v>1.058694352941177</c:v>
                </c:pt>
                <c:pt idx="309">
                  <c:v>1.0592631764705887</c:v>
                </c:pt>
                <c:pt idx="310">
                  <c:v>1.0552814117647062</c:v>
                </c:pt>
                <c:pt idx="311">
                  <c:v>1.0396956470588241</c:v>
                </c:pt>
                <c:pt idx="312">
                  <c:v>1.036510235294118</c:v>
                </c:pt>
                <c:pt idx="313">
                  <c:v>1.0270677647058828</c:v>
                </c:pt>
                <c:pt idx="314">
                  <c:v>1.0171702352941181</c:v>
                </c:pt>
                <c:pt idx="315">
                  <c:v>1.0229722352941182</c:v>
                </c:pt>
                <c:pt idx="316">
                  <c:v>1.0286604705882358</c:v>
                </c:pt>
                <c:pt idx="317">
                  <c:v>1.0181941176470592</c:v>
                </c:pt>
                <c:pt idx="318">
                  <c:v>1.0093204705882357</c:v>
                </c:pt>
                <c:pt idx="319">
                  <c:v>1.0148949411764709</c:v>
                </c:pt>
                <c:pt idx="320">
                  <c:v>1.0188767058823534</c:v>
                </c:pt>
                <c:pt idx="321">
                  <c:v>1.0136435294117652</c:v>
                </c:pt>
                <c:pt idx="322">
                  <c:v>1.0104581176470593</c:v>
                </c:pt>
                <c:pt idx="323">
                  <c:v>1.0020395294117652</c:v>
                </c:pt>
                <c:pt idx="324">
                  <c:v>1.0009018823529416</c:v>
                </c:pt>
                <c:pt idx="325">
                  <c:v>1.0018120000000006</c:v>
                </c:pt>
                <c:pt idx="326">
                  <c:v>1.0156912941176475</c:v>
                </c:pt>
                <c:pt idx="327">
                  <c:v>1.024564941176471</c:v>
                </c:pt>
                <c:pt idx="328">
                  <c:v>1.0197868235294121</c:v>
                </c:pt>
                <c:pt idx="329">
                  <c:v>1.0293430588235299</c:v>
                </c:pt>
                <c:pt idx="330">
                  <c:v>1.0258163529411768</c:v>
                </c:pt>
                <c:pt idx="331">
                  <c:v>1.0097755294117652</c:v>
                </c:pt>
                <c:pt idx="332">
                  <c:v>1.0098892941176476</c:v>
                </c:pt>
                <c:pt idx="333">
                  <c:v>1.0145536470588241</c:v>
                </c:pt>
                <c:pt idx="334">
                  <c:v>1.0109131764705885</c:v>
                </c:pt>
                <c:pt idx="335">
                  <c:v>1.0079552941176475</c:v>
                </c:pt>
                <c:pt idx="336">
                  <c:v>1.0016982352941179</c:v>
                </c:pt>
                <c:pt idx="337">
                  <c:v>1.0093204705882357</c:v>
                </c:pt>
                <c:pt idx="338">
                  <c:v>1.0143261176470593</c:v>
                </c:pt>
                <c:pt idx="339">
                  <c:v>1.0286604705882358</c:v>
                </c:pt>
                <c:pt idx="340">
                  <c:v>1.0193317647058828</c:v>
                </c:pt>
                <c:pt idx="341">
                  <c:v>1.0189904705882358</c:v>
                </c:pt>
                <c:pt idx="342">
                  <c:v>1.0209244705882357</c:v>
                </c:pt>
                <c:pt idx="343">
                  <c:v>1.0247924705882359</c:v>
                </c:pt>
                <c:pt idx="344">
                  <c:v>1.0112544705882358</c:v>
                </c:pt>
                <c:pt idx="345">
                  <c:v>1.0079552941176475</c:v>
                </c:pt>
                <c:pt idx="346">
                  <c:v>1.0160325882352945</c:v>
                </c:pt>
                <c:pt idx="347">
                  <c:v>1.0177390588235298</c:v>
                </c:pt>
                <c:pt idx="348">
                  <c:v>1.0118232941176475</c:v>
                </c:pt>
                <c:pt idx="349">
                  <c:v>1.0176252941176473</c:v>
                </c:pt>
                <c:pt idx="350">
                  <c:v>1.0129609411764711</c:v>
                </c:pt>
                <c:pt idx="351">
                  <c:v>1.0056800000000004</c:v>
                </c:pt>
                <c:pt idx="352">
                  <c:v>1.0061350588235298</c:v>
                </c:pt>
                <c:pt idx="353">
                  <c:v>1.0020395294117652</c:v>
                </c:pt>
                <c:pt idx="354">
                  <c:v>0.9972614117647064</c:v>
                </c:pt>
                <c:pt idx="355">
                  <c:v>0.99464482352941219</c:v>
                </c:pt>
                <c:pt idx="356">
                  <c:v>0.99965047058823575</c:v>
                </c:pt>
                <c:pt idx="357">
                  <c:v>1.0063625882352947</c:v>
                </c:pt>
                <c:pt idx="358">
                  <c:v>1.0037460000000005</c:v>
                </c:pt>
                <c:pt idx="359">
                  <c:v>0.9980577647058827</c:v>
                </c:pt>
                <c:pt idx="360">
                  <c:v>0.9972614117647064</c:v>
                </c:pt>
                <c:pt idx="361">
                  <c:v>0.98258576470588277</c:v>
                </c:pt>
                <c:pt idx="362">
                  <c:v>0.97860400000000036</c:v>
                </c:pt>
                <c:pt idx="363">
                  <c:v>0.9767837647058828</c:v>
                </c:pt>
                <c:pt idx="364">
                  <c:v>0.97632870588235332</c:v>
                </c:pt>
                <c:pt idx="365">
                  <c:v>0.97769388235294163</c:v>
                </c:pt>
                <c:pt idx="366">
                  <c:v>0.97462223529411807</c:v>
                </c:pt>
                <c:pt idx="367">
                  <c:v>0.97564611764705933</c:v>
                </c:pt>
                <c:pt idx="368">
                  <c:v>0.96210811764705928</c:v>
                </c:pt>
                <c:pt idx="369">
                  <c:v>0.96256317647058864</c:v>
                </c:pt>
                <c:pt idx="370">
                  <c:v>0.96153929411764738</c:v>
                </c:pt>
                <c:pt idx="371">
                  <c:v>0.96654494117647105</c:v>
                </c:pt>
                <c:pt idx="372">
                  <c:v>0.96381458823529442</c:v>
                </c:pt>
                <c:pt idx="373">
                  <c:v>0.96563482352941221</c:v>
                </c:pt>
                <c:pt idx="374">
                  <c:v>0.96677247058823568</c:v>
                </c:pt>
                <c:pt idx="375">
                  <c:v>0.95926400000000034</c:v>
                </c:pt>
                <c:pt idx="376">
                  <c:v>0.964952235294118</c:v>
                </c:pt>
                <c:pt idx="377">
                  <c:v>0.96995788235294167</c:v>
                </c:pt>
                <c:pt idx="378">
                  <c:v>0.98053800000000046</c:v>
                </c:pt>
                <c:pt idx="379">
                  <c:v>0.98190317647058867</c:v>
                </c:pt>
                <c:pt idx="380">
                  <c:v>0.98042423529411804</c:v>
                </c:pt>
                <c:pt idx="381">
                  <c:v>0.97075423529411797</c:v>
                </c:pt>
                <c:pt idx="382">
                  <c:v>0.97007164705882398</c:v>
                </c:pt>
                <c:pt idx="383">
                  <c:v>0.97428094117647102</c:v>
                </c:pt>
                <c:pt idx="384">
                  <c:v>0.9729157647058827</c:v>
                </c:pt>
                <c:pt idx="385">
                  <c:v>0.97985541176470625</c:v>
                </c:pt>
                <c:pt idx="386">
                  <c:v>0.98190317647058867</c:v>
                </c:pt>
                <c:pt idx="387">
                  <c:v>0.9808792941176474</c:v>
                </c:pt>
                <c:pt idx="388">
                  <c:v>0.95971905882352981</c:v>
                </c:pt>
                <c:pt idx="389">
                  <c:v>0.96392835294117696</c:v>
                </c:pt>
                <c:pt idx="390">
                  <c:v>0.96267694117647096</c:v>
                </c:pt>
                <c:pt idx="391">
                  <c:v>0.96506600000000042</c:v>
                </c:pt>
                <c:pt idx="392">
                  <c:v>0.96188058823529454</c:v>
                </c:pt>
                <c:pt idx="393">
                  <c:v>0.95095917647058859</c:v>
                </c:pt>
                <c:pt idx="394">
                  <c:v>0.96279070588235338</c:v>
                </c:pt>
                <c:pt idx="395">
                  <c:v>0.96347329411764748</c:v>
                </c:pt>
                <c:pt idx="396">
                  <c:v>0.9715505882352945</c:v>
                </c:pt>
                <c:pt idx="397">
                  <c:v>0.97860400000000036</c:v>
                </c:pt>
                <c:pt idx="398">
                  <c:v>0.96893400000000041</c:v>
                </c:pt>
                <c:pt idx="399">
                  <c:v>0.97041294117647103</c:v>
                </c:pt>
                <c:pt idx="400">
                  <c:v>0.97268823529411808</c:v>
                </c:pt>
                <c:pt idx="401">
                  <c:v>0.97575988235294164</c:v>
                </c:pt>
                <c:pt idx="402">
                  <c:v>0.99214200000000041</c:v>
                </c:pt>
                <c:pt idx="403">
                  <c:v>0.99077682352941221</c:v>
                </c:pt>
                <c:pt idx="404">
                  <c:v>0.99236952941176504</c:v>
                </c:pt>
                <c:pt idx="405">
                  <c:v>0.98952541176470632</c:v>
                </c:pt>
                <c:pt idx="406">
                  <c:v>0.99680635294117692</c:v>
                </c:pt>
                <c:pt idx="407">
                  <c:v>1.0010156470588241</c:v>
                </c:pt>
                <c:pt idx="408">
                  <c:v>0.99851282352941229</c:v>
                </c:pt>
                <c:pt idx="409">
                  <c:v>0.99544117647058861</c:v>
                </c:pt>
                <c:pt idx="410">
                  <c:v>0.99475858823529451</c:v>
                </c:pt>
                <c:pt idx="411">
                  <c:v>0.99384847058823578</c:v>
                </c:pt>
                <c:pt idx="412">
                  <c:v>1.0005605882352946</c:v>
                </c:pt>
                <c:pt idx="413">
                  <c:v>1.0043148235294121</c:v>
                </c:pt>
                <c:pt idx="414">
                  <c:v>1.0051111764705887</c:v>
                </c:pt>
                <c:pt idx="415">
                  <c:v>1.0026083529411769</c:v>
                </c:pt>
                <c:pt idx="416">
                  <c:v>0.99885411764705923</c:v>
                </c:pt>
                <c:pt idx="417">
                  <c:v>1.0005605882352946</c:v>
                </c:pt>
                <c:pt idx="418">
                  <c:v>1.0158050588235299</c:v>
                </c:pt>
                <c:pt idx="419">
                  <c:v>1.0169427058823535</c:v>
                </c:pt>
                <c:pt idx="420">
                  <c:v>1.0217208235294122</c:v>
                </c:pt>
                <c:pt idx="421">
                  <c:v>1.0271815294117652</c:v>
                </c:pt>
                <c:pt idx="422">
                  <c:v>1.0371928235294121</c:v>
                </c:pt>
                <c:pt idx="423">
                  <c:v>1.0418571764705886</c:v>
                </c:pt>
                <c:pt idx="424">
                  <c:v>1.0431085882352946</c:v>
                </c:pt>
                <c:pt idx="425">
                  <c:v>1.0385580000000005</c:v>
                </c:pt>
                <c:pt idx="426">
                  <c:v>1.0361689411764712</c:v>
                </c:pt>
                <c:pt idx="427">
                  <c:v>1.0433361176470592</c:v>
                </c:pt>
                <c:pt idx="428">
                  <c:v>1.0395818823529415</c:v>
                </c:pt>
                <c:pt idx="429">
                  <c:v>1.0370790588235299</c:v>
                </c:pt>
                <c:pt idx="430">
                  <c:v>1.0368515294117651</c:v>
                </c:pt>
                <c:pt idx="431">
                  <c:v>1.0363964705882358</c:v>
                </c:pt>
                <c:pt idx="432">
                  <c:v>1.0344624705882357</c:v>
                </c:pt>
                <c:pt idx="433">
                  <c:v>1.0415158823529416</c:v>
                </c:pt>
                <c:pt idx="434">
                  <c:v>1.0352588235294122</c:v>
                </c:pt>
                <c:pt idx="435">
                  <c:v>1.0325284705882356</c:v>
                </c:pt>
                <c:pt idx="436">
                  <c:v>1.0077277647058829</c:v>
                </c:pt>
                <c:pt idx="437">
                  <c:v>1.0114820000000004</c:v>
                </c:pt>
                <c:pt idx="438">
                  <c:v>1.0184216470588239</c:v>
                </c:pt>
                <c:pt idx="439">
                  <c:v>1.030025647058824</c:v>
                </c:pt>
                <c:pt idx="440">
                  <c:v>1.0231997647058828</c:v>
                </c:pt>
                <c:pt idx="441">
                  <c:v>1.0406057647058828</c:v>
                </c:pt>
                <c:pt idx="442">
                  <c:v>1.0312770588235298</c:v>
                </c:pt>
                <c:pt idx="443">
                  <c:v>1.0345762352941181</c:v>
                </c:pt>
                <c:pt idx="444">
                  <c:v>1.0468628235294122</c:v>
                </c:pt>
                <c:pt idx="445">
                  <c:v>1.0476591764705887</c:v>
                </c:pt>
                <c:pt idx="446">
                  <c:v>1.0508445882352946</c:v>
                </c:pt>
                <c:pt idx="447">
                  <c:v>1.0594907058823535</c:v>
                </c:pt>
                <c:pt idx="448">
                  <c:v>1.0538024705882358</c:v>
                </c:pt>
                <c:pt idx="449">
                  <c:v>1.0356001176470593</c:v>
                </c:pt>
                <c:pt idx="450">
                  <c:v>1.0406057647058828</c:v>
                </c:pt>
                <c:pt idx="451">
                  <c:v>1.0494794117647064</c:v>
                </c:pt>
                <c:pt idx="452">
                  <c:v>1.0499344705882359</c:v>
                </c:pt>
                <c:pt idx="453">
                  <c:v>1.0447012941176474</c:v>
                </c:pt>
                <c:pt idx="454">
                  <c:v>1.0358276470588239</c:v>
                </c:pt>
                <c:pt idx="455">
                  <c:v>1.0435636470588239</c:v>
                </c:pt>
                <c:pt idx="456">
                  <c:v>1.0425397647058827</c:v>
                </c:pt>
                <c:pt idx="457">
                  <c:v>1.041629647058824</c:v>
                </c:pt>
                <c:pt idx="458">
                  <c:v>1.0412883529411769</c:v>
                </c:pt>
                <c:pt idx="459">
                  <c:v>1.0433361176470592</c:v>
                </c:pt>
                <c:pt idx="460">
                  <c:v>1.0456114117647064</c:v>
                </c:pt>
                <c:pt idx="461">
                  <c:v>1.0398094117647063</c:v>
                </c:pt>
                <c:pt idx="462">
                  <c:v>1.037761647058824</c:v>
                </c:pt>
                <c:pt idx="463">
                  <c:v>1.0247924705882359</c:v>
                </c:pt>
                <c:pt idx="464">
                  <c:v>1.0360551764705885</c:v>
                </c:pt>
                <c:pt idx="465">
                  <c:v>1.0341211764705887</c:v>
                </c:pt>
                <c:pt idx="466">
                  <c:v>1.033552352941177</c:v>
                </c:pt>
                <c:pt idx="467">
                  <c:v>1.0279778823529415</c:v>
                </c:pt>
                <c:pt idx="468">
                  <c:v>1.0274090588235298</c:v>
                </c:pt>
                <c:pt idx="469">
                  <c:v>1.0231997647058828</c:v>
                </c:pt>
                <c:pt idx="470">
                  <c:v>1.0137572941176476</c:v>
                </c:pt>
                <c:pt idx="471">
                  <c:v>1.0127334117647062</c:v>
                </c:pt>
                <c:pt idx="472">
                  <c:v>1.0159188235294123</c:v>
                </c:pt>
                <c:pt idx="473">
                  <c:v>1.0184216470588239</c:v>
                </c:pt>
                <c:pt idx="474">
                  <c:v>1.0150087058823534</c:v>
                </c:pt>
                <c:pt idx="475">
                  <c:v>1.028774235294118</c:v>
                </c:pt>
                <c:pt idx="476">
                  <c:v>1.0312770588235298</c:v>
                </c:pt>
                <c:pt idx="477">
                  <c:v>1.0264989411764711</c:v>
                </c:pt>
                <c:pt idx="478">
                  <c:v>1.0280916470588239</c:v>
                </c:pt>
                <c:pt idx="479">
                  <c:v>1.0250200000000005</c:v>
                </c:pt>
                <c:pt idx="480">
                  <c:v>1.0205831764705886</c:v>
                </c:pt>
                <c:pt idx="481">
                  <c:v>1.0205831764705886</c:v>
                </c:pt>
                <c:pt idx="482">
                  <c:v>1.0196730588235299</c:v>
                </c:pt>
                <c:pt idx="483">
                  <c:v>1.0147811764705887</c:v>
                </c:pt>
                <c:pt idx="484">
                  <c:v>1.016487647058824</c:v>
                </c:pt>
                <c:pt idx="485">
                  <c:v>1.0175115294117651</c:v>
                </c:pt>
                <c:pt idx="486">
                  <c:v>1.0023808235294123</c:v>
                </c:pt>
                <c:pt idx="487">
                  <c:v>1.0051111764705887</c:v>
                </c:pt>
                <c:pt idx="488">
                  <c:v>1.0037460000000005</c:v>
                </c:pt>
                <c:pt idx="489">
                  <c:v>1.0057937647058828</c:v>
                </c:pt>
                <c:pt idx="490">
                  <c:v>1.0027221176470593</c:v>
                </c:pt>
                <c:pt idx="491">
                  <c:v>1.0046561176470592</c:v>
                </c:pt>
                <c:pt idx="492">
                  <c:v>0.99919541176470628</c:v>
                </c:pt>
                <c:pt idx="493">
                  <c:v>0.9994229411764709</c:v>
                </c:pt>
                <c:pt idx="494">
                  <c:v>0.9994229411764709</c:v>
                </c:pt>
                <c:pt idx="495">
                  <c:v>1.0021532941176474</c:v>
                </c:pt>
                <c:pt idx="496">
                  <c:v>1.0035184705882356</c:v>
                </c:pt>
                <c:pt idx="497">
                  <c:v>1.0095480000000003</c:v>
                </c:pt>
                <c:pt idx="498">
                  <c:v>1.0090929411764711</c:v>
                </c:pt>
                <c:pt idx="499">
                  <c:v>1.0194455294117652</c:v>
                </c:pt>
                <c:pt idx="500">
                  <c:v>1.0145536470588241</c:v>
                </c:pt>
                <c:pt idx="501">
                  <c:v>1.0120508235294121</c:v>
                </c:pt>
                <c:pt idx="502">
                  <c:v>1.0078415294117651</c:v>
                </c:pt>
                <c:pt idx="503">
                  <c:v>1.0173977647058827</c:v>
                </c:pt>
                <c:pt idx="504">
                  <c:v>1.0115957647058829</c:v>
                </c:pt>
                <c:pt idx="505">
                  <c:v>1.0111407058823534</c:v>
                </c:pt>
                <c:pt idx="506">
                  <c:v>1.0130747058823533</c:v>
                </c:pt>
                <c:pt idx="507">
                  <c:v>1.0194455294117652</c:v>
                </c:pt>
                <c:pt idx="508">
                  <c:v>1.016487647058824</c:v>
                </c:pt>
                <c:pt idx="509">
                  <c:v>1.0280916470588239</c:v>
                </c:pt>
                <c:pt idx="510">
                  <c:v>1.0288880000000005</c:v>
                </c:pt>
                <c:pt idx="511">
                  <c:v>1.0258163529411768</c:v>
                </c:pt>
                <c:pt idx="512">
                  <c:v>1.0258163529411768</c:v>
                </c:pt>
                <c:pt idx="513">
                  <c:v>1.0209244705882357</c:v>
                </c:pt>
                <c:pt idx="514">
                  <c:v>1.0086378823529416</c:v>
                </c:pt>
                <c:pt idx="515">
                  <c:v>0.9972614117647064</c:v>
                </c:pt>
                <c:pt idx="516">
                  <c:v>0.99737517647058871</c:v>
                </c:pt>
                <c:pt idx="517">
                  <c:v>0.9994229411764709</c:v>
                </c:pt>
                <c:pt idx="518">
                  <c:v>1.0063625882352947</c:v>
                </c:pt>
                <c:pt idx="519">
                  <c:v>1.0053387058823535</c:v>
                </c:pt>
                <c:pt idx="520">
                  <c:v>1.0128471764705886</c:v>
                </c:pt>
                <c:pt idx="521">
                  <c:v>1.0123921176470594</c:v>
                </c:pt>
              </c:numCache>
            </c:numRef>
          </c:yVal>
          <c:smooth val="0"/>
          <c:extLst>
            <c:ext xmlns:c16="http://schemas.microsoft.com/office/drawing/2014/chart" uri="{C3380CC4-5D6E-409C-BE32-E72D297353CC}">
              <c16:uniqueId val="{00000002-E545-49ED-83E6-E2242EEA2B3C}"/>
            </c:ext>
          </c:extLst>
        </c:ser>
        <c:ser>
          <c:idx val="1"/>
          <c:order val="1"/>
          <c:tx>
            <c:v>3Y EURUSD Vol  (x 10, left axis)</c:v>
          </c:tx>
          <c:marker>
            <c:symbol val="none"/>
          </c:marker>
          <c:xVal>
            <c:numRef>
              <c:f>ScenarioCompare!$BC$4:$BC$525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ScenarioCompare!$BE$4:$BE$525</c:f>
              <c:numCache>
                <c:formatCode>0.00</c:formatCode>
                <c:ptCount val="522"/>
                <c:pt idx="0">
                  <c:v>1.1300000000000001</c:v>
                </c:pt>
                <c:pt idx="1">
                  <c:v>1.1300000000000001</c:v>
                </c:pt>
                <c:pt idx="2">
                  <c:v>1.1400000000000001</c:v>
                </c:pt>
                <c:pt idx="3">
                  <c:v>1.1230000000000002</c:v>
                </c:pt>
                <c:pt idx="4">
                  <c:v>1.1079999999999999</c:v>
                </c:pt>
                <c:pt idx="5">
                  <c:v>1.0900000000000001</c:v>
                </c:pt>
                <c:pt idx="6">
                  <c:v>1.0900000000000001</c:v>
                </c:pt>
                <c:pt idx="7">
                  <c:v>1.0774999999999999</c:v>
                </c:pt>
                <c:pt idx="8">
                  <c:v>1.07</c:v>
                </c:pt>
                <c:pt idx="9">
                  <c:v>1.06</c:v>
                </c:pt>
                <c:pt idx="10">
                  <c:v>1.075</c:v>
                </c:pt>
                <c:pt idx="11">
                  <c:v>1.0725</c:v>
                </c:pt>
                <c:pt idx="12">
                  <c:v>1.075</c:v>
                </c:pt>
                <c:pt idx="13">
                  <c:v>1.0725</c:v>
                </c:pt>
                <c:pt idx="14">
                  <c:v>1.0725</c:v>
                </c:pt>
                <c:pt idx="15">
                  <c:v>1.0825</c:v>
                </c:pt>
                <c:pt idx="16">
                  <c:v>1.0649999999999999</c:v>
                </c:pt>
                <c:pt idx="17">
                  <c:v>1.0574999999999999</c:v>
                </c:pt>
                <c:pt idx="18">
                  <c:v>1.08</c:v>
                </c:pt>
                <c:pt idx="19">
                  <c:v>1.085</c:v>
                </c:pt>
                <c:pt idx="20">
                  <c:v>1.1500000000000001</c:v>
                </c:pt>
                <c:pt idx="21">
                  <c:v>1.145</c:v>
                </c:pt>
                <c:pt idx="22">
                  <c:v>1.1525000000000001</c:v>
                </c:pt>
                <c:pt idx="23">
                  <c:v>1.145</c:v>
                </c:pt>
                <c:pt idx="24">
                  <c:v>1.1060000000000001</c:v>
                </c:pt>
                <c:pt idx="25">
                  <c:v>1.1579999999999999</c:v>
                </c:pt>
                <c:pt idx="26">
                  <c:v>1.145</c:v>
                </c:pt>
                <c:pt idx="27">
                  <c:v>1.1500000000000001</c:v>
                </c:pt>
                <c:pt idx="28">
                  <c:v>1.1375</c:v>
                </c:pt>
                <c:pt idx="29">
                  <c:v>1.125</c:v>
                </c:pt>
                <c:pt idx="30">
                  <c:v>1.1349999999999998</c:v>
                </c:pt>
                <c:pt idx="31">
                  <c:v>1.1425000000000001</c:v>
                </c:pt>
                <c:pt idx="32">
                  <c:v>1.141</c:v>
                </c:pt>
                <c:pt idx="33">
                  <c:v>1.153</c:v>
                </c:pt>
                <c:pt idx="34">
                  <c:v>1.1315</c:v>
                </c:pt>
                <c:pt idx="35">
                  <c:v>1.125</c:v>
                </c:pt>
                <c:pt idx="36">
                  <c:v>1.153</c:v>
                </c:pt>
                <c:pt idx="37">
                  <c:v>1.1279999999999999</c:v>
                </c:pt>
                <c:pt idx="38">
                  <c:v>1.1125</c:v>
                </c:pt>
                <c:pt idx="39">
                  <c:v>1.1349999999999998</c:v>
                </c:pt>
                <c:pt idx="40">
                  <c:v>1.2050000000000001</c:v>
                </c:pt>
                <c:pt idx="41">
                  <c:v>1.2300000000000002</c:v>
                </c:pt>
                <c:pt idx="42">
                  <c:v>1.2050000000000001</c:v>
                </c:pt>
                <c:pt idx="43">
                  <c:v>1.2</c:v>
                </c:pt>
                <c:pt idx="44">
                  <c:v>1.1900000000000002</c:v>
                </c:pt>
                <c:pt idx="45">
                  <c:v>1.2</c:v>
                </c:pt>
                <c:pt idx="46">
                  <c:v>1.2050000000000001</c:v>
                </c:pt>
                <c:pt idx="47">
                  <c:v>1.2</c:v>
                </c:pt>
                <c:pt idx="48">
                  <c:v>1.1800000000000002</c:v>
                </c:pt>
                <c:pt idx="49">
                  <c:v>1.1749999999999998</c:v>
                </c:pt>
                <c:pt idx="50">
                  <c:v>1.1949999999999998</c:v>
                </c:pt>
                <c:pt idx="51">
                  <c:v>1.1749999999999998</c:v>
                </c:pt>
                <c:pt idx="52">
                  <c:v>1.1930000000000001</c:v>
                </c:pt>
                <c:pt idx="53">
                  <c:v>1.1900000000000002</c:v>
                </c:pt>
                <c:pt idx="54">
                  <c:v>1.17</c:v>
                </c:pt>
                <c:pt idx="55">
                  <c:v>1.165</c:v>
                </c:pt>
                <c:pt idx="56">
                  <c:v>1.17</c:v>
                </c:pt>
                <c:pt idx="57">
                  <c:v>1.165</c:v>
                </c:pt>
                <c:pt idx="58">
                  <c:v>1.1599999999999999</c:v>
                </c:pt>
                <c:pt idx="59">
                  <c:v>1.1630000000000003</c:v>
                </c:pt>
                <c:pt idx="60">
                  <c:v>1.1599999999999999</c:v>
                </c:pt>
                <c:pt idx="61">
                  <c:v>1.1575</c:v>
                </c:pt>
                <c:pt idx="62">
                  <c:v>1.1850000000000001</c:v>
                </c:pt>
                <c:pt idx="63">
                  <c:v>1.1800000000000002</c:v>
                </c:pt>
                <c:pt idx="64">
                  <c:v>1.1949999999999998</c:v>
                </c:pt>
                <c:pt idx="65">
                  <c:v>1.1930000000000001</c:v>
                </c:pt>
                <c:pt idx="66">
                  <c:v>1.1879999999999999</c:v>
                </c:pt>
                <c:pt idx="67">
                  <c:v>1.1975</c:v>
                </c:pt>
                <c:pt idx="68">
                  <c:v>1.1949999999999998</c:v>
                </c:pt>
                <c:pt idx="69">
                  <c:v>1.1975</c:v>
                </c:pt>
                <c:pt idx="70">
                  <c:v>1.2050000000000001</c:v>
                </c:pt>
                <c:pt idx="71">
                  <c:v>1.2130000000000001</c:v>
                </c:pt>
                <c:pt idx="72">
                  <c:v>1.2</c:v>
                </c:pt>
                <c:pt idx="73">
                  <c:v>1.2250000000000001</c:v>
                </c:pt>
                <c:pt idx="74">
                  <c:v>1.2250000000000001</c:v>
                </c:pt>
                <c:pt idx="75">
                  <c:v>1.2450000000000001</c:v>
                </c:pt>
                <c:pt idx="76">
                  <c:v>1.2450000000000001</c:v>
                </c:pt>
                <c:pt idx="77">
                  <c:v>1.2450000000000001</c:v>
                </c:pt>
                <c:pt idx="78">
                  <c:v>1.2549999999999999</c:v>
                </c:pt>
                <c:pt idx="79">
                  <c:v>1.27</c:v>
                </c:pt>
                <c:pt idx="80">
                  <c:v>1.2749999999999999</c:v>
                </c:pt>
                <c:pt idx="81">
                  <c:v>1.3</c:v>
                </c:pt>
                <c:pt idx="82">
                  <c:v>1.2825</c:v>
                </c:pt>
                <c:pt idx="83">
                  <c:v>1.28</c:v>
                </c:pt>
                <c:pt idx="84">
                  <c:v>1.2749999999999999</c:v>
                </c:pt>
                <c:pt idx="85">
                  <c:v>1.31</c:v>
                </c:pt>
                <c:pt idx="86">
                  <c:v>1.3125</c:v>
                </c:pt>
                <c:pt idx="87">
                  <c:v>1.3250000000000002</c:v>
                </c:pt>
                <c:pt idx="88">
                  <c:v>1.31</c:v>
                </c:pt>
                <c:pt idx="89">
                  <c:v>1.3</c:v>
                </c:pt>
                <c:pt idx="90">
                  <c:v>1.3125</c:v>
                </c:pt>
                <c:pt idx="91">
                  <c:v>1.2949999999999999</c:v>
                </c:pt>
                <c:pt idx="92">
                  <c:v>1.29</c:v>
                </c:pt>
                <c:pt idx="93">
                  <c:v>1.31</c:v>
                </c:pt>
                <c:pt idx="94">
                  <c:v>1.3</c:v>
                </c:pt>
                <c:pt idx="95">
                  <c:v>1.3</c:v>
                </c:pt>
                <c:pt idx="96">
                  <c:v>1.2825</c:v>
                </c:pt>
                <c:pt idx="97">
                  <c:v>1.3050000000000002</c:v>
                </c:pt>
                <c:pt idx="98">
                  <c:v>1.3149999999999999</c:v>
                </c:pt>
                <c:pt idx="99">
                  <c:v>1.3280000000000001</c:v>
                </c:pt>
                <c:pt idx="100">
                  <c:v>1.3250000000000002</c:v>
                </c:pt>
                <c:pt idx="101">
                  <c:v>1.3075000000000001</c:v>
                </c:pt>
                <c:pt idx="102">
                  <c:v>1.3449999999999998</c:v>
                </c:pt>
                <c:pt idx="103">
                  <c:v>1.3449999999999998</c:v>
                </c:pt>
                <c:pt idx="104">
                  <c:v>1.34</c:v>
                </c:pt>
                <c:pt idx="105">
                  <c:v>1.3275000000000001</c:v>
                </c:pt>
                <c:pt idx="106">
                  <c:v>1.32</c:v>
                </c:pt>
                <c:pt idx="107">
                  <c:v>1.34</c:v>
                </c:pt>
                <c:pt idx="108">
                  <c:v>1.3175000000000001</c:v>
                </c:pt>
                <c:pt idx="109">
                  <c:v>1.3250000000000002</c:v>
                </c:pt>
                <c:pt idx="110">
                  <c:v>1.335</c:v>
                </c:pt>
                <c:pt idx="111">
                  <c:v>1.3380000000000001</c:v>
                </c:pt>
                <c:pt idx="112">
                  <c:v>1.3149999999999999</c:v>
                </c:pt>
                <c:pt idx="113">
                  <c:v>1.3250000000000002</c:v>
                </c:pt>
                <c:pt idx="114">
                  <c:v>1.3275000000000001</c:v>
                </c:pt>
                <c:pt idx="115">
                  <c:v>1.3050000000000002</c:v>
                </c:pt>
                <c:pt idx="116">
                  <c:v>1.2749999999999999</c:v>
                </c:pt>
                <c:pt idx="117">
                  <c:v>1.2749999999999999</c:v>
                </c:pt>
                <c:pt idx="118">
                  <c:v>1.27</c:v>
                </c:pt>
                <c:pt idx="119">
                  <c:v>1.27</c:v>
                </c:pt>
                <c:pt idx="120">
                  <c:v>1.2749999999999999</c:v>
                </c:pt>
                <c:pt idx="121">
                  <c:v>1.2850000000000001</c:v>
                </c:pt>
                <c:pt idx="122">
                  <c:v>1.29</c:v>
                </c:pt>
                <c:pt idx="123">
                  <c:v>1.3</c:v>
                </c:pt>
                <c:pt idx="124">
                  <c:v>1.29</c:v>
                </c:pt>
                <c:pt idx="125">
                  <c:v>1.2749999999999999</c:v>
                </c:pt>
                <c:pt idx="126">
                  <c:v>1.2650000000000001</c:v>
                </c:pt>
                <c:pt idx="127">
                  <c:v>1.2475000000000001</c:v>
                </c:pt>
                <c:pt idx="128">
                  <c:v>1.2450000000000001</c:v>
                </c:pt>
                <c:pt idx="129">
                  <c:v>1.25</c:v>
                </c:pt>
                <c:pt idx="130">
                  <c:v>1.2549999999999999</c:v>
                </c:pt>
                <c:pt idx="131">
                  <c:v>1.2425000000000002</c:v>
                </c:pt>
                <c:pt idx="132">
                  <c:v>1.22</c:v>
                </c:pt>
                <c:pt idx="133">
                  <c:v>1.2175</c:v>
                </c:pt>
                <c:pt idx="134">
                  <c:v>1.2</c:v>
                </c:pt>
                <c:pt idx="135">
                  <c:v>1.2050000000000001</c:v>
                </c:pt>
                <c:pt idx="136">
                  <c:v>1.2175</c:v>
                </c:pt>
                <c:pt idx="137">
                  <c:v>1.21</c:v>
                </c:pt>
                <c:pt idx="138">
                  <c:v>1.2050000000000001</c:v>
                </c:pt>
                <c:pt idx="139">
                  <c:v>1.17</c:v>
                </c:pt>
                <c:pt idx="140">
                  <c:v>1.2349999999999999</c:v>
                </c:pt>
                <c:pt idx="141">
                  <c:v>1.2250000000000001</c:v>
                </c:pt>
                <c:pt idx="142">
                  <c:v>1.22</c:v>
                </c:pt>
                <c:pt idx="143">
                  <c:v>1.2149999999999999</c:v>
                </c:pt>
                <c:pt idx="144">
                  <c:v>1.2124999999999999</c:v>
                </c:pt>
                <c:pt idx="145">
                  <c:v>1.2149999999999999</c:v>
                </c:pt>
                <c:pt idx="146">
                  <c:v>1.2149999999999999</c:v>
                </c:pt>
                <c:pt idx="147">
                  <c:v>1.2275</c:v>
                </c:pt>
                <c:pt idx="148">
                  <c:v>1.24</c:v>
                </c:pt>
                <c:pt idx="149">
                  <c:v>1.2349999999999999</c:v>
                </c:pt>
                <c:pt idx="150">
                  <c:v>1.2749999999999999</c:v>
                </c:pt>
                <c:pt idx="151">
                  <c:v>1.31</c:v>
                </c:pt>
                <c:pt idx="152">
                  <c:v>1.3225</c:v>
                </c:pt>
                <c:pt idx="153">
                  <c:v>1.3149999999999999</c:v>
                </c:pt>
                <c:pt idx="154">
                  <c:v>1.3275000000000001</c:v>
                </c:pt>
                <c:pt idx="155">
                  <c:v>1.34</c:v>
                </c:pt>
                <c:pt idx="156">
                  <c:v>1.3</c:v>
                </c:pt>
                <c:pt idx="157">
                  <c:v>1.298</c:v>
                </c:pt>
                <c:pt idx="158">
                  <c:v>1.2850000000000001</c:v>
                </c:pt>
                <c:pt idx="159">
                  <c:v>1.28</c:v>
                </c:pt>
                <c:pt idx="160">
                  <c:v>1.2749999999999999</c:v>
                </c:pt>
                <c:pt idx="161">
                  <c:v>1.2625</c:v>
                </c:pt>
                <c:pt idx="162">
                  <c:v>1.2650000000000001</c:v>
                </c:pt>
                <c:pt idx="163">
                  <c:v>1.3149999999999999</c:v>
                </c:pt>
                <c:pt idx="164">
                  <c:v>1.335</c:v>
                </c:pt>
                <c:pt idx="165">
                  <c:v>1.31</c:v>
                </c:pt>
                <c:pt idx="166">
                  <c:v>1.3</c:v>
                </c:pt>
                <c:pt idx="167">
                  <c:v>1.3050000000000002</c:v>
                </c:pt>
                <c:pt idx="168">
                  <c:v>1.33</c:v>
                </c:pt>
                <c:pt idx="169">
                  <c:v>1.3225</c:v>
                </c:pt>
                <c:pt idx="170">
                  <c:v>1.3250000000000002</c:v>
                </c:pt>
                <c:pt idx="171">
                  <c:v>1.32</c:v>
                </c:pt>
                <c:pt idx="172">
                  <c:v>1.32</c:v>
                </c:pt>
                <c:pt idx="173">
                  <c:v>1.3324999999999998</c:v>
                </c:pt>
                <c:pt idx="174">
                  <c:v>1.375</c:v>
                </c:pt>
                <c:pt idx="175">
                  <c:v>1.375</c:v>
                </c:pt>
                <c:pt idx="176">
                  <c:v>1.375</c:v>
                </c:pt>
                <c:pt idx="177">
                  <c:v>1.4015</c:v>
                </c:pt>
                <c:pt idx="178">
                  <c:v>1.3849999999999998</c:v>
                </c:pt>
                <c:pt idx="179">
                  <c:v>1.355</c:v>
                </c:pt>
                <c:pt idx="180">
                  <c:v>1.335</c:v>
                </c:pt>
                <c:pt idx="181">
                  <c:v>1.34</c:v>
                </c:pt>
                <c:pt idx="182">
                  <c:v>1.375</c:v>
                </c:pt>
                <c:pt idx="183">
                  <c:v>1.3900000000000001</c:v>
                </c:pt>
                <c:pt idx="184">
                  <c:v>1.3949999999999998</c:v>
                </c:pt>
                <c:pt idx="185">
                  <c:v>1.3949999999999998</c:v>
                </c:pt>
                <c:pt idx="186">
                  <c:v>1.3849999999999998</c:v>
                </c:pt>
                <c:pt idx="187">
                  <c:v>1.34</c:v>
                </c:pt>
                <c:pt idx="188">
                  <c:v>1.355</c:v>
                </c:pt>
                <c:pt idx="189">
                  <c:v>1.3375000000000001</c:v>
                </c:pt>
                <c:pt idx="190">
                  <c:v>1.335</c:v>
                </c:pt>
                <c:pt idx="191">
                  <c:v>1.31</c:v>
                </c:pt>
                <c:pt idx="192">
                  <c:v>1.2850000000000001</c:v>
                </c:pt>
                <c:pt idx="193">
                  <c:v>1.2775000000000001</c:v>
                </c:pt>
                <c:pt idx="194">
                  <c:v>1.29</c:v>
                </c:pt>
                <c:pt idx="195">
                  <c:v>1.2749999999999999</c:v>
                </c:pt>
                <c:pt idx="196">
                  <c:v>1.2850000000000001</c:v>
                </c:pt>
                <c:pt idx="197">
                  <c:v>1.2749999999999999</c:v>
                </c:pt>
                <c:pt idx="198">
                  <c:v>1.2850000000000001</c:v>
                </c:pt>
                <c:pt idx="199">
                  <c:v>1.2949999999999999</c:v>
                </c:pt>
                <c:pt idx="200">
                  <c:v>1.3250000000000002</c:v>
                </c:pt>
                <c:pt idx="201">
                  <c:v>1.3449999999999998</c:v>
                </c:pt>
                <c:pt idx="202">
                  <c:v>1.375</c:v>
                </c:pt>
                <c:pt idx="203">
                  <c:v>1.41</c:v>
                </c:pt>
                <c:pt idx="204">
                  <c:v>1.4550000000000001</c:v>
                </c:pt>
                <c:pt idx="205">
                  <c:v>1.4649999999999999</c:v>
                </c:pt>
                <c:pt idx="206">
                  <c:v>1.4575</c:v>
                </c:pt>
                <c:pt idx="207">
                  <c:v>1.4624999999999999</c:v>
                </c:pt>
                <c:pt idx="208">
                  <c:v>1.46</c:v>
                </c:pt>
                <c:pt idx="209">
                  <c:v>1.4849999999999999</c:v>
                </c:pt>
                <c:pt idx="210">
                  <c:v>1.4949999999999999</c:v>
                </c:pt>
                <c:pt idx="211">
                  <c:v>1.49</c:v>
                </c:pt>
                <c:pt idx="212">
                  <c:v>1.4550000000000001</c:v>
                </c:pt>
                <c:pt idx="213">
                  <c:v>1.4449999999999998</c:v>
                </c:pt>
                <c:pt idx="214">
                  <c:v>1.4400000000000002</c:v>
                </c:pt>
                <c:pt idx="215">
                  <c:v>1.4349999999999998</c:v>
                </c:pt>
                <c:pt idx="216">
                  <c:v>1.42</c:v>
                </c:pt>
                <c:pt idx="217">
                  <c:v>1.4249999999999998</c:v>
                </c:pt>
                <c:pt idx="218">
                  <c:v>1.415</c:v>
                </c:pt>
                <c:pt idx="219">
                  <c:v>1.41</c:v>
                </c:pt>
                <c:pt idx="220">
                  <c:v>1.42</c:v>
                </c:pt>
                <c:pt idx="221">
                  <c:v>1.415</c:v>
                </c:pt>
                <c:pt idx="222">
                  <c:v>1.4050000000000002</c:v>
                </c:pt>
                <c:pt idx="223">
                  <c:v>1.4000000000000001</c:v>
                </c:pt>
                <c:pt idx="224">
                  <c:v>1.3849999999999998</c:v>
                </c:pt>
                <c:pt idx="225">
                  <c:v>1.3900000000000001</c:v>
                </c:pt>
                <c:pt idx="226">
                  <c:v>1.3900000000000001</c:v>
                </c:pt>
                <c:pt idx="227">
                  <c:v>1.3849999999999998</c:v>
                </c:pt>
                <c:pt idx="228">
                  <c:v>1.4050000000000002</c:v>
                </c:pt>
                <c:pt idx="229">
                  <c:v>1.41</c:v>
                </c:pt>
                <c:pt idx="230">
                  <c:v>1.4074999999999998</c:v>
                </c:pt>
                <c:pt idx="231">
                  <c:v>1.4249999999999998</c:v>
                </c:pt>
                <c:pt idx="232">
                  <c:v>1.4249999999999998</c:v>
                </c:pt>
                <c:pt idx="233">
                  <c:v>1.4224999999999999</c:v>
                </c:pt>
                <c:pt idx="234">
                  <c:v>1.4074999999999998</c:v>
                </c:pt>
                <c:pt idx="235">
                  <c:v>1.4074999999999998</c:v>
                </c:pt>
                <c:pt idx="236">
                  <c:v>1.3975</c:v>
                </c:pt>
                <c:pt idx="237">
                  <c:v>1.4175000000000002</c:v>
                </c:pt>
                <c:pt idx="238">
                  <c:v>1.3900000000000001</c:v>
                </c:pt>
                <c:pt idx="239">
                  <c:v>1.3875000000000002</c:v>
                </c:pt>
                <c:pt idx="240">
                  <c:v>1.3949999999999998</c:v>
                </c:pt>
                <c:pt idx="241">
                  <c:v>1.3900000000000001</c:v>
                </c:pt>
                <c:pt idx="242">
                  <c:v>1.41</c:v>
                </c:pt>
                <c:pt idx="243">
                  <c:v>1.4124999999999999</c:v>
                </c:pt>
                <c:pt idx="244">
                  <c:v>1.415</c:v>
                </c:pt>
                <c:pt idx="245">
                  <c:v>1.41</c:v>
                </c:pt>
                <c:pt idx="246">
                  <c:v>1.4000000000000001</c:v>
                </c:pt>
                <c:pt idx="247">
                  <c:v>1.4000000000000001</c:v>
                </c:pt>
                <c:pt idx="248">
                  <c:v>1.42</c:v>
                </c:pt>
                <c:pt idx="249">
                  <c:v>1.4224999999999999</c:v>
                </c:pt>
                <c:pt idx="250">
                  <c:v>1.4400000000000002</c:v>
                </c:pt>
                <c:pt idx="251">
                  <c:v>1.4524999999999999</c:v>
                </c:pt>
                <c:pt idx="252">
                  <c:v>1.4400000000000002</c:v>
                </c:pt>
                <c:pt idx="253">
                  <c:v>1.4550000000000001</c:v>
                </c:pt>
                <c:pt idx="254">
                  <c:v>1.45</c:v>
                </c:pt>
                <c:pt idx="255">
                  <c:v>1.4249999999999998</c:v>
                </c:pt>
                <c:pt idx="256">
                  <c:v>1.4249999999999998</c:v>
                </c:pt>
                <c:pt idx="257">
                  <c:v>1.4349999999999998</c:v>
                </c:pt>
                <c:pt idx="258">
                  <c:v>1.4400000000000002</c:v>
                </c:pt>
                <c:pt idx="259">
                  <c:v>1.4349999999999998</c:v>
                </c:pt>
                <c:pt idx="260">
                  <c:v>1.3949999999999998</c:v>
                </c:pt>
                <c:pt idx="261">
                  <c:v>1.4050000000000002</c:v>
                </c:pt>
                <c:pt idx="262">
                  <c:v>1.3975</c:v>
                </c:pt>
                <c:pt idx="263">
                  <c:v>1.3800000000000001</c:v>
                </c:pt>
                <c:pt idx="264">
                  <c:v>1.36</c:v>
                </c:pt>
                <c:pt idx="265">
                  <c:v>1.375</c:v>
                </c:pt>
                <c:pt idx="266">
                  <c:v>1.3849999999999998</c:v>
                </c:pt>
                <c:pt idx="267">
                  <c:v>1.3800000000000001</c:v>
                </c:pt>
                <c:pt idx="268">
                  <c:v>1.36</c:v>
                </c:pt>
                <c:pt idx="269">
                  <c:v>1.36</c:v>
                </c:pt>
                <c:pt idx="270">
                  <c:v>1.3724999999999998</c:v>
                </c:pt>
                <c:pt idx="271">
                  <c:v>1.355</c:v>
                </c:pt>
                <c:pt idx="272">
                  <c:v>1.3650000000000002</c:v>
                </c:pt>
                <c:pt idx="273">
                  <c:v>1.3699999999999999</c:v>
                </c:pt>
                <c:pt idx="274">
                  <c:v>1.3574999999999999</c:v>
                </c:pt>
                <c:pt idx="275">
                  <c:v>1.375</c:v>
                </c:pt>
                <c:pt idx="276">
                  <c:v>1.3650000000000002</c:v>
                </c:pt>
                <c:pt idx="277">
                  <c:v>1.3574999999999999</c:v>
                </c:pt>
                <c:pt idx="278">
                  <c:v>1.36</c:v>
                </c:pt>
                <c:pt idx="279">
                  <c:v>1.36</c:v>
                </c:pt>
                <c:pt idx="280">
                  <c:v>1.35</c:v>
                </c:pt>
                <c:pt idx="281">
                  <c:v>1.3425</c:v>
                </c:pt>
                <c:pt idx="282">
                  <c:v>1.34</c:v>
                </c:pt>
                <c:pt idx="283">
                  <c:v>1.3250000000000002</c:v>
                </c:pt>
                <c:pt idx="284">
                  <c:v>1.2749999999999999</c:v>
                </c:pt>
                <c:pt idx="285">
                  <c:v>1.2949999999999999</c:v>
                </c:pt>
                <c:pt idx="286">
                  <c:v>1.27</c:v>
                </c:pt>
                <c:pt idx="287">
                  <c:v>1.2775000000000001</c:v>
                </c:pt>
                <c:pt idx="288">
                  <c:v>1.2749999999999999</c:v>
                </c:pt>
                <c:pt idx="289">
                  <c:v>1.29</c:v>
                </c:pt>
                <c:pt idx="290">
                  <c:v>1.31</c:v>
                </c:pt>
                <c:pt idx="291">
                  <c:v>1.3</c:v>
                </c:pt>
                <c:pt idx="292">
                  <c:v>1.3149999999999999</c:v>
                </c:pt>
                <c:pt idx="293">
                  <c:v>1.3250000000000002</c:v>
                </c:pt>
                <c:pt idx="294">
                  <c:v>1.335</c:v>
                </c:pt>
                <c:pt idx="295">
                  <c:v>1.335</c:v>
                </c:pt>
                <c:pt idx="296">
                  <c:v>1.3250000000000002</c:v>
                </c:pt>
                <c:pt idx="297">
                  <c:v>1.335</c:v>
                </c:pt>
                <c:pt idx="298">
                  <c:v>1.3149999999999999</c:v>
                </c:pt>
                <c:pt idx="299">
                  <c:v>1.3050000000000002</c:v>
                </c:pt>
                <c:pt idx="300">
                  <c:v>1.3050000000000002</c:v>
                </c:pt>
                <c:pt idx="301">
                  <c:v>1.3</c:v>
                </c:pt>
                <c:pt idx="302">
                  <c:v>1.2850000000000001</c:v>
                </c:pt>
                <c:pt idx="303">
                  <c:v>1.2749999999999999</c:v>
                </c:pt>
                <c:pt idx="304">
                  <c:v>1.2675000000000001</c:v>
                </c:pt>
                <c:pt idx="305">
                  <c:v>1.2650000000000001</c:v>
                </c:pt>
                <c:pt idx="306">
                  <c:v>1.2749999999999999</c:v>
                </c:pt>
                <c:pt idx="307">
                  <c:v>1.2725</c:v>
                </c:pt>
                <c:pt idx="308">
                  <c:v>1.2949999999999999</c:v>
                </c:pt>
                <c:pt idx="309">
                  <c:v>1.2949999999999999</c:v>
                </c:pt>
                <c:pt idx="310">
                  <c:v>1.3149999999999999</c:v>
                </c:pt>
                <c:pt idx="311">
                  <c:v>1.3175000000000001</c:v>
                </c:pt>
                <c:pt idx="312">
                  <c:v>1.3075000000000001</c:v>
                </c:pt>
                <c:pt idx="313">
                  <c:v>1.29</c:v>
                </c:pt>
                <c:pt idx="314">
                  <c:v>1.3050000000000002</c:v>
                </c:pt>
                <c:pt idx="315">
                  <c:v>1.335</c:v>
                </c:pt>
                <c:pt idx="316">
                  <c:v>1.3125</c:v>
                </c:pt>
                <c:pt idx="317">
                  <c:v>1.3050000000000002</c:v>
                </c:pt>
                <c:pt idx="318">
                  <c:v>1.2949999999999999</c:v>
                </c:pt>
                <c:pt idx="319">
                  <c:v>1.3025</c:v>
                </c:pt>
                <c:pt idx="320">
                  <c:v>1.32</c:v>
                </c:pt>
                <c:pt idx="321">
                  <c:v>1.3149999999999999</c:v>
                </c:pt>
                <c:pt idx="322">
                  <c:v>1.32</c:v>
                </c:pt>
                <c:pt idx="323">
                  <c:v>1.3050000000000002</c:v>
                </c:pt>
                <c:pt idx="324">
                  <c:v>1.3275000000000001</c:v>
                </c:pt>
                <c:pt idx="325">
                  <c:v>1.3175000000000001</c:v>
                </c:pt>
                <c:pt idx="326">
                  <c:v>1.3050000000000002</c:v>
                </c:pt>
                <c:pt idx="327">
                  <c:v>1.3050000000000002</c:v>
                </c:pt>
                <c:pt idx="328">
                  <c:v>1.3</c:v>
                </c:pt>
                <c:pt idx="329">
                  <c:v>1.2949999999999999</c:v>
                </c:pt>
                <c:pt idx="330">
                  <c:v>1.29</c:v>
                </c:pt>
                <c:pt idx="331">
                  <c:v>1.2850000000000001</c:v>
                </c:pt>
                <c:pt idx="332">
                  <c:v>1.2850000000000001</c:v>
                </c:pt>
                <c:pt idx="333">
                  <c:v>1.3</c:v>
                </c:pt>
                <c:pt idx="334">
                  <c:v>1.3075000000000001</c:v>
                </c:pt>
                <c:pt idx="335">
                  <c:v>1.2949999999999999</c:v>
                </c:pt>
                <c:pt idx="336">
                  <c:v>1.3</c:v>
                </c:pt>
                <c:pt idx="337">
                  <c:v>1.2949999999999999</c:v>
                </c:pt>
                <c:pt idx="338">
                  <c:v>1.3025</c:v>
                </c:pt>
                <c:pt idx="339">
                  <c:v>1.3</c:v>
                </c:pt>
                <c:pt idx="340">
                  <c:v>1.2850000000000001</c:v>
                </c:pt>
                <c:pt idx="341">
                  <c:v>1.28</c:v>
                </c:pt>
                <c:pt idx="342">
                  <c:v>1.2749999999999999</c:v>
                </c:pt>
                <c:pt idx="343">
                  <c:v>1.2650000000000001</c:v>
                </c:pt>
                <c:pt idx="344">
                  <c:v>1.2625</c:v>
                </c:pt>
                <c:pt idx="345">
                  <c:v>1.26</c:v>
                </c:pt>
                <c:pt idx="346">
                  <c:v>1.2625</c:v>
                </c:pt>
                <c:pt idx="347">
                  <c:v>1.25</c:v>
                </c:pt>
                <c:pt idx="348">
                  <c:v>1.25</c:v>
                </c:pt>
                <c:pt idx="349">
                  <c:v>1.27</c:v>
                </c:pt>
                <c:pt idx="350">
                  <c:v>1.26</c:v>
                </c:pt>
                <c:pt idx="351">
                  <c:v>1.2375</c:v>
                </c:pt>
                <c:pt idx="352">
                  <c:v>1.2300000000000002</c:v>
                </c:pt>
                <c:pt idx="353">
                  <c:v>1.2349999999999999</c:v>
                </c:pt>
                <c:pt idx="354">
                  <c:v>1.2149999999999999</c:v>
                </c:pt>
                <c:pt idx="355">
                  <c:v>1.165</c:v>
                </c:pt>
                <c:pt idx="356">
                  <c:v>1.125</c:v>
                </c:pt>
                <c:pt idx="357">
                  <c:v>1.105</c:v>
                </c:pt>
                <c:pt idx="358">
                  <c:v>1.1349999999999998</c:v>
                </c:pt>
                <c:pt idx="359">
                  <c:v>1.1375</c:v>
                </c:pt>
                <c:pt idx="360">
                  <c:v>1.1375</c:v>
                </c:pt>
                <c:pt idx="361">
                  <c:v>1.1349999999999998</c:v>
                </c:pt>
                <c:pt idx="362">
                  <c:v>1.125</c:v>
                </c:pt>
                <c:pt idx="363">
                  <c:v>1.1400000000000001</c:v>
                </c:pt>
                <c:pt idx="364">
                  <c:v>1.1349999999999998</c:v>
                </c:pt>
                <c:pt idx="365">
                  <c:v>1.155</c:v>
                </c:pt>
                <c:pt idx="366">
                  <c:v>1.165</c:v>
                </c:pt>
                <c:pt idx="367">
                  <c:v>1.1675</c:v>
                </c:pt>
                <c:pt idx="368">
                  <c:v>1.1800000000000002</c:v>
                </c:pt>
                <c:pt idx="369">
                  <c:v>1.17</c:v>
                </c:pt>
                <c:pt idx="370">
                  <c:v>1.155</c:v>
                </c:pt>
                <c:pt idx="371">
                  <c:v>1.145</c:v>
                </c:pt>
                <c:pt idx="372">
                  <c:v>1.165</c:v>
                </c:pt>
                <c:pt idx="373">
                  <c:v>1.1400000000000001</c:v>
                </c:pt>
                <c:pt idx="374">
                  <c:v>1.1500000000000001</c:v>
                </c:pt>
                <c:pt idx="375">
                  <c:v>1.1349999999999998</c:v>
                </c:pt>
                <c:pt idx="376">
                  <c:v>1.1100000000000001</c:v>
                </c:pt>
                <c:pt idx="377">
                  <c:v>1.105</c:v>
                </c:pt>
                <c:pt idx="378">
                  <c:v>1.0949999999999998</c:v>
                </c:pt>
                <c:pt idx="379">
                  <c:v>1.1025</c:v>
                </c:pt>
                <c:pt idx="380">
                  <c:v>1.105</c:v>
                </c:pt>
                <c:pt idx="381">
                  <c:v>1.075</c:v>
                </c:pt>
                <c:pt idx="382">
                  <c:v>1.0949999999999998</c:v>
                </c:pt>
                <c:pt idx="383">
                  <c:v>1.0949999999999998</c:v>
                </c:pt>
                <c:pt idx="384">
                  <c:v>1.0900000000000001</c:v>
                </c:pt>
                <c:pt idx="385">
                  <c:v>1.0949999999999998</c:v>
                </c:pt>
                <c:pt idx="386">
                  <c:v>1.0949999999999998</c:v>
                </c:pt>
                <c:pt idx="387">
                  <c:v>1.105</c:v>
                </c:pt>
                <c:pt idx="388">
                  <c:v>1.0900000000000001</c:v>
                </c:pt>
                <c:pt idx="389">
                  <c:v>1.0900000000000001</c:v>
                </c:pt>
                <c:pt idx="390">
                  <c:v>1.125</c:v>
                </c:pt>
                <c:pt idx="391">
                  <c:v>1.1349999999999998</c:v>
                </c:pt>
                <c:pt idx="392">
                  <c:v>1.1339999999999999</c:v>
                </c:pt>
                <c:pt idx="393">
                  <c:v>1.1349999999999998</c:v>
                </c:pt>
                <c:pt idx="394">
                  <c:v>1.145</c:v>
                </c:pt>
                <c:pt idx="395">
                  <c:v>1.145</c:v>
                </c:pt>
                <c:pt idx="396">
                  <c:v>1.1400000000000001</c:v>
                </c:pt>
                <c:pt idx="397">
                  <c:v>1.1500000000000001</c:v>
                </c:pt>
                <c:pt idx="398">
                  <c:v>1.145</c:v>
                </c:pt>
                <c:pt idx="399">
                  <c:v>1.1900000000000002</c:v>
                </c:pt>
                <c:pt idx="400">
                  <c:v>1.2050000000000001</c:v>
                </c:pt>
                <c:pt idx="401">
                  <c:v>1.2025000000000001</c:v>
                </c:pt>
                <c:pt idx="402">
                  <c:v>1.2</c:v>
                </c:pt>
                <c:pt idx="403">
                  <c:v>1.1900000000000002</c:v>
                </c:pt>
                <c:pt idx="404">
                  <c:v>1.2175</c:v>
                </c:pt>
                <c:pt idx="405">
                  <c:v>1.2149999999999999</c:v>
                </c:pt>
                <c:pt idx="406">
                  <c:v>1.2075</c:v>
                </c:pt>
                <c:pt idx="407">
                  <c:v>1.1900000000000002</c:v>
                </c:pt>
                <c:pt idx="408">
                  <c:v>1.1749999999999998</c:v>
                </c:pt>
                <c:pt idx="409">
                  <c:v>1.2025000000000001</c:v>
                </c:pt>
                <c:pt idx="410">
                  <c:v>1.21</c:v>
                </c:pt>
                <c:pt idx="411">
                  <c:v>1.1975</c:v>
                </c:pt>
                <c:pt idx="412">
                  <c:v>1.206</c:v>
                </c:pt>
                <c:pt idx="413">
                  <c:v>1.2</c:v>
                </c:pt>
                <c:pt idx="414">
                  <c:v>1.1800000000000002</c:v>
                </c:pt>
                <c:pt idx="415">
                  <c:v>1.21</c:v>
                </c:pt>
                <c:pt idx="416">
                  <c:v>1.2075</c:v>
                </c:pt>
                <c:pt idx="417">
                  <c:v>1.2300000000000002</c:v>
                </c:pt>
                <c:pt idx="418">
                  <c:v>1.2250000000000001</c:v>
                </c:pt>
                <c:pt idx="419">
                  <c:v>1.27</c:v>
                </c:pt>
                <c:pt idx="420">
                  <c:v>1.2650000000000001</c:v>
                </c:pt>
                <c:pt idx="421">
                  <c:v>1.2575000000000001</c:v>
                </c:pt>
                <c:pt idx="422">
                  <c:v>1.2625</c:v>
                </c:pt>
                <c:pt idx="423">
                  <c:v>1.2450000000000001</c:v>
                </c:pt>
                <c:pt idx="424">
                  <c:v>1.27</c:v>
                </c:pt>
                <c:pt idx="425">
                  <c:v>1.2450000000000001</c:v>
                </c:pt>
                <c:pt idx="426">
                  <c:v>1.2349999999999999</c:v>
                </c:pt>
                <c:pt idx="427">
                  <c:v>1.2349999999999999</c:v>
                </c:pt>
                <c:pt idx="428">
                  <c:v>1.2349999999999999</c:v>
                </c:pt>
                <c:pt idx="429">
                  <c:v>1.2224999999999999</c:v>
                </c:pt>
                <c:pt idx="430">
                  <c:v>1.2175</c:v>
                </c:pt>
                <c:pt idx="431">
                  <c:v>1.2149999999999999</c:v>
                </c:pt>
                <c:pt idx="432">
                  <c:v>1.2124999999999999</c:v>
                </c:pt>
                <c:pt idx="433">
                  <c:v>1.2149999999999999</c:v>
                </c:pt>
                <c:pt idx="434">
                  <c:v>1.2130000000000001</c:v>
                </c:pt>
                <c:pt idx="435">
                  <c:v>1.2110000000000001</c:v>
                </c:pt>
                <c:pt idx="436">
                  <c:v>1.22</c:v>
                </c:pt>
                <c:pt idx="437">
                  <c:v>1.2175</c:v>
                </c:pt>
                <c:pt idx="438">
                  <c:v>1.2949999999999999</c:v>
                </c:pt>
                <c:pt idx="439">
                  <c:v>1.2650000000000001</c:v>
                </c:pt>
                <c:pt idx="440">
                  <c:v>1.2549999999999999</c:v>
                </c:pt>
                <c:pt idx="441">
                  <c:v>1.25</c:v>
                </c:pt>
                <c:pt idx="442">
                  <c:v>1.3449999999999998</c:v>
                </c:pt>
                <c:pt idx="443">
                  <c:v>1.3425</c:v>
                </c:pt>
                <c:pt idx="444">
                  <c:v>1.3475000000000001</c:v>
                </c:pt>
                <c:pt idx="445">
                  <c:v>1.335</c:v>
                </c:pt>
                <c:pt idx="446">
                  <c:v>1.35</c:v>
                </c:pt>
                <c:pt idx="447">
                  <c:v>1.3324999999999998</c:v>
                </c:pt>
                <c:pt idx="448">
                  <c:v>1.3225</c:v>
                </c:pt>
                <c:pt idx="449">
                  <c:v>1.27</c:v>
                </c:pt>
                <c:pt idx="450">
                  <c:v>1.2575000000000001</c:v>
                </c:pt>
                <c:pt idx="451">
                  <c:v>1.2475000000000001</c:v>
                </c:pt>
                <c:pt idx="452">
                  <c:v>1.2450000000000001</c:v>
                </c:pt>
                <c:pt idx="453">
                  <c:v>1.24</c:v>
                </c:pt>
                <c:pt idx="454">
                  <c:v>1.2549999999999999</c:v>
                </c:pt>
                <c:pt idx="455">
                  <c:v>1.24</c:v>
                </c:pt>
                <c:pt idx="456">
                  <c:v>1.24</c:v>
                </c:pt>
                <c:pt idx="457">
                  <c:v>1.2549999999999999</c:v>
                </c:pt>
                <c:pt idx="458">
                  <c:v>1.24</c:v>
                </c:pt>
                <c:pt idx="459">
                  <c:v>1.2050000000000001</c:v>
                </c:pt>
                <c:pt idx="460">
                  <c:v>1.2025000000000001</c:v>
                </c:pt>
                <c:pt idx="461">
                  <c:v>1.2</c:v>
                </c:pt>
                <c:pt idx="462">
                  <c:v>1.2050000000000001</c:v>
                </c:pt>
                <c:pt idx="463">
                  <c:v>1.1900000000000002</c:v>
                </c:pt>
                <c:pt idx="464">
                  <c:v>1.2075</c:v>
                </c:pt>
                <c:pt idx="465">
                  <c:v>1.1925000000000001</c:v>
                </c:pt>
                <c:pt idx="466">
                  <c:v>1.1850000000000001</c:v>
                </c:pt>
                <c:pt idx="467">
                  <c:v>1.1949999999999998</c:v>
                </c:pt>
                <c:pt idx="468">
                  <c:v>1.17</c:v>
                </c:pt>
                <c:pt idx="469">
                  <c:v>1.1949999999999998</c:v>
                </c:pt>
                <c:pt idx="470">
                  <c:v>1.1749999999999998</c:v>
                </c:pt>
                <c:pt idx="471">
                  <c:v>1.155</c:v>
                </c:pt>
                <c:pt idx="472">
                  <c:v>1.1599999999999999</c:v>
                </c:pt>
                <c:pt idx="473">
                  <c:v>1.1800000000000002</c:v>
                </c:pt>
                <c:pt idx="474">
                  <c:v>1.1800000000000002</c:v>
                </c:pt>
                <c:pt idx="475">
                  <c:v>1.17</c:v>
                </c:pt>
                <c:pt idx="476">
                  <c:v>1.1850000000000001</c:v>
                </c:pt>
                <c:pt idx="477">
                  <c:v>1.1824999999999999</c:v>
                </c:pt>
                <c:pt idx="478">
                  <c:v>1.1749999999999998</c:v>
                </c:pt>
                <c:pt idx="479">
                  <c:v>1.1724999999999999</c:v>
                </c:pt>
                <c:pt idx="480">
                  <c:v>1.165</c:v>
                </c:pt>
                <c:pt idx="481">
                  <c:v>1.1625000000000001</c:v>
                </c:pt>
                <c:pt idx="482">
                  <c:v>1.1749999999999998</c:v>
                </c:pt>
                <c:pt idx="483">
                  <c:v>1.1775</c:v>
                </c:pt>
                <c:pt idx="484">
                  <c:v>1.1749999999999998</c:v>
                </c:pt>
                <c:pt idx="485">
                  <c:v>1.165</c:v>
                </c:pt>
                <c:pt idx="486">
                  <c:v>1.165</c:v>
                </c:pt>
                <c:pt idx="487">
                  <c:v>1.155</c:v>
                </c:pt>
                <c:pt idx="488">
                  <c:v>1.17</c:v>
                </c:pt>
                <c:pt idx="489">
                  <c:v>1.165</c:v>
                </c:pt>
                <c:pt idx="490">
                  <c:v>1.165</c:v>
                </c:pt>
                <c:pt idx="491">
                  <c:v>1.1800000000000002</c:v>
                </c:pt>
                <c:pt idx="492">
                  <c:v>1.165</c:v>
                </c:pt>
                <c:pt idx="493">
                  <c:v>1.165</c:v>
                </c:pt>
                <c:pt idx="494">
                  <c:v>1.1800000000000002</c:v>
                </c:pt>
                <c:pt idx="495">
                  <c:v>1.1850000000000001</c:v>
                </c:pt>
                <c:pt idx="496">
                  <c:v>1.2</c:v>
                </c:pt>
                <c:pt idx="497">
                  <c:v>1.1900000000000002</c:v>
                </c:pt>
                <c:pt idx="498">
                  <c:v>1.1749999999999998</c:v>
                </c:pt>
                <c:pt idx="499">
                  <c:v>1.165</c:v>
                </c:pt>
                <c:pt idx="500">
                  <c:v>1.1599999999999999</c:v>
                </c:pt>
                <c:pt idx="501">
                  <c:v>1.1525000000000001</c:v>
                </c:pt>
                <c:pt idx="502">
                  <c:v>1.165</c:v>
                </c:pt>
                <c:pt idx="503">
                  <c:v>1.165</c:v>
                </c:pt>
                <c:pt idx="504">
                  <c:v>1.1599999999999999</c:v>
                </c:pt>
                <c:pt idx="505">
                  <c:v>1.165</c:v>
                </c:pt>
                <c:pt idx="506">
                  <c:v>1.1800000000000002</c:v>
                </c:pt>
                <c:pt idx="507">
                  <c:v>1.1749999999999998</c:v>
                </c:pt>
                <c:pt idx="508">
                  <c:v>1.165</c:v>
                </c:pt>
                <c:pt idx="509">
                  <c:v>1.165</c:v>
                </c:pt>
                <c:pt idx="510">
                  <c:v>1.1625000000000001</c:v>
                </c:pt>
                <c:pt idx="511">
                  <c:v>1.1724999999999999</c:v>
                </c:pt>
                <c:pt idx="512">
                  <c:v>1.17</c:v>
                </c:pt>
                <c:pt idx="513">
                  <c:v>1.1749999999999998</c:v>
                </c:pt>
                <c:pt idx="514">
                  <c:v>1.1749999999999998</c:v>
                </c:pt>
                <c:pt idx="515">
                  <c:v>1.1749999999999998</c:v>
                </c:pt>
                <c:pt idx="516">
                  <c:v>1.1775</c:v>
                </c:pt>
                <c:pt idx="517">
                  <c:v>1.1749999999999998</c:v>
                </c:pt>
                <c:pt idx="518">
                  <c:v>1.1900000000000002</c:v>
                </c:pt>
                <c:pt idx="519">
                  <c:v>1.17</c:v>
                </c:pt>
                <c:pt idx="520">
                  <c:v>1.155</c:v>
                </c:pt>
                <c:pt idx="521">
                  <c:v>1.1425000000000001</c:v>
                </c:pt>
              </c:numCache>
            </c:numRef>
          </c:yVal>
          <c:smooth val="0"/>
          <c:extLst>
            <c:ext xmlns:c16="http://schemas.microsoft.com/office/drawing/2014/chart" uri="{C3380CC4-5D6E-409C-BE32-E72D297353CC}">
              <c16:uniqueId val="{00000003-E545-49ED-83E6-E2242EEA2B3C}"/>
            </c:ext>
          </c:extLst>
        </c:ser>
        <c:dLbls>
          <c:showLegendKey val="0"/>
          <c:showVal val="0"/>
          <c:showCatName val="0"/>
          <c:showSerName val="0"/>
          <c:showPercent val="0"/>
          <c:showBubbleSize val="0"/>
        </c:dLbls>
        <c:axId val="480281887"/>
        <c:axId val="480287295"/>
      </c:scatterChart>
      <c:scatterChart>
        <c:scatterStyle val="lineMarker"/>
        <c:varyColors val="0"/>
        <c:ser>
          <c:idx val="3"/>
          <c:order val="3"/>
          <c:tx>
            <c:v>Line exhaustion ($ bln, right axis)</c:v>
          </c:tx>
          <c:marker>
            <c:symbol val="none"/>
          </c:marker>
          <c:xVal>
            <c:numRef>
              <c:f>ScenarioCompare!$AA$4:$AA$27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ScenarioCompare!$BA$4:$BA$27</c:f>
              <c:numCache>
                <c:formatCode>General</c:formatCode>
                <c:ptCount val="2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numCache>
            </c:numRef>
          </c:yVal>
          <c:smooth val="0"/>
          <c:extLst>
            <c:ext xmlns:c16="http://schemas.microsoft.com/office/drawing/2014/chart" uri="{C3380CC4-5D6E-409C-BE32-E72D297353CC}">
              <c16:uniqueId val="{00000005-E545-49ED-83E6-E2242EEA2B3C}"/>
            </c:ext>
          </c:extLst>
        </c:ser>
        <c:ser>
          <c:idx val="4"/>
          <c:order val="4"/>
          <c:tx>
            <c:v>Hedge completion ratio (%, right axis)</c:v>
          </c:tx>
          <c:marker>
            <c:symbol val="none"/>
          </c:marker>
          <c:xVal>
            <c:numRef>
              <c:f>ScenarioCompare!$AA$4:$AA$27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ScenarioCompare!$AZ$4:$AZ$27</c:f>
              <c:numCache>
                <c:formatCode>General</c:formatCode>
                <c:ptCount val="24"/>
                <c:pt idx="0">
                  <c:v>100.00000000000003</c:v>
                </c:pt>
                <c:pt idx="1">
                  <c:v>100</c:v>
                </c:pt>
                <c:pt idx="2">
                  <c:v>100</c:v>
                </c:pt>
                <c:pt idx="3">
                  <c:v>100</c:v>
                </c:pt>
                <c:pt idx="4">
                  <c:v>100</c:v>
                </c:pt>
                <c:pt idx="5">
                  <c:v>100</c:v>
                </c:pt>
                <c:pt idx="6">
                  <c:v>100</c:v>
                </c:pt>
                <c:pt idx="7">
                  <c:v>100</c:v>
                </c:pt>
                <c:pt idx="8">
                  <c:v>90.601503142657208</c:v>
                </c:pt>
                <c:pt idx="9">
                  <c:v>81.541352828391496</c:v>
                </c:pt>
                <c:pt idx="10">
                  <c:v>74.215296550578287</c:v>
                </c:pt>
                <c:pt idx="11">
                  <c:v>82.131930717026179</c:v>
                </c:pt>
                <c:pt idx="12">
                  <c:v>90.156489184429319</c:v>
                </c:pt>
                <c:pt idx="13">
                  <c:v>87.844237302596284</c:v>
                </c:pt>
                <c:pt idx="14">
                  <c:v>81.987954815756524</c:v>
                </c:pt>
                <c:pt idx="15">
                  <c:v>79.136092882760067</c:v>
                </c:pt>
                <c:pt idx="16">
                  <c:v>75.741348559241104</c:v>
                </c:pt>
                <c:pt idx="17">
                  <c:v>84.894677861646187</c:v>
                </c:pt>
                <c:pt idx="18">
                  <c:v>83.502139441385367</c:v>
                </c:pt>
                <c:pt idx="19">
                  <c:v>91.290328211460164</c:v>
                </c:pt>
                <c:pt idx="20">
                  <c:v>90.956689514437386</c:v>
                </c:pt>
                <c:pt idx="21">
                  <c:v>89.992833930205876</c:v>
                </c:pt>
                <c:pt idx="22">
                  <c:v>87.05452680203922</c:v>
                </c:pt>
                <c:pt idx="23">
                  <c:v>84.81718813476121</c:v>
                </c:pt>
              </c:numCache>
            </c:numRef>
          </c:yVal>
          <c:smooth val="0"/>
          <c:extLst>
            <c:ext xmlns:c16="http://schemas.microsoft.com/office/drawing/2014/chart" uri="{C3380CC4-5D6E-409C-BE32-E72D297353CC}">
              <c16:uniqueId val="{00000006-E545-49ED-83E6-E2242EEA2B3C}"/>
            </c:ext>
          </c:extLst>
        </c:ser>
        <c:dLbls>
          <c:showLegendKey val="0"/>
          <c:showVal val="0"/>
          <c:showCatName val="0"/>
          <c:showSerName val="0"/>
          <c:showPercent val="0"/>
          <c:showBubbleSize val="0"/>
        </c:dLbls>
        <c:axId val="480285215"/>
        <c:axId val="480288127"/>
      </c:scatterChart>
      <c:valAx>
        <c:axId val="480281887"/>
        <c:scaling>
          <c:orientation val="minMax"/>
          <c:max val="24"/>
          <c:min val="0"/>
        </c:scaling>
        <c:delete val="0"/>
        <c:axPos val="b"/>
        <c:numFmt formatCode="General" sourceLinked="1"/>
        <c:majorTickMark val="out"/>
        <c:minorTickMark val="none"/>
        <c:tickLblPos val="nextTo"/>
        <c:crossAx val="480287295"/>
        <c:crosses val="autoZero"/>
        <c:crossBetween val="midCat"/>
        <c:majorUnit val="6"/>
      </c:valAx>
      <c:valAx>
        <c:axId val="480287295"/>
        <c:scaling>
          <c:orientation val="minMax"/>
          <c:max val="1.5"/>
          <c:min val="0.9"/>
        </c:scaling>
        <c:delete val="0"/>
        <c:axPos val="l"/>
        <c:majorGridlines/>
        <c:numFmt formatCode="0.00" sourceLinked="1"/>
        <c:majorTickMark val="out"/>
        <c:minorTickMark val="none"/>
        <c:tickLblPos val="nextTo"/>
        <c:crossAx val="480281887"/>
        <c:crosses val="autoZero"/>
        <c:crossBetween val="midCat"/>
      </c:valAx>
      <c:valAx>
        <c:axId val="480288127"/>
        <c:scaling>
          <c:orientation val="minMax"/>
        </c:scaling>
        <c:delete val="0"/>
        <c:axPos val="r"/>
        <c:numFmt formatCode="General" sourceLinked="1"/>
        <c:majorTickMark val="out"/>
        <c:minorTickMark val="none"/>
        <c:tickLblPos val="nextTo"/>
        <c:crossAx val="480285215"/>
        <c:crosses val="max"/>
        <c:crossBetween val="between"/>
      </c:valAx>
      <c:catAx>
        <c:axId val="480285215"/>
        <c:scaling>
          <c:orientation val="minMax"/>
        </c:scaling>
        <c:delete val="1"/>
        <c:axPos val="b"/>
        <c:numFmt formatCode="General" sourceLinked="1"/>
        <c:majorTickMark val="out"/>
        <c:minorTickMark val="none"/>
        <c:tickLblPos val="nextTo"/>
        <c:crossAx val="480288127"/>
        <c:crosses val="autoZero"/>
        <c:auto val="1"/>
        <c:lblAlgn val="ctr"/>
        <c:lblOffset val="100"/>
        <c:noMultiLvlLbl val="0"/>
      </c:catAx>
    </c:plotArea>
    <c:legend>
      <c:legendPos val="b"/>
      <c:layout>
        <c:manualLayout>
          <c:xMode val="edge"/>
          <c:yMode val="edge"/>
          <c:x val="2.3728813559322035E-2"/>
          <c:y val="0.87780715811965804"/>
          <c:w val="0.96610169491525422"/>
          <c:h val="0.11485042735042734"/>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ScenarioCompare!ScenarioDescription2</c:f>
          <c:strCache>
            <c:ptCount val="1"/>
            <c:pt idx="0">
              <c:v>$30 bn pa 1-6Y 100% fwds Path: Jan 00 - Jan 02</c:v>
            </c:pt>
          </c:strCache>
        </c:strRef>
      </c:tx>
      <c:overlay val="0"/>
      <c:txPr>
        <a:bodyPr/>
        <a:lstStyle/>
        <a:p>
          <a:pPr>
            <a:defRPr sz="1400" b="0" i="0"/>
          </a:pPr>
          <a:endParaRPr lang="en-US"/>
        </a:p>
      </c:txPr>
    </c:title>
    <c:autoTitleDeleted val="0"/>
    <c:plotArea>
      <c:layout>
        <c:manualLayout>
          <c:xMode val="edge"/>
          <c:yMode val="edge"/>
          <c:x val="1.864406779661017E-2"/>
          <c:y val="9.9065170940170935E-2"/>
          <c:w val="0.96271186440677969"/>
          <c:h val="0.7745726495726496"/>
        </c:manualLayout>
      </c:layout>
      <c:barChart>
        <c:barDir val="col"/>
        <c:grouping val="clustered"/>
        <c:varyColors val="0"/>
        <c:ser>
          <c:idx val="2"/>
          <c:order val="2"/>
          <c:tx>
            <c:v>Hedge Capacity ($ bln, right axis)</c:v>
          </c:tx>
          <c:invertIfNegative val="0"/>
          <c:cat>
            <c:numRef>
              <c:f>ScenarioCompare!$BI$4:$BI$27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ScenarioCompare!$CG$4:$CG$27</c:f>
              <c:numCache>
                <c:formatCode>General</c:formatCode>
                <c:ptCount val="24"/>
                <c:pt idx="0">
                  <c:v>19.152781610645775</c:v>
                </c:pt>
                <c:pt idx="1">
                  <c:v>15.973372517791057</c:v>
                </c:pt>
                <c:pt idx="2">
                  <c:v>11.980152413017585</c:v>
                </c:pt>
                <c:pt idx="3">
                  <c:v>6.1067191990392118</c:v>
                </c:pt>
                <c:pt idx="4">
                  <c:v>4.2882640580508964</c:v>
                </c:pt>
                <c:pt idx="5">
                  <c:v>5.6055413482108243</c:v>
                </c:pt>
                <c:pt idx="6">
                  <c:v>1.6577336479286915</c:v>
                </c:pt>
                <c:pt idx="7">
                  <c:v>1.5495251010599972E-2</c:v>
                </c:pt>
                <c:pt idx="8">
                  <c:v>5.2500994573783447E-2</c:v>
                </c:pt>
                <c:pt idx="9">
                  <c:v>0</c:v>
                </c:pt>
                <c:pt idx="10">
                  <c:v>3.5810193441133543E-2</c:v>
                </c:pt>
                <c:pt idx="11">
                  <c:v>1.6462571370395334</c:v>
                </c:pt>
                <c:pt idx="12">
                  <c:v>3.214382808625964</c:v>
                </c:pt>
                <c:pt idx="13">
                  <c:v>1.5349542533588716</c:v>
                </c:pt>
                <c:pt idx="14">
                  <c:v>0</c:v>
                </c:pt>
                <c:pt idx="15">
                  <c:v>1.2764827699323178</c:v>
                </c:pt>
                <c:pt idx="16">
                  <c:v>0.54293879862008365</c:v>
                </c:pt>
                <c:pt idx="17">
                  <c:v>5.787210691068033</c:v>
                </c:pt>
                <c:pt idx="18">
                  <c:v>1.2415005811686151</c:v>
                </c:pt>
                <c:pt idx="19">
                  <c:v>4.574878013361551</c:v>
                </c:pt>
                <c:pt idx="20">
                  <c:v>1.3843147663276993</c:v>
                </c:pt>
                <c:pt idx="21">
                  <c:v>1.2779959060783321</c:v>
                </c:pt>
                <c:pt idx="22">
                  <c:v>0.46506593757621079</c:v>
                </c:pt>
                <c:pt idx="23">
                  <c:v>0.68246427162616563</c:v>
                </c:pt>
              </c:numCache>
            </c:numRef>
          </c:val>
          <c:extLst>
            <c:ext xmlns:c16="http://schemas.microsoft.com/office/drawing/2014/chart" uri="{C3380CC4-5D6E-409C-BE32-E72D297353CC}">
              <c16:uniqueId val="{00000004-BC03-4943-83AB-24E3D1A43460}"/>
            </c:ext>
          </c:extLst>
        </c:ser>
        <c:dLbls>
          <c:showLegendKey val="0"/>
          <c:showVal val="0"/>
          <c:showCatName val="0"/>
          <c:showSerName val="0"/>
          <c:showPercent val="0"/>
          <c:showBubbleSize val="0"/>
        </c:dLbls>
        <c:gapWidth val="150"/>
        <c:axId val="480285215"/>
        <c:axId val="480291455"/>
      </c:barChart>
      <c:scatterChart>
        <c:scatterStyle val="lineMarker"/>
        <c:varyColors val="0"/>
        <c:ser>
          <c:idx val="0"/>
          <c:order val="0"/>
          <c:tx>
            <c:v>EURUSD (left axis)</c:v>
          </c:tx>
          <c:marker>
            <c:symbol val="none"/>
          </c:marker>
          <c:xVal>
            <c:numRef>
              <c:f>ScenarioCompare!$CK$4:$CK$525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ScenarioCompare!$CL$4:$CL$525</c:f>
              <c:numCache>
                <c:formatCode>0.00</c:formatCode>
                <c:ptCount val="522"/>
                <c:pt idx="0">
                  <c:v>1.1604000000000005</c:v>
                </c:pt>
                <c:pt idx="1">
                  <c:v>1.17245905882353</c:v>
                </c:pt>
                <c:pt idx="2">
                  <c:v>1.1767821176470594</c:v>
                </c:pt>
                <c:pt idx="3">
                  <c:v>1.1701837647058828</c:v>
                </c:pt>
                <c:pt idx="4">
                  <c:v>1.1716627058823534</c:v>
                </c:pt>
                <c:pt idx="5">
                  <c:v>1.167339647058824</c:v>
                </c:pt>
                <c:pt idx="6">
                  <c:v>1.1735967058823535</c:v>
                </c:pt>
                <c:pt idx="7">
                  <c:v>1.1709801176470593</c:v>
                </c:pt>
                <c:pt idx="8">
                  <c:v>1.167680941176471</c:v>
                </c:pt>
                <c:pt idx="9">
                  <c:v>1.1539154117647064</c:v>
                </c:pt>
                <c:pt idx="10">
                  <c:v>1.1492510588235298</c:v>
                </c:pt>
                <c:pt idx="11">
                  <c:v>1.151526352941177</c:v>
                </c:pt>
                <c:pt idx="12">
                  <c:v>1.151526352941177</c:v>
                </c:pt>
                <c:pt idx="13">
                  <c:v>1.1571008235294122</c:v>
                </c:pt>
                <c:pt idx="14">
                  <c:v>1.1479996470588241</c:v>
                </c:pt>
                <c:pt idx="15">
                  <c:v>1.1399223529411771</c:v>
                </c:pt>
                <c:pt idx="16">
                  <c:v>1.1423114117647064</c:v>
                </c:pt>
                <c:pt idx="17">
                  <c:v>1.1384434117647062</c:v>
                </c:pt>
                <c:pt idx="18">
                  <c:v>1.1257017647058829</c:v>
                </c:pt>
                <c:pt idx="19">
                  <c:v>1.1101160000000005</c:v>
                </c:pt>
                <c:pt idx="20">
                  <c:v>1.1052241176470594</c:v>
                </c:pt>
                <c:pt idx="21">
                  <c:v>1.1044277647058829</c:v>
                </c:pt>
                <c:pt idx="22">
                  <c:v>1.1105710588235298</c:v>
                </c:pt>
                <c:pt idx="23">
                  <c:v>1.1255880000000005</c:v>
                </c:pt>
                <c:pt idx="24">
                  <c:v>1.1122775294117653</c:v>
                </c:pt>
                <c:pt idx="25">
                  <c:v>1.1142115294117652</c:v>
                </c:pt>
                <c:pt idx="26">
                  <c:v>1.1238815294117652</c:v>
                </c:pt>
                <c:pt idx="27">
                  <c:v>1.1287734117647064</c:v>
                </c:pt>
                <c:pt idx="28">
                  <c:v>1.1234264705882357</c:v>
                </c:pt>
                <c:pt idx="29">
                  <c:v>1.1208098823529415</c:v>
                </c:pt>
                <c:pt idx="30">
                  <c:v>1.1147803529411768</c:v>
                </c:pt>
                <c:pt idx="31">
                  <c:v>1.1194447058823533</c:v>
                </c:pt>
                <c:pt idx="32">
                  <c:v>1.1219475294117651</c:v>
                </c:pt>
                <c:pt idx="33">
                  <c:v>1.1224025882352946</c:v>
                </c:pt>
                <c:pt idx="34">
                  <c:v>1.1202410588235299</c:v>
                </c:pt>
                <c:pt idx="35">
                  <c:v>1.122516352941177</c:v>
                </c:pt>
                <c:pt idx="36">
                  <c:v>1.1457243529411771</c:v>
                </c:pt>
                <c:pt idx="37">
                  <c:v>1.1400361176470593</c:v>
                </c:pt>
                <c:pt idx="38">
                  <c:v>1.131503764705883</c:v>
                </c:pt>
                <c:pt idx="39">
                  <c:v>1.107726941176471</c:v>
                </c:pt>
                <c:pt idx="40">
                  <c:v>1.1034038823529417</c:v>
                </c:pt>
                <c:pt idx="41">
                  <c:v>1.0998771764705888</c:v>
                </c:pt>
                <c:pt idx="42">
                  <c:v>1.1084095294117653</c:v>
                </c:pt>
                <c:pt idx="43">
                  <c:v>1.0994221176470593</c:v>
                </c:pt>
                <c:pt idx="44">
                  <c:v>1.096122941176471</c:v>
                </c:pt>
                <c:pt idx="45">
                  <c:v>1.0906622352941182</c:v>
                </c:pt>
                <c:pt idx="46">
                  <c:v>1.0855428235294122</c:v>
                </c:pt>
                <c:pt idx="47">
                  <c:v>1.0916861176470594</c:v>
                </c:pt>
                <c:pt idx="48">
                  <c:v>1.1003322352941181</c:v>
                </c:pt>
                <c:pt idx="49">
                  <c:v>1.0969192941176475</c:v>
                </c:pt>
                <c:pt idx="50">
                  <c:v>1.095781647058824</c:v>
                </c:pt>
                <c:pt idx="51">
                  <c:v>1.0974881176470592</c:v>
                </c:pt>
                <c:pt idx="52">
                  <c:v>1.1039727058823534</c:v>
                </c:pt>
                <c:pt idx="53">
                  <c:v>1.1014698823529416</c:v>
                </c:pt>
                <c:pt idx="54">
                  <c:v>1.1045415294117651</c:v>
                </c:pt>
                <c:pt idx="55">
                  <c:v>1.1052241176470594</c:v>
                </c:pt>
                <c:pt idx="56">
                  <c:v>1.0982844705882358</c:v>
                </c:pt>
                <c:pt idx="57">
                  <c:v>1.094530235294118</c:v>
                </c:pt>
                <c:pt idx="58">
                  <c:v>1.1036314117647064</c:v>
                </c:pt>
                <c:pt idx="59">
                  <c:v>1.1101160000000005</c:v>
                </c:pt>
                <c:pt idx="60">
                  <c:v>1.0972605882352946</c:v>
                </c:pt>
                <c:pt idx="61">
                  <c:v>1.0937338823529417</c:v>
                </c:pt>
                <c:pt idx="62">
                  <c:v>1.0834950588235299</c:v>
                </c:pt>
                <c:pt idx="63">
                  <c:v>1.0916861176470594</c:v>
                </c:pt>
                <c:pt idx="64">
                  <c:v>1.0891832941176476</c:v>
                </c:pt>
                <c:pt idx="65">
                  <c:v>1.0853152941176474</c:v>
                </c:pt>
                <c:pt idx="66">
                  <c:v>1.1003322352941181</c:v>
                </c:pt>
                <c:pt idx="67">
                  <c:v>1.0949852941176474</c:v>
                </c:pt>
                <c:pt idx="68">
                  <c:v>1.0905484705882358</c:v>
                </c:pt>
                <c:pt idx="69">
                  <c:v>1.0905484705882358</c:v>
                </c:pt>
                <c:pt idx="70">
                  <c:v>1.0933925882352946</c:v>
                </c:pt>
                <c:pt idx="71">
                  <c:v>1.0886144705882357</c:v>
                </c:pt>
                <c:pt idx="72">
                  <c:v>1.0845189411764711</c:v>
                </c:pt>
                <c:pt idx="73">
                  <c:v>1.0834950588235299</c:v>
                </c:pt>
                <c:pt idx="74">
                  <c:v>1.0852015294117652</c:v>
                </c:pt>
                <c:pt idx="75">
                  <c:v>1.0858841176470593</c:v>
                </c:pt>
                <c:pt idx="76">
                  <c:v>1.0801958823529416</c:v>
                </c:pt>
                <c:pt idx="77">
                  <c:v>1.067112941176471</c:v>
                </c:pt>
                <c:pt idx="78">
                  <c:v>1.0656340000000004</c:v>
                </c:pt>
                <c:pt idx="79">
                  <c:v>1.0674542352941181</c:v>
                </c:pt>
                <c:pt idx="80">
                  <c:v>1.0697295294117652</c:v>
                </c:pt>
                <c:pt idx="81">
                  <c:v>1.0514134117647063</c:v>
                </c:pt>
                <c:pt idx="82">
                  <c:v>1.0494794117647064</c:v>
                </c:pt>
                <c:pt idx="83">
                  <c:v>1.0325284705882356</c:v>
                </c:pt>
                <c:pt idx="84">
                  <c:v>1.0360551764705885</c:v>
                </c:pt>
                <c:pt idx="85">
                  <c:v>1.0404920000000004</c:v>
                </c:pt>
                <c:pt idx="86">
                  <c:v>1.028774235294118</c:v>
                </c:pt>
                <c:pt idx="87">
                  <c:v>1.0166014117647062</c:v>
                </c:pt>
                <c:pt idx="88">
                  <c:v>1.0144398823529417</c:v>
                </c:pt>
                <c:pt idx="89">
                  <c:v>1.020696941176471</c:v>
                </c:pt>
                <c:pt idx="90">
                  <c:v>1.0196730588235299</c:v>
                </c:pt>
                <c:pt idx="91">
                  <c:v>1.0313908235294122</c:v>
                </c:pt>
                <c:pt idx="92">
                  <c:v>1.0358276470588239</c:v>
                </c:pt>
                <c:pt idx="93">
                  <c:v>1.0254750588235297</c:v>
                </c:pt>
                <c:pt idx="94">
                  <c:v>1.0362827058823534</c:v>
                </c:pt>
                <c:pt idx="95">
                  <c:v>1.0382167058823533</c:v>
                </c:pt>
                <c:pt idx="96">
                  <c:v>1.0297981176470592</c:v>
                </c:pt>
                <c:pt idx="97">
                  <c:v>1.0153500000000004</c:v>
                </c:pt>
                <c:pt idx="98">
                  <c:v>1.0160325882352945</c:v>
                </c:pt>
                <c:pt idx="99">
                  <c:v>1.0188767058823534</c:v>
                </c:pt>
                <c:pt idx="100">
                  <c:v>1.0286604705882358</c:v>
                </c:pt>
                <c:pt idx="101">
                  <c:v>1.028774235294118</c:v>
                </c:pt>
                <c:pt idx="102">
                  <c:v>1.0368515294117651</c:v>
                </c:pt>
                <c:pt idx="103">
                  <c:v>1.0345762352941181</c:v>
                </c:pt>
                <c:pt idx="104">
                  <c:v>1.0593769411764711</c:v>
                </c:pt>
                <c:pt idx="105">
                  <c:v>1.0549401176470592</c:v>
                </c:pt>
                <c:pt idx="106">
                  <c:v>1.0610834117647063</c:v>
                </c:pt>
                <c:pt idx="107">
                  <c:v>1.0639275294117652</c:v>
                </c:pt>
                <c:pt idx="108">
                  <c:v>1.0568741176470593</c:v>
                </c:pt>
                <c:pt idx="109">
                  <c:v>1.0737112941176474</c:v>
                </c:pt>
                <c:pt idx="110">
                  <c:v>1.0768967058823533</c:v>
                </c:pt>
                <c:pt idx="111">
                  <c:v>1.0850877647058828</c:v>
                </c:pt>
                <c:pt idx="112">
                  <c:v>1.0937338823529417</c:v>
                </c:pt>
                <c:pt idx="113">
                  <c:v>1.0883869411764711</c:v>
                </c:pt>
                <c:pt idx="114">
                  <c:v>1.0846327058823535</c:v>
                </c:pt>
                <c:pt idx="115">
                  <c:v>1.086452941176471</c:v>
                </c:pt>
                <c:pt idx="116">
                  <c:v>1.0931650588235298</c:v>
                </c:pt>
                <c:pt idx="117">
                  <c:v>1.0913448235294123</c:v>
                </c:pt>
                <c:pt idx="118">
                  <c:v>1.0839501176470592</c:v>
                </c:pt>
                <c:pt idx="119">
                  <c:v>1.0969192941176475</c:v>
                </c:pt>
                <c:pt idx="120">
                  <c:v>1.0916861176470594</c:v>
                </c:pt>
                <c:pt idx="121">
                  <c:v>1.0867942352941182</c:v>
                </c:pt>
                <c:pt idx="122">
                  <c:v>1.0737112941176474</c:v>
                </c:pt>
                <c:pt idx="123">
                  <c:v>1.0651789411764712</c:v>
                </c:pt>
                <c:pt idx="124">
                  <c:v>1.065520235294118</c:v>
                </c:pt>
                <c:pt idx="125">
                  <c:v>1.0674542352941181</c:v>
                </c:pt>
                <c:pt idx="126">
                  <c:v>1.0732562352941182</c:v>
                </c:pt>
                <c:pt idx="127">
                  <c:v>1.0735975294117652</c:v>
                </c:pt>
                <c:pt idx="128">
                  <c:v>1.0808784705882357</c:v>
                </c:pt>
                <c:pt idx="129">
                  <c:v>1.0867942352941182</c:v>
                </c:pt>
                <c:pt idx="130">
                  <c:v>1.0815610588235298</c:v>
                </c:pt>
                <c:pt idx="131">
                  <c:v>1.0822436470588241</c:v>
                </c:pt>
                <c:pt idx="132">
                  <c:v>1.0848602352941181</c:v>
                </c:pt>
                <c:pt idx="133">
                  <c:v>1.0828124705882358</c:v>
                </c:pt>
                <c:pt idx="134">
                  <c:v>1.0781481176470593</c:v>
                </c:pt>
                <c:pt idx="135">
                  <c:v>1.0834950588235299</c:v>
                </c:pt>
                <c:pt idx="136">
                  <c:v>1.0819023529411769</c:v>
                </c:pt>
                <c:pt idx="137">
                  <c:v>1.0707534117647064</c:v>
                </c:pt>
                <c:pt idx="138">
                  <c:v>1.0654064705882358</c:v>
                </c:pt>
                <c:pt idx="139">
                  <c:v>1.0662028235294123</c:v>
                </c:pt>
                <c:pt idx="140">
                  <c:v>1.0641550588235298</c:v>
                </c:pt>
                <c:pt idx="141">
                  <c:v>1.0617660000000004</c:v>
                </c:pt>
                <c:pt idx="142">
                  <c:v>1.0474316470588239</c:v>
                </c:pt>
                <c:pt idx="143">
                  <c:v>1.0576704705882358</c:v>
                </c:pt>
                <c:pt idx="144">
                  <c:v>1.065861529411765</c:v>
                </c:pt>
                <c:pt idx="145">
                  <c:v>1.0614247058823534</c:v>
                </c:pt>
                <c:pt idx="146">
                  <c:v>1.0675680000000005</c:v>
                </c:pt>
                <c:pt idx="147">
                  <c:v>1.0717772941176475</c:v>
                </c:pt>
                <c:pt idx="148">
                  <c:v>1.0622210588235299</c:v>
                </c:pt>
                <c:pt idx="149">
                  <c:v>1.0509583529411768</c:v>
                </c:pt>
                <c:pt idx="150">
                  <c:v>1.0553951764705887</c:v>
                </c:pt>
                <c:pt idx="151">
                  <c:v>1.049365647058824</c:v>
                </c:pt>
                <c:pt idx="152">
                  <c:v>1.0398094117647063</c:v>
                </c:pt>
                <c:pt idx="153">
                  <c:v>1.0294568235294121</c:v>
                </c:pt>
                <c:pt idx="154">
                  <c:v>1.0317321176470593</c:v>
                </c:pt>
                <c:pt idx="155">
                  <c:v>1.0330972941176475</c:v>
                </c:pt>
                <c:pt idx="156">
                  <c:v>1.0255888235294122</c:v>
                </c:pt>
                <c:pt idx="157">
                  <c:v>1.0234272941176474</c:v>
                </c:pt>
                <c:pt idx="158">
                  <c:v>1.032300941176471</c:v>
                </c:pt>
                <c:pt idx="159">
                  <c:v>1.0283191764705888</c:v>
                </c:pt>
                <c:pt idx="160">
                  <c:v>1.0310495294117652</c:v>
                </c:pt>
                <c:pt idx="161">
                  <c:v>1.0384442352941181</c:v>
                </c:pt>
                <c:pt idx="162">
                  <c:v>1.0406057647058828</c:v>
                </c:pt>
                <c:pt idx="163">
                  <c:v>1.040719529411765</c:v>
                </c:pt>
                <c:pt idx="164">
                  <c:v>1.0313908235294122</c:v>
                </c:pt>
                <c:pt idx="165">
                  <c:v>1.0260438823529416</c:v>
                </c:pt>
                <c:pt idx="166">
                  <c:v>1.0212657647058829</c:v>
                </c:pt>
                <c:pt idx="167">
                  <c:v>1.0214932941176476</c:v>
                </c:pt>
                <c:pt idx="168">
                  <c:v>1.0259301176470592</c:v>
                </c:pt>
                <c:pt idx="169">
                  <c:v>1.0267264705882357</c:v>
                </c:pt>
                <c:pt idx="170">
                  <c:v>1.0246787058823532</c:v>
                </c:pt>
                <c:pt idx="171">
                  <c:v>1.0148949411764709</c:v>
                </c:pt>
                <c:pt idx="172">
                  <c:v>1.0147811764705887</c:v>
                </c:pt>
                <c:pt idx="173">
                  <c:v>1.0079552941176475</c:v>
                </c:pt>
                <c:pt idx="174">
                  <c:v>1.0235410588235299</c:v>
                </c:pt>
                <c:pt idx="175">
                  <c:v>1.0213795294117651</c:v>
                </c:pt>
                <c:pt idx="176">
                  <c:v>1.0107994117647063</c:v>
                </c:pt>
                <c:pt idx="177">
                  <c:v>0.98884282352941211</c:v>
                </c:pt>
                <c:pt idx="178">
                  <c:v>0.99453105882352977</c:v>
                </c:pt>
                <c:pt idx="179">
                  <c:v>0.98429223529411802</c:v>
                </c:pt>
                <c:pt idx="180">
                  <c:v>0.97883152941176521</c:v>
                </c:pt>
                <c:pt idx="181">
                  <c:v>0.97917282352941226</c:v>
                </c:pt>
                <c:pt idx="182">
                  <c:v>0.98349588235294161</c:v>
                </c:pt>
                <c:pt idx="183">
                  <c:v>0.9814481176470593</c:v>
                </c:pt>
                <c:pt idx="184">
                  <c:v>0.97803517647058869</c:v>
                </c:pt>
                <c:pt idx="185">
                  <c:v>0.96995788235294167</c:v>
                </c:pt>
                <c:pt idx="186">
                  <c:v>0.966203647058824</c:v>
                </c:pt>
                <c:pt idx="187">
                  <c:v>0.96415588235294158</c:v>
                </c:pt>
                <c:pt idx="188">
                  <c:v>0.97575988235294164</c:v>
                </c:pt>
                <c:pt idx="189">
                  <c:v>0.99874035294117691</c:v>
                </c:pt>
                <c:pt idx="190">
                  <c:v>0.99396223529411809</c:v>
                </c:pt>
                <c:pt idx="191">
                  <c:v>1.0013569411764709</c:v>
                </c:pt>
                <c:pt idx="192">
                  <c:v>1.0026083529411769</c:v>
                </c:pt>
                <c:pt idx="193">
                  <c:v>1.0049974117647062</c:v>
                </c:pt>
                <c:pt idx="194">
                  <c:v>1.0046561176470592</c:v>
                </c:pt>
                <c:pt idx="195">
                  <c:v>1.0005605882352946</c:v>
                </c:pt>
                <c:pt idx="196">
                  <c:v>0.9960100000000004</c:v>
                </c:pt>
                <c:pt idx="197">
                  <c:v>0.99362094117647093</c:v>
                </c:pt>
                <c:pt idx="198">
                  <c:v>0.98895658823529453</c:v>
                </c:pt>
                <c:pt idx="199">
                  <c:v>0.9874776470588239</c:v>
                </c:pt>
                <c:pt idx="200">
                  <c:v>0.98622623529411813</c:v>
                </c:pt>
                <c:pt idx="201">
                  <c:v>0.98918411764705927</c:v>
                </c:pt>
                <c:pt idx="202">
                  <c:v>0.9880464705882358</c:v>
                </c:pt>
                <c:pt idx="203">
                  <c:v>0.98349588235294161</c:v>
                </c:pt>
                <c:pt idx="204">
                  <c:v>0.9748497647058828</c:v>
                </c:pt>
                <c:pt idx="205">
                  <c:v>0.96552105882352979</c:v>
                </c:pt>
                <c:pt idx="206">
                  <c:v>0.96836517647058862</c:v>
                </c:pt>
                <c:pt idx="207">
                  <c:v>0.9516417647058828</c:v>
                </c:pt>
                <c:pt idx="208">
                  <c:v>0.95687494117647098</c:v>
                </c:pt>
                <c:pt idx="209">
                  <c:v>0.9596052941176475</c:v>
                </c:pt>
                <c:pt idx="210">
                  <c:v>0.95130047058823575</c:v>
                </c:pt>
                <c:pt idx="211">
                  <c:v>0.95277941176470626</c:v>
                </c:pt>
                <c:pt idx="212">
                  <c:v>0.9391276470588239</c:v>
                </c:pt>
                <c:pt idx="213">
                  <c:v>0.9457260000000004</c:v>
                </c:pt>
                <c:pt idx="214">
                  <c:v>0.95539600000000036</c:v>
                </c:pt>
                <c:pt idx="215">
                  <c:v>0.95846764705882392</c:v>
                </c:pt>
                <c:pt idx="216">
                  <c:v>0.96574858823529453</c:v>
                </c:pt>
                <c:pt idx="217">
                  <c:v>0.97632870588235332</c:v>
                </c:pt>
                <c:pt idx="218">
                  <c:v>0.97598741176470627</c:v>
                </c:pt>
                <c:pt idx="219">
                  <c:v>0.98269952941176519</c:v>
                </c:pt>
                <c:pt idx="220">
                  <c:v>0.97473600000000038</c:v>
                </c:pt>
                <c:pt idx="221">
                  <c:v>0.97689752941176511</c:v>
                </c:pt>
                <c:pt idx="222">
                  <c:v>0.97075423529411797</c:v>
                </c:pt>
                <c:pt idx="223">
                  <c:v>0.9748497647058828</c:v>
                </c:pt>
                <c:pt idx="224">
                  <c:v>0.98122058823529457</c:v>
                </c:pt>
                <c:pt idx="225">
                  <c:v>0.97996917647058868</c:v>
                </c:pt>
                <c:pt idx="226">
                  <c:v>0.97473600000000038</c:v>
                </c:pt>
                <c:pt idx="227">
                  <c:v>0.97541858823529459</c:v>
                </c:pt>
                <c:pt idx="228">
                  <c:v>0.97166435294117681</c:v>
                </c:pt>
                <c:pt idx="229">
                  <c:v>0.96893400000000041</c:v>
                </c:pt>
                <c:pt idx="230">
                  <c:v>0.96415588235294158</c:v>
                </c:pt>
                <c:pt idx="231">
                  <c:v>0.95949152941176519</c:v>
                </c:pt>
                <c:pt idx="232">
                  <c:v>0.96085670588235339</c:v>
                </c:pt>
                <c:pt idx="233">
                  <c:v>0.95607858823529457</c:v>
                </c:pt>
                <c:pt idx="234">
                  <c:v>0.95585105882352972</c:v>
                </c:pt>
                <c:pt idx="235">
                  <c:v>0.96950282352941208</c:v>
                </c:pt>
                <c:pt idx="236">
                  <c:v>0.97439470588235344</c:v>
                </c:pt>
                <c:pt idx="237">
                  <c:v>0.97712505882352985</c:v>
                </c:pt>
                <c:pt idx="238">
                  <c:v>0.99145941176470642</c:v>
                </c:pt>
                <c:pt idx="239">
                  <c:v>0.99498611764705935</c:v>
                </c:pt>
                <c:pt idx="240">
                  <c:v>1.0104581176470593</c:v>
                </c:pt>
                <c:pt idx="241">
                  <c:v>1.0028358823529415</c:v>
                </c:pt>
                <c:pt idx="242">
                  <c:v>1.0120508235294121</c:v>
                </c:pt>
                <c:pt idx="243">
                  <c:v>1.0094342352941181</c:v>
                </c:pt>
                <c:pt idx="244">
                  <c:v>1.0063625882352947</c:v>
                </c:pt>
                <c:pt idx="245">
                  <c:v>0.9966925882352945</c:v>
                </c:pt>
                <c:pt idx="246">
                  <c:v>0.99817152941176512</c:v>
                </c:pt>
                <c:pt idx="247">
                  <c:v>0.99555494117647103</c:v>
                </c:pt>
                <c:pt idx="248">
                  <c:v>1.0114820000000004</c:v>
                </c:pt>
                <c:pt idx="249">
                  <c:v>1.0218345882352946</c:v>
                </c:pt>
                <c:pt idx="250">
                  <c:v>1.0156912941176475</c:v>
                </c:pt>
                <c:pt idx="251">
                  <c:v>1.0119370588235297</c:v>
                </c:pt>
                <c:pt idx="252">
                  <c:v>1.032300941176471</c:v>
                </c:pt>
                <c:pt idx="253">
                  <c:v>1.0390130588235298</c:v>
                </c:pt>
                <c:pt idx="254">
                  <c:v>1.05061705882353</c:v>
                </c:pt>
                <c:pt idx="255">
                  <c:v>1.0525510588235298</c:v>
                </c:pt>
                <c:pt idx="256">
                  <c:v>1.0571016470588239</c:v>
                </c:pt>
                <c:pt idx="257">
                  <c:v>1.0597182352941181</c:v>
                </c:pt>
                <c:pt idx="258">
                  <c:v>1.0541437647058829</c:v>
                </c:pt>
                <c:pt idx="259">
                  <c:v>1.0688194117647063</c:v>
                </c:pt>
                <c:pt idx="260">
                  <c:v>1.0688194117647063</c:v>
                </c:pt>
                <c:pt idx="261">
                  <c:v>1.0764416470588241</c:v>
                </c:pt>
                <c:pt idx="262">
                  <c:v>1.0750764705882356</c:v>
                </c:pt>
                <c:pt idx="263">
                  <c:v>1.0781481176470593</c:v>
                </c:pt>
                <c:pt idx="264">
                  <c:v>1.0850877647058828</c:v>
                </c:pt>
                <c:pt idx="265">
                  <c:v>1.079058235294118</c:v>
                </c:pt>
                <c:pt idx="266">
                  <c:v>1.0713222352941181</c:v>
                </c:pt>
                <c:pt idx="267">
                  <c:v>1.0708671764705888</c:v>
                </c:pt>
                <c:pt idx="268">
                  <c:v>1.0847464705882357</c:v>
                </c:pt>
                <c:pt idx="269">
                  <c:v>1.0811060000000006</c:v>
                </c:pt>
                <c:pt idx="270">
                  <c:v>1.07189105882353</c:v>
                </c:pt>
                <c:pt idx="271">
                  <c:v>1.0689331764705887</c:v>
                </c:pt>
                <c:pt idx="272">
                  <c:v>1.0599457647058828</c:v>
                </c:pt>
                <c:pt idx="273">
                  <c:v>1.0723461176470592</c:v>
                </c:pt>
                <c:pt idx="274">
                  <c:v>1.065861529411765</c:v>
                </c:pt>
                <c:pt idx="275">
                  <c:v>1.0663165882352945</c:v>
                </c:pt>
                <c:pt idx="276">
                  <c:v>1.0669991764705886</c:v>
                </c:pt>
                <c:pt idx="277">
                  <c:v>1.0538024705882358</c:v>
                </c:pt>
                <c:pt idx="278">
                  <c:v>1.0495931764705886</c:v>
                </c:pt>
                <c:pt idx="279">
                  <c:v>1.0491381176470593</c:v>
                </c:pt>
                <c:pt idx="280">
                  <c:v>1.0453838823529418</c:v>
                </c:pt>
                <c:pt idx="281">
                  <c:v>1.054826352941177</c:v>
                </c:pt>
                <c:pt idx="282">
                  <c:v>1.0582392941176475</c:v>
                </c:pt>
                <c:pt idx="283">
                  <c:v>1.070980941176471</c:v>
                </c:pt>
                <c:pt idx="284">
                  <c:v>1.0646101176470593</c:v>
                </c:pt>
                <c:pt idx="285">
                  <c:v>1.069388235294118</c:v>
                </c:pt>
                <c:pt idx="286">
                  <c:v>1.0576704705882358</c:v>
                </c:pt>
                <c:pt idx="287">
                  <c:v>1.0622210588235299</c:v>
                </c:pt>
                <c:pt idx="288">
                  <c:v>1.0448150588235299</c:v>
                </c:pt>
                <c:pt idx="289">
                  <c:v>1.0540300000000005</c:v>
                </c:pt>
                <c:pt idx="290">
                  <c:v>1.0571016470588239</c:v>
                </c:pt>
                <c:pt idx="291">
                  <c:v>1.0449288235294123</c:v>
                </c:pt>
                <c:pt idx="292">
                  <c:v>1.0457251764705886</c:v>
                </c:pt>
                <c:pt idx="293">
                  <c:v>1.0303669411764709</c:v>
                </c:pt>
                <c:pt idx="294">
                  <c:v>1.0421984705882357</c:v>
                </c:pt>
                <c:pt idx="295">
                  <c:v>1.0480004705882358</c:v>
                </c:pt>
                <c:pt idx="296">
                  <c:v>1.0345762352941181</c:v>
                </c:pt>
                <c:pt idx="297">
                  <c:v>1.0340074117647065</c:v>
                </c:pt>
                <c:pt idx="298">
                  <c:v>1.0283191764705888</c:v>
                </c:pt>
                <c:pt idx="299">
                  <c:v>1.0402644705882358</c:v>
                </c:pt>
                <c:pt idx="300">
                  <c:v>1.0356001176470593</c:v>
                </c:pt>
                <c:pt idx="301">
                  <c:v>1.0394681176470593</c:v>
                </c:pt>
                <c:pt idx="302">
                  <c:v>1.0495931764705886</c:v>
                </c:pt>
                <c:pt idx="303">
                  <c:v>1.059035647058824</c:v>
                </c:pt>
                <c:pt idx="304">
                  <c:v>1.0617660000000004</c:v>
                </c:pt>
                <c:pt idx="305">
                  <c:v>1.0573291764705888</c:v>
                </c:pt>
                <c:pt idx="306">
                  <c:v>1.0607421176470593</c:v>
                </c:pt>
                <c:pt idx="307">
                  <c:v>1.0545988235294124</c:v>
                </c:pt>
                <c:pt idx="308">
                  <c:v>1.058694352941177</c:v>
                </c:pt>
                <c:pt idx="309">
                  <c:v>1.0592631764705887</c:v>
                </c:pt>
                <c:pt idx="310">
                  <c:v>1.0552814117647062</c:v>
                </c:pt>
                <c:pt idx="311">
                  <c:v>1.0396956470588241</c:v>
                </c:pt>
                <c:pt idx="312">
                  <c:v>1.036510235294118</c:v>
                </c:pt>
                <c:pt idx="313">
                  <c:v>1.0270677647058828</c:v>
                </c:pt>
                <c:pt idx="314">
                  <c:v>1.0171702352941181</c:v>
                </c:pt>
                <c:pt idx="315">
                  <c:v>1.0229722352941182</c:v>
                </c:pt>
                <c:pt idx="316">
                  <c:v>1.0286604705882358</c:v>
                </c:pt>
                <c:pt idx="317">
                  <c:v>1.0181941176470592</c:v>
                </c:pt>
                <c:pt idx="318">
                  <c:v>1.0093204705882357</c:v>
                </c:pt>
                <c:pt idx="319">
                  <c:v>1.0148949411764709</c:v>
                </c:pt>
                <c:pt idx="320">
                  <c:v>1.0188767058823534</c:v>
                </c:pt>
                <c:pt idx="321">
                  <c:v>1.0136435294117652</c:v>
                </c:pt>
                <c:pt idx="322">
                  <c:v>1.0104581176470593</c:v>
                </c:pt>
                <c:pt idx="323">
                  <c:v>1.0020395294117652</c:v>
                </c:pt>
                <c:pt idx="324">
                  <c:v>1.0009018823529416</c:v>
                </c:pt>
                <c:pt idx="325">
                  <c:v>1.0018120000000006</c:v>
                </c:pt>
                <c:pt idx="326">
                  <c:v>1.0156912941176475</c:v>
                </c:pt>
                <c:pt idx="327">
                  <c:v>1.024564941176471</c:v>
                </c:pt>
                <c:pt idx="328">
                  <c:v>1.0197868235294121</c:v>
                </c:pt>
                <c:pt idx="329">
                  <c:v>1.0293430588235299</c:v>
                </c:pt>
                <c:pt idx="330">
                  <c:v>1.0258163529411768</c:v>
                </c:pt>
                <c:pt idx="331">
                  <c:v>1.0097755294117652</c:v>
                </c:pt>
                <c:pt idx="332">
                  <c:v>1.0098892941176476</c:v>
                </c:pt>
                <c:pt idx="333">
                  <c:v>1.0145536470588241</c:v>
                </c:pt>
                <c:pt idx="334">
                  <c:v>1.0109131764705885</c:v>
                </c:pt>
                <c:pt idx="335">
                  <c:v>1.0079552941176475</c:v>
                </c:pt>
                <c:pt idx="336">
                  <c:v>1.0016982352941179</c:v>
                </c:pt>
                <c:pt idx="337">
                  <c:v>1.0093204705882357</c:v>
                </c:pt>
                <c:pt idx="338">
                  <c:v>1.0143261176470593</c:v>
                </c:pt>
                <c:pt idx="339">
                  <c:v>1.0286604705882358</c:v>
                </c:pt>
                <c:pt idx="340">
                  <c:v>1.0193317647058828</c:v>
                </c:pt>
                <c:pt idx="341">
                  <c:v>1.0189904705882358</c:v>
                </c:pt>
                <c:pt idx="342">
                  <c:v>1.0209244705882357</c:v>
                </c:pt>
                <c:pt idx="343">
                  <c:v>1.0247924705882359</c:v>
                </c:pt>
                <c:pt idx="344">
                  <c:v>1.0112544705882358</c:v>
                </c:pt>
                <c:pt idx="345">
                  <c:v>1.0079552941176475</c:v>
                </c:pt>
                <c:pt idx="346">
                  <c:v>1.0160325882352945</c:v>
                </c:pt>
                <c:pt idx="347">
                  <c:v>1.0177390588235298</c:v>
                </c:pt>
                <c:pt idx="348">
                  <c:v>1.0118232941176475</c:v>
                </c:pt>
                <c:pt idx="349">
                  <c:v>1.0176252941176473</c:v>
                </c:pt>
                <c:pt idx="350">
                  <c:v>1.0129609411764711</c:v>
                </c:pt>
                <c:pt idx="351">
                  <c:v>1.0056800000000004</c:v>
                </c:pt>
                <c:pt idx="352">
                  <c:v>1.0061350588235298</c:v>
                </c:pt>
                <c:pt idx="353">
                  <c:v>1.0020395294117652</c:v>
                </c:pt>
                <c:pt idx="354">
                  <c:v>0.9972614117647064</c:v>
                </c:pt>
                <c:pt idx="355">
                  <c:v>0.99464482352941219</c:v>
                </c:pt>
                <c:pt idx="356">
                  <c:v>0.99965047058823575</c:v>
                </c:pt>
                <c:pt idx="357">
                  <c:v>1.0063625882352947</c:v>
                </c:pt>
                <c:pt idx="358">
                  <c:v>1.0037460000000005</c:v>
                </c:pt>
                <c:pt idx="359">
                  <c:v>0.9980577647058827</c:v>
                </c:pt>
                <c:pt idx="360">
                  <c:v>0.9972614117647064</c:v>
                </c:pt>
                <c:pt idx="361">
                  <c:v>0.98258576470588277</c:v>
                </c:pt>
                <c:pt idx="362">
                  <c:v>0.97860400000000036</c:v>
                </c:pt>
                <c:pt idx="363">
                  <c:v>0.9767837647058828</c:v>
                </c:pt>
                <c:pt idx="364">
                  <c:v>0.97632870588235332</c:v>
                </c:pt>
                <c:pt idx="365">
                  <c:v>0.97769388235294163</c:v>
                </c:pt>
                <c:pt idx="366">
                  <c:v>0.97462223529411807</c:v>
                </c:pt>
                <c:pt idx="367">
                  <c:v>0.97564611764705933</c:v>
                </c:pt>
                <c:pt idx="368">
                  <c:v>0.96210811764705928</c:v>
                </c:pt>
                <c:pt idx="369">
                  <c:v>0.96256317647058864</c:v>
                </c:pt>
                <c:pt idx="370">
                  <c:v>0.96153929411764738</c:v>
                </c:pt>
                <c:pt idx="371">
                  <c:v>0.96654494117647105</c:v>
                </c:pt>
                <c:pt idx="372">
                  <c:v>0.96381458823529442</c:v>
                </c:pt>
                <c:pt idx="373">
                  <c:v>0.96563482352941221</c:v>
                </c:pt>
                <c:pt idx="374">
                  <c:v>0.96677247058823568</c:v>
                </c:pt>
                <c:pt idx="375">
                  <c:v>0.95926400000000034</c:v>
                </c:pt>
                <c:pt idx="376">
                  <c:v>0.964952235294118</c:v>
                </c:pt>
                <c:pt idx="377">
                  <c:v>0.96995788235294167</c:v>
                </c:pt>
                <c:pt idx="378">
                  <c:v>0.98053800000000046</c:v>
                </c:pt>
                <c:pt idx="379">
                  <c:v>0.98190317647058867</c:v>
                </c:pt>
                <c:pt idx="380">
                  <c:v>0.98042423529411804</c:v>
                </c:pt>
                <c:pt idx="381">
                  <c:v>0.97075423529411797</c:v>
                </c:pt>
                <c:pt idx="382">
                  <c:v>0.97007164705882398</c:v>
                </c:pt>
                <c:pt idx="383">
                  <c:v>0.97428094117647102</c:v>
                </c:pt>
                <c:pt idx="384">
                  <c:v>0.9729157647058827</c:v>
                </c:pt>
                <c:pt idx="385">
                  <c:v>0.97985541176470625</c:v>
                </c:pt>
                <c:pt idx="386">
                  <c:v>0.98190317647058867</c:v>
                </c:pt>
                <c:pt idx="387">
                  <c:v>0.9808792941176474</c:v>
                </c:pt>
                <c:pt idx="388">
                  <c:v>0.95971905882352981</c:v>
                </c:pt>
                <c:pt idx="389">
                  <c:v>0.96392835294117696</c:v>
                </c:pt>
                <c:pt idx="390">
                  <c:v>0.96267694117647096</c:v>
                </c:pt>
                <c:pt idx="391">
                  <c:v>0.96506600000000042</c:v>
                </c:pt>
                <c:pt idx="392">
                  <c:v>0.96188058823529454</c:v>
                </c:pt>
                <c:pt idx="393">
                  <c:v>0.95095917647058859</c:v>
                </c:pt>
                <c:pt idx="394">
                  <c:v>0.96279070588235338</c:v>
                </c:pt>
                <c:pt idx="395">
                  <c:v>0.96347329411764748</c:v>
                </c:pt>
                <c:pt idx="396">
                  <c:v>0.9715505882352945</c:v>
                </c:pt>
                <c:pt idx="397">
                  <c:v>0.97860400000000036</c:v>
                </c:pt>
                <c:pt idx="398">
                  <c:v>0.96893400000000041</c:v>
                </c:pt>
                <c:pt idx="399">
                  <c:v>0.97041294117647103</c:v>
                </c:pt>
                <c:pt idx="400">
                  <c:v>0.97268823529411808</c:v>
                </c:pt>
                <c:pt idx="401">
                  <c:v>0.97575988235294164</c:v>
                </c:pt>
                <c:pt idx="402">
                  <c:v>0.99214200000000041</c:v>
                </c:pt>
                <c:pt idx="403">
                  <c:v>0.99077682352941221</c:v>
                </c:pt>
                <c:pt idx="404">
                  <c:v>0.99236952941176504</c:v>
                </c:pt>
                <c:pt idx="405">
                  <c:v>0.98952541176470632</c:v>
                </c:pt>
                <c:pt idx="406">
                  <c:v>0.99680635294117692</c:v>
                </c:pt>
                <c:pt idx="407">
                  <c:v>1.0010156470588241</c:v>
                </c:pt>
                <c:pt idx="408">
                  <c:v>0.99851282352941229</c:v>
                </c:pt>
                <c:pt idx="409">
                  <c:v>0.99544117647058861</c:v>
                </c:pt>
                <c:pt idx="410">
                  <c:v>0.99475858823529451</c:v>
                </c:pt>
                <c:pt idx="411">
                  <c:v>0.99384847058823578</c:v>
                </c:pt>
                <c:pt idx="412">
                  <c:v>1.0005605882352946</c:v>
                </c:pt>
                <c:pt idx="413">
                  <c:v>1.0043148235294121</c:v>
                </c:pt>
                <c:pt idx="414">
                  <c:v>1.0051111764705887</c:v>
                </c:pt>
                <c:pt idx="415">
                  <c:v>1.0026083529411769</c:v>
                </c:pt>
                <c:pt idx="416">
                  <c:v>0.99885411764705923</c:v>
                </c:pt>
                <c:pt idx="417">
                  <c:v>1.0005605882352946</c:v>
                </c:pt>
                <c:pt idx="418">
                  <c:v>1.0158050588235299</c:v>
                </c:pt>
                <c:pt idx="419">
                  <c:v>1.0169427058823535</c:v>
                </c:pt>
                <c:pt idx="420">
                  <c:v>1.0217208235294122</c:v>
                </c:pt>
                <c:pt idx="421">
                  <c:v>1.0271815294117652</c:v>
                </c:pt>
                <c:pt idx="422">
                  <c:v>1.0371928235294121</c:v>
                </c:pt>
                <c:pt idx="423">
                  <c:v>1.0418571764705886</c:v>
                </c:pt>
                <c:pt idx="424">
                  <c:v>1.0431085882352946</c:v>
                </c:pt>
                <c:pt idx="425">
                  <c:v>1.0385580000000005</c:v>
                </c:pt>
                <c:pt idx="426">
                  <c:v>1.0361689411764712</c:v>
                </c:pt>
                <c:pt idx="427">
                  <c:v>1.0433361176470592</c:v>
                </c:pt>
                <c:pt idx="428">
                  <c:v>1.0395818823529415</c:v>
                </c:pt>
                <c:pt idx="429">
                  <c:v>1.0370790588235299</c:v>
                </c:pt>
                <c:pt idx="430">
                  <c:v>1.0368515294117651</c:v>
                </c:pt>
                <c:pt idx="431">
                  <c:v>1.0363964705882358</c:v>
                </c:pt>
                <c:pt idx="432">
                  <c:v>1.0344624705882357</c:v>
                </c:pt>
                <c:pt idx="433">
                  <c:v>1.0415158823529416</c:v>
                </c:pt>
                <c:pt idx="434">
                  <c:v>1.0352588235294122</c:v>
                </c:pt>
                <c:pt idx="435">
                  <c:v>1.0325284705882356</c:v>
                </c:pt>
                <c:pt idx="436">
                  <c:v>1.0077277647058829</c:v>
                </c:pt>
                <c:pt idx="437">
                  <c:v>1.0114820000000004</c:v>
                </c:pt>
                <c:pt idx="438">
                  <c:v>1.0184216470588239</c:v>
                </c:pt>
                <c:pt idx="439">
                  <c:v>1.030025647058824</c:v>
                </c:pt>
                <c:pt idx="440">
                  <c:v>1.0231997647058828</c:v>
                </c:pt>
                <c:pt idx="441">
                  <c:v>1.0406057647058828</c:v>
                </c:pt>
                <c:pt idx="442">
                  <c:v>1.0312770588235298</c:v>
                </c:pt>
                <c:pt idx="443">
                  <c:v>1.0345762352941181</c:v>
                </c:pt>
                <c:pt idx="444">
                  <c:v>1.0468628235294122</c:v>
                </c:pt>
                <c:pt idx="445">
                  <c:v>1.0476591764705887</c:v>
                </c:pt>
                <c:pt idx="446">
                  <c:v>1.0508445882352946</c:v>
                </c:pt>
                <c:pt idx="447">
                  <c:v>1.0594907058823535</c:v>
                </c:pt>
                <c:pt idx="448">
                  <c:v>1.0538024705882358</c:v>
                </c:pt>
                <c:pt idx="449">
                  <c:v>1.0356001176470593</c:v>
                </c:pt>
                <c:pt idx="450">
                  <c:v>1.0406057647058828</c:v>
                </c:pt>
                <c:pt idx="451">
                  <c:v>1.0494794117647064</c:v>
                </c:pt>
                <c:pt idx="452">
                  <c:v>1.0499344705882359</c:v>
                </c:pt>
                <c:pt idx="453">
                  <c:v>1.0447012941176474</c:v>
                </c:pt>
                <c:pt idx="454">
                  <c:v>1.0358276470588239</c:v>
                </c:pt>
                <c:pt idx="455">
                  <c:v>1.0435636470588239</c:v>
                </c:pt>
                <c:pt idx="456">
                  <c:v>1.0425397647058827</c:v>
                </c:pt>
                <c:pt idx="457">
                  <c:v>1.041629647058824</c:v>
                </c:pt>
                <c:pt idx="458">
                  <c:v>1.0412883529411769</c:v>
                </c:pt>
                <c:pt idx="459">
                  <c:v>1.0433361176470592</c:v>
                </c:pt>
                <c:pt idx="460">
                  <c:v>1.0456114117647064</c:v>
                </c:pt>
                <c:pt idx="461">
                  <c:v>1.0398094117647063</c:v>
                </c:pt>
                <c:pt idx="462">
                  <c:v>1.037761647058824</c:v>
                </c:pt>
                <c:pt idx="463">
                  <c:v>1.0247924705882359</c:v>
                </c:pt>
                <c:pt idx="464">
                  <c:v>1.0360551764705885</c:v>
                </c:pt>
                <c:pt idx="465">
                  <c:v>1.0341211764705887</c:v>
                </c:pt>
                <c:pt idx="466">
                  <c:v>1.033552352941177</c:v>
                </c:pt>
                <c:pt idx="467">
                  <c:v>1.0279778823529415</c:v>
                </c:pt>
                <c:pt idx="468">
                  <c:v>1.0274090588235298</c:v>
                </c:pt>
                <c:pt idx="469">
                  <c:v>1.0231997647058828</c:v>
                </c:pt>
                <c:pt idx="470">
                  <c:v>1.0137572941176476</c:v>
                </c:pt>
                <c:pt idx="471">
                  <c:v>1.0127334117647062</c:v>
                </c:pt>
                <c:pt idx="472">
                  <c:v>1.0159188235294123</c:v>
                </c:pt>
                <c:pt idx="473">
                  <c:v>1.0184216470588239</c:v>
                </c:pt>
                <c:pt idx="474">
                  <c:v>1.0150087058823534</c:v>
                </c:pt>
                <c:pt idx="475">
                  <c:v>1.028774235294118</c:v>
                </c:pt>
                <c:pt idx="476">
                  <c:v>1.0312770588235298</c:v>
                </c:pt>
                <c:pt idx="477">
                  <c:v>1.0264989411764711</c:v>
                </c:pt>
                <c:pt idx="478">
                  <c:v>1.0280916470588239</c:v>
                </c:pt>
                <c:pt idx="479">
                  <c:v>1.0250200000000005</c:v>
                </c:pt>
                <c:pt idx="480">
                  <c:v>1.0205831764705886</c:v>
                </c:pt>
                <c:pt idx="481">
                  <c:v>1.0205831764705886</c:v>
                </c:pt>
                <c:pt idx="482">
                  <c:v>1.0196730588235299</c:v>
                </c:pt>
                <c:pt idx="483">
                  <c:v>1.0147811764705887</c:v>
                </c:pt>
                <c:pt idx="484">
                  <c:v>1.016487647058824</c:v>
                </c:pt>
                <c:pt idx="485">
                  <c:v>1.0175115294117651</c:v>
                </c:pt>
                <c:pt idx="486">
                  <c:v>1.0023808235294123</c:v>
                </c:pt>
                <c:pt idx="487">
                  <c:v>1.0051111764705887</c:v>
                </c:pt>
                <c:pt idx="488">
                  <c:v>1.0037460000000005</c:v>
                </c:pt>
                <c:pt idx="489">
                  <c:v>1.0057937647058828</c:v>
                </c:pt>
                <c:pt idx="490">
                  <c:v>1.0027221176470593</c:v>
                </c:pt>
                <c:pt idx="491">
                  <c:v>1.0046561176470592</c:v>
                </c:pt>
                <c:pt idx="492">
                  <c:v>0.99919541176470628</c:v>
                </c:pt>
                <c:pt idx="493">
                  <c:v>0.9994229411764709</c:v>
                </c:pt>
                <c:pt idx="494">
                  <c:v>0.9994229411764709</c:v>
                </c:pt>
                <c:pt idx="495">
                  <c:v>1.0021532941176474</c:v>
                </c:pt>
                <c:pt idx="496">
                  <c:v>1.0035184705882356</c:v>
                </c:pt>
                <c:pt idx="497">
                  <c:v>1.0095480000000003</c:v>
                </c:pt>
                <c:pt idx="498">
                  <c:v>1.0090929411764711</c:v>
                </c:pt>
                <c:pt idx="499">
                  <c:v>1.0194455294117652</c:v>
                </c:pt>
                <c:pt idx="500">
                  <c:v>1.0145536470588241</c:v>
                </c:pt>
                <c:pt idx="501">
                  <c:v>1.0120508235294121</c:v>
                </c:pt>
                <c:pt idx="502">
                  <c:v>1.0078415294117651</c:v>
                </c:pt>
                <c:pt idx="503">
                  <c:v>1.0173977647058827</c:v>
                </c:pt>
                <c:pt idx="504">
                  <c:v>1.0115957647058829</c:v>
                </c:pt>
                <c:pt idx="505">
                  <c:v>1.0111407058823534</c:v>
                </c:pt>
                <c:pt idx="506">
                  <c:v>1.0130747058823533</c:v>
                </c:pt>
                <c:pt idx="507">
                  <c:v>1.0194455294117652</c:v>
                </c:pt>
                <c:pt idx="508">
                  <c:v>1.016487647058824</c:v>
                </c:pt>
                <c:pt idx="509">
                  <c:v>1.0280916470588239</c:v>
                </c:pt>
                <c:pt idx="510">
                  <c:v>1.0288880000000005</c:v>
                </c:pt>
                <c:pt idx="511">
                  <c:v>1.0258163529411768</c:v>
                </c:pt>
                <c:pt idx="512">
                  <c:v>1.0258163529411768</c:v>
                </c:pt>
                <c:pt idx="513">
                  <c:v>1.0209244705882357</c:v>
                </c:pt>
                <c:pt idx="514">
                  <c:v>1.0086378823529416</c:v>
                </c:pt>
                <c:pt idx="515">
                  <c:v>0.9972614117647064</c:v>
                </c:pt>
                <c:pt idx="516">
                  <c:v>0.99737517647058871</c:v>
                </c:pt>
                <c:pt idx="517">
                  <c:v>0.9994229411764709</c:v>
                </c:pt>
                <c:pt idx="518">
                  <c:v>1.0063625882352947</c:v>
                </c:pt>
                <c:pt idx="519">
                  <c:v>1.0053387058823535</c:v>
                </c:pt>
                <c:pt idx="520">
                  <c:v>1.0128471764705886</c:v>
                </c:pt>
                <c:pt idx="521">
                  <c:v>1.0123921176470594</c:v>
                </c:pt>
              </c:numCache>
            </c:numRef>
          </c:yVal>
          <c:smooth val="0"/>
          <c:extLst>
            <c:ext xmlns:c16="http://schemas.microsoft.com/office/drawing/2014/chart" uri="{C3380CC4-5D6E-409C-BE32-E72D297353CC}">
              <c16:uniqueId val="{00000002-BC03-4943-83AB-24E3D1A43460}"/>
            </c:ext>
          </c:extLst>
        </c:ser>
        <c:ser>
          <c:idx val="1"/>
          <c:order val="1"/>
          <c:tx>
            <c:v>3Y EURUSD Vol  (x 10, left axis)</c:v>
          </c:tx>
          <c:marker>
            <c:symbol val="none"/>
          </c:marker>
          <c:xVal>
            <c:numRef>
              <c:f>ScenarioCompare!$CK$4:$CK$525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ScenarioCompare!$CM$4:$CM$525</c:f>
              <c:numCache>
                <c:formatCode>0.00</c:formatCode>
                <c:ptCount val="522"/>
                <c:pt idx="0">
                  <c:v>1.1300000000000001</c:v>
                </c:pt>
                <c:pt idx="1">
                  <c:v>1.1300000000000001</c:v>
                </c:pt>
                <c:pt idx="2">
                  <c:v>1.1400000000000001</c:v>
                </c:pt>
                <c:pt idx="3">
                  <c:v>1.1230000000000002</c:v>
                </c:pt>
                <c:pt idx="4">
                  <c:v>1.1079999999999999</c:v>
                </c:pt>
                <c:pt idx="5">
                  <c:v>1.0900000000000001</c:v>
                </c:pt>
                <c:pt idx="6">
                  <c:v>1.0900000000000001</c:v>
                </c:pt>
                <c:pt idx="7">
                  <c:v>1.0774999999999999</c:v>
                </c:pt>
                <c:pt idx="8">
                  <c:v>1.07</c:v>
                </c:pt>
                <c:pt idx="9">
                  <c:v>1.06</c:v>
                </c:pt>
                <c:pt idx="10">
                  <c:v>1.075</c:v>
                </c:pt>
                <c:pt idx="11">
                  <c:v>1.0725</c:v>
                </c:pt>
                <c:pt idx="12">
                  <c:v>1.075</c:v>
                </c:pt>
                <c:pt idx="13">
                  <c:v>1.0725</c:v>
                </c:pt>
                <c:pt idx="14">
                  <c:v>1.0725</c:v>
                </c:pt>
                <c:pt idx="15">
                  <c:v>1.0825</c:v>
                </c:pt>
                <c:pt idx="16">
                  <c:v>1.0649999999999999</c:v>
                </c:pt>
                <c:pt idx="17">
                  <c:v>1.0574999999999999</c:v>
                </c:pt>
                <c:pt idx="18">
                  <c:v>1.08</c:v>
                </c:pt>
                <c:pt idx="19">
                  <c:v>1.085</c:v>
                </c:pt>
                <c:pt idx="20">
                  <c:v>1.1500000000000001</c:v>
                </c:pt>
                <c:pt idx="21">
                  <c:v>1.145</c:v>
                </c:pt>
                <c:pt idx="22">
                  <c:v>1.1525000000000001</c:v>
                </c:pt>
                <c:pt idx="23">
                  <c:v>1.145</c:v>
                </c:pt>
                <c:pt idx="24">
                  <c:v>1.1060000000000001</c:v>
                </c:pt>
                <c:pt idx="25">
                  <c:v>1.1579999999999999</c:v>
                </c:pt>
                <c:pt idx="26">
                  <c:v>1.145</c:v>
                </c:pt>
                <c:pt idx="27">
                  <c:v>1.1500000000000001</c:v>
                </c:pt>
                <c:pt idx="28">
                  <c:v>1.1375</c:v>
                </c:pt>
                <c:pt idx="29">
                  <c:v>1.125</c:v>
                </c:pt>
                <c:pt idx="30">
                  <c:v>1.1349999999999998</c:v>
                </c:pt>
                <c:pt idx="31">
                  <c:v>1.1425000000000001</c:v>
                </c:pt>
                <c:pt idx="32">
                  <c:v>1.141</c:v>
                </c:pt>
                <c:pt idx="33">
                  <c:v>1.153</c:v>
                </c:pt>
                <c:pt idx="34">
                  <c:v>1.1315</c:v>
                </c:pt>
                <c:pt idx="35">
                  <c:v>1.125</c:v>
                </c:pt>
                <c:pt idx="36">
                  <c:v>1.153</c:v>
                </c:pt>
                <c:pt idx="37">
                  <c:v>1.1279999999999999</c:v>
                </c:pt>
                <c:pt idx="38">
                  <c:v>1.1125</c:v>
                </c:pt>
                <c:pt idx="39">
                  <c:v>1.1349999999999998</c:v>
                </c:pt>
                <c:pt idx="40">
                  <c:v>1.2050000000000001</c:v>
                </c:pt>
                <c:pt idx="41">
                  <c:v>1.2300000000000002</c:v>
                </c:pt>
                <c:pt idx="42">
                  <c:v>1.2050000000000001</c:v>
                </c:pt>
                <c:pt idx="43">
                  <c:v>1.2</c:v>
                </c:pt>
                <c:pt idx="44">
                  <c:v>1.1900000000000002</c:v>
                </c:pt>
                <c:pt idx="45">
                  <c:v>1.2</c:v>
                </c:pt>
                <c:pt idx="46">
                  <c:v>1.2050000000000001</c:v>
                </c:pt>
                <c:pt idx="47">
                  <c:v>1.2</c:v>
                </c:pt>
                <c:pt idx="48">
                  <c:v>1.1800000000000002</c:v>
                </c:pt>
                <c:pt idx="49">
                  <c:v>1.1749999999999998</c:v>
                </c:pt>
                <c:pt idx="50">
                  <c:v>1.1949999999999998</c:v>
                </c:pt>
                <c:pt idx="51">
                  <c:v>1.1749999999999998</c:v>
                </c:pt>
                <c:pt idx="52">
                  <c:v>1.1930000000000001</c:v>
                </c:pt>
                <c:pt idx="53">
                  <c:v>1.1900000000000002</c:v>
                </c:pt>
                <c:pt idx="54">
                  <c:v>1.17</c:v>
                </c:pt>
                <c:pt idx="55">
                  <c:v>1.165</c:v>
                </c:pt>
                <c:pt idx="56">
                  <c:v>1.17</c:v>
                </c:pt>
                <c:pt idx="57">
                  <c:v>1.165</c:v>
                </c:pt>
                <c:pt idx="58">
                  <c:v>1.1599999999999999</c:v>
                </c:pt>
                <c:pt idx="59">
                  <c:v>1.1630000000000003</c:v>
                </c:pt>
                <c:pt idx="60">
                  <c:v>1.1599999999999999</c:v>
                </c:pt>
                <c:pt idx="61">
                  <c:v>1.1575</c:v>
                </c:pt>
                <c:pt idx="62">
                  <c:v>1.1850000000000001</c:v>
                </c:pt>
                <c:pt idx="63">
                  <c:v>1.1800000000000002</c:v>
                </c:pt>
                <c:pt idx="64">
                  <c:v>1.1949999999999998</c:v>
                </c:pt>
                <c:pt idx="65">
                  <c:v>1.1930000000000001</c:v>
                </c:pt>
                <c:pt idx="66">
                  <c:v>1.1879999999999999</c:v>
                </c:pt>
                <c:pt idx="67">
                  <c:v>1.1975</c:v>
                </c:pt>
                <c:pt idx="68">
                  <c:v>1.1949999999999998</c:v>
                </c:pt>
                <c:pt idx="69">
                  <c:v>1.1975</c:v>
                </c:pt>
                <c:pt idx="70">
                  <c:v>1.2050000000000001</c:v>
                </c:pt>
                <c:pt idx="71">
                  <c:v>1.2130000000000001</c:v>
                </c:pt>
                <c:pt idx="72">
                  <c:v>1.2</c:v>
                </c:pt>
                <c:pt idx="73">
                  <c:v>1.2250000000000001</c:v>
                </c:pt>
                <c:pt idx="74">
                  <c:v>1.2250000000000001</c:v>
                </c:pt>
                <c:pt idx="75">
                  <c:v>1.2450000000000001</c:v>
                </c:pt>
                <c:pt idx="76">
                  <c:v>1.2450000000000001</c:v>
                </c:pt>
                <c:pt idx="77">
                  <c:v>1.2450000000000001</c:v>
                </c:pt>
                <c:pt idx="78">
                  <c:v>1.2549999999999999</c:v>
                </c:pt>
                <c:pt idx="79">
                  <c:v>1.27</c:v>
                </c:pt>
                <c:pt idx="80">
                  <c:v>1.2749999999999999</c:v>
                </c:pt>
                <c:pt idx="81">
                  <c:v>1.3</c:v>
                </c:pt>
                <c:pt idx="82">
                  <c:v>1.2825</c:v>
                </c:pt>
                <c:pt idx="83">
                  <c:v>1.28</c:v>
                </c:pt>
                <c:pt idx="84">
                  <c:v>1.2749999999999999</c:v>
                </c:pt>
                <c:pt idx="85">
                  <c:v>1.31</c:v>
                </c:pt>
                <c:pt idx="86">
                  <c:v>1.3125</c:v>
                </c:pt>
                <c:pt idx="87">
                  <c:v>1.3250000000000002</c:v>
                </c:pt>
                <c:pt idx="88">
                  <c:v>1.31</c:v>
                </c:pt>
                <c:pt idx="89">
                  <c:v>1.3</c:v>
                </c:pt>
                <c:pt idx="90">
                  <c:v>1.3125</c:v>
                </c:pt>
                <c:pt idx="91">
                  <c:v>1.2949999999999999</c:v>
                </c:pt>
                <c:pt idx="92">
                  <c:v>1.29</c:v>
                </c:pt>
                <c:pt idx="93">
                  <c:v>1.31</c:v>
                </c:pt>
                <c:pt idx="94">
                  <c:v>1.3</c:v>
                </c:pt>
                <c:pt idx="95">
                  <c:v>1.3</c:v>
                </c:pt>
                <c:pt idx="96">
                  <c:v>1.2825</c:v>
                </c:pt>
                <c:pt idx="97">
                  <c:v>1.3050000000000002</c:v>
                </c:pt>
                <c:pt idx="98">
                  <c:v>1.3149999999999999</c:v>
                </c:pt>
                <c:pt idx="99">
                  <c:v>1.3280000000000001</c:v>
                </c:pt>
                <c:pt idx="100">
                  <c:v>1.3250000000000002</c:v>
                </c:pt>
                <c:pt idx="101">
                  <c:v>1.3075000000000001</c:v>
                </c:pt>
                <c:pt idx="102">
                  <c:v>1.3449999999999998</c:v>
                </c:pt>
                <c:pt idx="103">
                  <c:v>1.3449999999999998</c:v>
                </c:pt>
                <c:pt idx="104">
                  <c:v>1.34</c:v>
                </c:pt>
                <c:pt idx="105">
                  <c:v>1.3275000000000001</c:v>
                </c:pt>
                <c:pt idx="106">
                  <c:v>1.32</c:v>
                </c:pt>
                <c:pt idx="107">
                  <c:v>1.34</c:v>
                </c:pt>
                <c:pt idx="108">
                  <c:v>1.3175000000000001</c:v>
                </c:pt>
                <c:pt idx="109">
                  <c:v>1.3250000000000002</c:v>
                </c:pt>
                <c:pt idx="110">
                  <c:v>1.335</c:v>
                </c:pt>
                <c:pt idx="111">
                  <c:v>1.3380000000000001</c:v>
                </c:pt>
                <c:pt idx="112">
                  <c:v>1.3149999999999999</c:v>
                </c:pt>
                <c:pt idx="113">
                  <c:v>1.3250000000000002</c:v>
                </c:pt>
                <c:pt idx="114">
                  <c:v>1.3275000000000001</c:v>
                </c:pt>
                <c:pt idx="115">
                  <c:v>1.3050000000000002</c:v>
                </c:pt>
                <c:pt idx="116">
                  <c:v>1.2749999999999999</c:v>
                </c:pt>
                <c:pt idx="117">
                  <c:v>1.2749999999999999</c:v>
                </c:pt>
                <c:pt idx="118">
                  <c:v>1.27</c:v>
                </c:pt>
                <c:pt idx="119">
                  <c:v>1.27</c:v>
                </c:pt>
                <c:pt idx="120">
                  <c:v>1.2749999999999999</c:v>
                </c:pt>
                <c:pt idx="121">
                  <c:v>1.2850000000000001</c:v>
                </c:pt>
                <c:pt idx="122">
                  <c:v>1.29</c:v>
                </c:pt>
                <c:pt idx="123">
                  <c:v>1.3</c:v>
                </c:pt>
                <c:pt idx="124">
                  <c:v>1.29</c:v>
                </c:pt>
                <c:pt idx="125">
                  <c:v>1.2749999999999999</c:v>
                </c:pt>
                <c:pt idx="126">
                  <c:v>1.2650000000000001</c:v>
                </c:pt>
                <c:pt idx="127">
                  <c:v>1.2475000000000001</c:v>
                </c:pt>
                <c:pt idx="128">
                  <c:v>1.2450000000000001</c:v>
                </c:pt>
                <c:pt idx="129">
                  <c:v>1.25</c:v>
                </c:pt>
                <c:pt idx="130">
                  <c:v>1.2549999999999999</c:v>
                </c:pt>
                <c:pt idx="131">
                  <c:v>1.2425000000000002</c:v>
                </c:pt>
                <c:pt idx="132">
                  <c:v>1.22</c:v>
                </c:pt>
                <c:pt idx="133">
                  <c:v>1.2175</c:v>
                </c:pt>
                <c:pt idx="134">
                  <c:v>1.2</c:v>
                </c:pt>
                <c:pt idx="135">
                  <c:v>1.2050000000000001</c:v>
                </c:pt>
                <c:pt idx="136">
                  <c:v>1.2175</c:v>
                </c:pt>
                <c:pt idx="137">
                  <c:v>1.21</c:v>
                </c:pt>
                <c:pt idx="138">
                  <c:v>1.2050000000000001</c:v>
                </c:pt>
                <c:pt idx="139">
                  <c:v>1.17</c:v>
                </c:pt>
                <c:pt idx="140">
                  <c:v>1.2349999999999999</c:v>
                </c:pt>
                <c:pt idx="141">
                  <c:v>1.2250000000000001</c:v>
                </c:pt>
                <c:pt idx="142">
                  <c:v>1.22</c:v>
                </c:pt>
                <c:pt idx="143">
                  <c:v>1.2149999999999999</c:v>
                </c:pt>
                <c:pt idx="144">
                  <c:v>1.2124999999999999</c:v>
                </c:pt>
                <c:pt idx="145">
                  <c:v>1.2149999999999999</c:v>
                </c:pt>
                <c:pt idx="146">
                  <c:v>1.2149999999999999</c:v>
                </c:pt>
                <c:pt idx="147">
                  <c:v>1.2275</c:v>
                </c:pt>
                <c:pt idx="148">
                  <c:v>1.24</c:v>
                </c:pt>
                <c:pt idx="149">
                  <c:v>1.2349999999999999</c:v>
                </c:pt>
                <c:pt idx="150">
                  <c:v>1.2749999999999999</c:v>
                </c:pt>
                <c:pt idx="151">
                  <c:v>1.31</c:v>
                </c:pt>
                <c:pt idx="152">
                  <c:v>1.3225</c:v>
                </c:pt>
                <c:pt idx="153">
                  <c:v>1.3149999999999999</c:v>
                </c:pt>
                <c:pt idx="154">
                  <c:v>1.3275000000000001</c:v>
                </c:pt>
                <c:pt idx="155">
                  <c:v>1.34</c:v>
                </c:pt>
                <c:pt idx="156">
                  <c:v>1.3</c:v>
                </c:pt>
                <c:pt idx="157">
                  <c:v>1.298</c:v>
                </c:pt>
                <c:pt idx="158">
                  <c:v>1.2850000000000001</c:v>
                </c:pt>
                <c:pt idx="159">
                  <c:v>1.28</c:v>
                </c:pt>
                <c:pt idx="160">
                  <c:v>1.2749999999999999</c:v>
                </c:pt>
                <c:pt idx="161">
                  <c:v>1.2625</c:v>
                </c:pt>
                <c:pt idx="162">
                  <c:v>1.2650000000000001</c:v>
                </c:pt>
                <c:pt idx="163">
                  <c:v>1.3149999999999999</c:v>
                </c:pt>
                <c:pt idx="164">
                  <c:v>1.335</c:v>
                </c:pt>
                <c:pt idx="165">
                  <c:v>1.31</c:v>
                </c:pt>
                <c:pt idx="166">
                  <c:v>1.3</c:v>
                </c:pt>
                <c:pt idx="167">
                  <c:v>1.3050000000000002</c:v>
                </c:pt>
                <c:pt idx="168">
                  <c:v>1.33</c:v>
                </c:pt>
                <c:pt idx="169">
                  <c:v>1.3225</c:v>
                </c:pt>
                <c:pt idx="170">
                  <c:v>1.3250000000000002</c:v>
                </c:pt>
                <c:pt idx="171">
                  <c:v>1.32</c:v>
                </c:pt>
                <c:pt idx="172">
                  <c:v>1.32</c:v>
                </c:pt>
                <c:pt idx="173">
                  <c:v>1.3324999999999998</c:v>
                </c:pt>
                <c:pt idx="174">
                  <c:v>1.375</c:v>
                </c:pt>
                <c:pt idx="175">
                  <c:v>1.375</c:v>
                </c:pt>
                <c:pt idx="176">
                  <c:v>1.375</c:v>
                </c:pt>
                <c:pt idx="177">
                  <c:v>1.4015</c:v>
                </c:pt>
                <c:pt idx="178">
                  <c:v>1.3849999999999998</c:v>
                </c:pt>
                <c:pt idx="179">
                  <c:v>1.355</c:v>
                </c:pt>
                <c:pt idx="180">
                  <c:v>1.335</c:v>
                </c:pt>
                <c:pt idx="181">
                  <c:v>1.34</c:v>
                </c:pt>
                <c:pt idx="182">
                  <c:v>1.375</c:v>
                </c:pt>
                <c:pt idx="183">
                  <c:v>1.3900000000000001</c:v>
                </c:pt>
                <c:pt idx="184">
                  <c:v>1.3949999999999998</c:v>
                </c:pt>
                <c:pt idx="185">
                  <c:v>1.3949999999999998</c:v>
                </c:pt>
                <c:pt idx="186">
                  <c:v>1.3849999999999998</c:v>
                </c:pt>
                <c:pt idx="187">
                  <c:v>1.34</c:v>
                </c:pt>
                <c:pt idx="188">
                  <c:v>1.355</c:v>
                </c:pt>
                <c:pt idx="189">
                  <c:v>1.3375000000000001</c:v>
                </c:pt>
                <c:pt idx="190">
                  <c:v>1.335</c:v>
                </c:pt>
                <c:pt idx="191">
                  <c:v>1.31</c:v>
                </c:pt>
                <c:pt idx="192">
                  <c:v>1.2850000000000001</c:v>
                </c:pt>
                <c:pt idx="193">
                  <c:v>1.2775000000000001</c:v>
                </c:pt>
                <c:pt idx="194">
                  <c:v>1.29</c:v>
                </c:pt>
                <c:pt idx="195">
                  <c:v>1.2749999999999999</c:v>
                </c:pt>
                <c:pt idx="196">
                  <c:v>1.2850000000000001</c:v>
                </c:pt>
                <c:pt idx="197">
                  <c:v>1.2749999999999999</c:v>
                </c:pt>
                <c:pt idx="198">
                  <c:v>1.2850000000000001</c:v>
                </c:pt>
                <c:pt idx="199">
                  <c:v>1.2949999999999999</c:v>
                </c:pt>
                <c:pt idx="200">
                  <c:v>1.3250000000000002</c:v>
                </c:pt>
                <c:pt idx="201">
                  <c:v>1.3449999999999998</c:v>
                </c:pt>
                <c:pt idx="202">
                  <c:v>1.375</c:v>
                </c:pt>
                <c:pt idx="203">
                  <c:v>1.41</c:v>
                </c:pt>
                <c:pt idx="204">
                  <c:v>1.4550000000000001</c:v>
                </c:pt>
                <c:pt idx="205">
                  <c:v>1.4649999999999999</c:v>
                </c:pt>
                <c:pt idx="206">
                  <c:v>1.4575</c:v>
                </c:pt>
                <c:pt idx="207">
                  <c:v>1.4624999999999999</c:v>
                </c:pt>
                <c:pt idx="208">
                  <c:v>1.46</c:v>
                </c:pt>
                <c:pt idx="209">
                  <c:v>1.4849999999999999</c:v>
                </c:pt>
                <c:pt idx="210">
                  <c:v>1.4949999999999999</c:v>
                </c:pt>
                <c:pt idx="211">
                  <c:v>1.49</c:v>
                </c:pt>
                <c:pt idx="212">
                  <c:v>1.4550000000000001</c:v>
                </c:pt>
                <c:pt idx="213">
                  <c:v>1.4449999999999998</c:v>
                </c:pt>
                <c:pt idx="214">
                  <c:v>1.4400000000000002</c:v>
                </c:pt>
                <c:pt idx="215">
                  <c:v>1.4349999999999998</c:v>
                </c:pt>
                <c:pt idx="216">
                  <c:v>1.42</c:v>
                </c:pt>
                <c:pt idx="217">
                  <c:v>1.4249999999999998</c:v>
                </c:pt>
                <c:pt idx="218">
                  <c:v>1.415</c:v>
                </c:pt>
                <c:pt idx="219">
                  <c:v>1.41</c:v>
                </c:pt>
                <c:pt idx="220">
                  <c:v>1.42</c:v>
                </c:pt>
                <c:pt idx="221">
                  <c:v>1.415</c:v>
                </c:pt>
                <c:pt idx="222">
                  <c:v>1.4050000000000002</c:v>
                </c:pt>
                <c:pt idx="223">
                  <c:v>1.4000000000000001</c:v>
                </c:pt>
                <c:pt idx="224">
                  <c:v>1.3849999999999998</c:v>
                </c:pt>
                <c:pt idx="225">
                  <c:v>1.3900000000000001</c:v>
                </c:pt>
                <c:pt idx="226">
                  <c:v>1.3900000000000001</c:v>
                </c:pt>
                <c:pt idx="227">
                  <c:v>1.3849999999999998</c:v>
                </c:pt>
                <c:pt idx="228">
                  <c:v>1.4050000000000002</c:v>
                </c:pt>
                <c:pt idx="229">
                  <c:v>1.41</c:v>
                </c:pt>
                <c:pt idx="230">
                  <c:v>1.4074999999999998</c:v>
                </c:pt>
                <c:pt idx="231">
                  <c:v>1.4249999999999998</c:v>
                </c:pt>
                <c:pt idx="232">
                  <c:v>1.4249999999999998</c:v>
                </c:pt>
                <c:pt idx="233">
                  <c:v>1.4224999999999999</c:v>
                </c:pt>
                <c:pt idx="234">
                  <c:v>1.4074999999999998</c:v>
                </c:pt>
                <c:pt idx="235">
                  <c:v>1.4074999999999998</c:v>
                </c:pt>
                <c:pt idx="236">
                  <c:v>1.3975</c:v>
                </c:pt>
                <c:pt idx="237">
                  <c:v>1.4175000000000002</c:v>
                </c:pt>
                <c:pt idx="238">
                  <c:v>1.3900000000000001</c:v>
                </c:pt>
                <c:pt idx="239">
                  <c:v>1.3875000000000002</c:v>
                </c:pt>
                <c:pt idx="240">
                  <c:v>1.3949999999999998</c:v>
                </c:pt>
                <c:pt idx="241">
                  <c:v>1.3900000000000001</c:v>
                </c:pt>
                <c:pt idx="242">
                  <c:v>1.41</c:v>
                </c:pt>
                <c:pt idx="243">
                  <c:v>1.4124999999999999</c:v>
                </c:pt>
                <c:pt idx="244">
                  <c:v>1.415</c:v>
                </c:pt>
                <c:pt idx="245">
                  <c:v>1.41</c:v>
                </c:pt>
                <c:pt idx="246">
                  <c:v>1.4000000000000001</c:v>
                </c:pt>
                <c:pt idx="247">
                  <c:v>1.4000000000000001</c:v>
                </c:pt>
                <c:pt idx="248">
                  <c:v>1.42</c:v>
                </c:pt>
                <c:pt idx="249">
                  <c:v>1.4224999999999999</c:v>
                </c:pt>
                <c:pt idx="250">
                  <c:v>1.4400000000000002</c:v>
                </c:pt>
                <c:pt idx="251">
                  <c:v>1.4524999999999999</c:v>
                </c:pt>
                <c:pt idx="252">
                  <c:v>1.4400000000000002</c:v>
                </c:pt>
                <c:pt idx="253">
                  <c:v>1.4550000000000001</c:v>
                </c:pt>
                <c:pt idx="254">
                  <c:v>1.45</c:v>
                </c:pt>
                <c:pt idx="255">
                  <c:v>1.4249999999999998</c:v>
                </c:pt>
                <c:pt idx="256">
                  <c:v>1.4249999999999998</c:v>
                </c:pt>
                <c:pt idx="257">
                  <c:v>1.4349999999999998</c:v>
                </c:pt>
                <c:pt idx="258">
                  <c:v>1.4400000000000002</c:v>
                </c:pt>
                <c:pt idx="259">
                  <c:v>1.4349999999999998</c:v>
                </c:pt>
                <c:pt idx="260">
                  <c:v>1.3949999999999998</c:v>
                </c:pt>
                <c:pt idx="261">
                  <c:v>1.4050000000000002</c:v>
                </c:pt>
                <c:pt idx="262">
                  <c:v>1.3975</c:v>
                </c:pt>
                <c:pt idx="263">
                  <c:v>1.3800000000000001</c:v>
                </c:pt>
                <c:pt idx="264">
                  <c:v>1.36</c:v>
                </c:pt>
                <c:pt idx="265">
                  <c:v>1.375</c:v>
                </c:pt>
                <c:pt idx="266">
                  <c:v>1.3849999999999998</c:v>
                </c:pt>
                <c:pt idx="267">
                  <c:v>1.3800000000000001</c:v>
                </c:pt>
                <c:pt idx="268">
                  <c:v>1.36</c:v>
                </c:pt>
                <c:pt idx="269">
                  <c:v>1.36</c:v>
                </c:pt>
                <c:pt idx="270">
                  <c:v>1.3724999999999998</c:v>
                </c:pt>
                <c:pt idx="271">
                  <c:v>1.355</c:v>
                </c:pt>
                <c:pt idx="272">
                  <c:v>1.3650000000000002</c:v>
                </c:pt>
                <c:pt idx="273">
                  <c:v>1.3699999999999999</c:v>
                </c:pt>
                <c:pt idx="274">
                  <c:v>1.3574999999999999</c:v>
                </c:pt>
                <c:pt idx="275">
                  <c:v>1.375</c:v>
                </c:pt>
                <c:pt idx="276">
                  <c:v>1.3650000000000002</c:v>
                </c:pt>
                <c:pt idx="277">
                  <c:v>1.3574999999999999</c:v>
                </c:pt>
                <c:pt idx="278">
                  <c:v>1.36</c:v>
                </c:pt>
                <c:pt idx="279">
                  <c:v>1.36</c:v>
                </c:pt>
                <c:pt idx="280">
                  <c:v>1.35</c:v>
                </c:pt>
                <c:pt idx="281">
                  <c:v>1.3425</c:v>
                </c:pt>
                <c:pt idx="282">
                  <c:v>1.34</c:v>
                </c:pt>
                <c:pt idx="283">
                  <c:v>1.3250000000000002</c:v>
                </c:pt>
                <c:pt idx="284">
                  <c:v>1.2749999999999999</c:v>
                </c:pt>
                <c:pt idx="285">
                  <c:v>1.2949999999999999</c:v>
                </c:pt>
                <c:pt idx="286">
                  <c:v>1.27</c:v>
                </c:pt>
                <c:pt idx="287">
                  <c:v>1.2775000000000001</c:v>
                </c:pt>
                <c:pt idx="288">
                  <c:v>1.2749999999999999</c:v>
                </c:pt>
                <c:pt idx="289">
                  <c:v>1.29</c:v>
                </c:pt>
                <c:pt idx="290">
                  <c:v>1.31</c:v>
                </c:pt>
                <c:pt idx="291">
                  <c:v>1.3</c:v>
                </c:pt>
                <c:pt idx="292">
                  <c:v>1.3149999999999999</c:v>
                </c:pt>
                <c:pt idx="293">
                  <c:v>1.3250000000000002</c:v>
                </c:pt>
                <c:pt idx="294">
                  <c:v>1.335</c:v>
                </c:pt>
                <c:pt idx="295">
                  <c:v>1.335</c:v>
                </c:pt>
                <c:pt idx="296">
                  <c:v>1.3250000000000002</c:v>
                </c:pt>
                <c:pt idx="297">
                  <c:v>1.335</c:v>
                </c:pt>
                <c:pt idx="298">
                  <c:v>1.3149999999999999</c:v>
                </c:pt>
                <c:pt idx="299">
                  <c:v>1.3050000000000002</c:v>
                </c:pt>
                <c:pt idx="300">
                  <c:v>1.3050000000000002</c:v>
                </c:pt>
                <c:pt idx="301">
                  <c:v>1.3</c:v>
                </c:pt>
                <c:pt idx="302">
                  <c:v>1.2850000000000001</c:v>
                </c:pt>
                <c:pt idx="303">
                  <c:v>1.2749999999999999</c:v>
                </c:pt>
                <c:pt idx="304">
                  <c:v>1.2675000000000001</c:v>
                </c:pt>
                <c:pt idx="305">
                  <c:v>1.2650000000000001</c:v>
                </c:pt>
                <c:pt idx="306">
                  <c:v>1.2749999999999999</c:v>
                </c:pt>
                <c:pt idx="307">
                  <c:v>1.2725</c:v>
                </c:pt>
                <c:pt idx="308">
                  <c:v>1.2949999999999999</c:v>
                </c:pt>
                <c:pt idx="309">
                  <c:v>1.2949999999999999</c:v>
                </c:pt>
                <c:pt idx="310">
                  <c:v>1.3149999999999999</c:v>
                </c:pt>
                <c:pt idx="311">
                  <c:v>1.3175000000000001</c:v>
                </c:pt>
                <c:pt idx="312">
                  <c:v>1.3075000000000001</c:v>
                </c:pt>
                <c:pt idx="313">
                  <c:v>1.29</c:v>
                </c:pt>
                <c:pt idx="314">
                  <c:v>1.3050000000000002</c:v>
                </c:pt>
                <c:pt idx="315">
                  <c:v>1.335</c:v>
                </c:pt>
                <c:pt idx="316">
                  <c:v>1.3125</c:v>
                </c:pt>
                <c:pt idx="317">
                  <c:v>1.3050000000000002</c:v>
                </c:pt>
                <c:pt idx="318">
                  <c:v>1.2949999999999999</c:v>
                </c:pt>
                <c:pt idx="319">
                  <c:v>1.3025</c:v>
                </c:pt>
                <c:pt idx="320">
                  <c:v>1.32</c:v>
                </c:pt>
                <c:pt idx="321">
                  <c:v>1.3149999999999999</c:v>
                </c:pt>
                <c:pt idx="322">
                  <c:v>1.32</c:v>
                </c:pt>
                <c:pt idx="323">
                  <c:v>1.3050000000000002</c:v>
                </c:pt>
                <c:pt idx="324">
                  <c:v>1.3275000000000001</c:v>
                </c:pt>
                <c:pt idx="325">
                  <c:v>1.3175000000000001</c:v>
                </c:pt>
                <c:pt idx="326">
                  <c:v>1.3050000000000002</c:v>
                </c:pt>
                <c:pt idx="327">
                  <c:v>1.3050000000000002</c:v>
                </c:pt>
                <c:pt idx="328">
                  <c:v>1.3</c:v>
                </c:pt>
                <c:pt idx="329">
                  <c:v>1.2949999999999999</c:v>
                </c:pt>
                <c:pt idx="330">
                  <c:v>1.29</c:v>
                </c:pt>
                <c:pt idx="331">
                  <c:v>1.2850000000000001</c:v>
                </c:pt>
                <c:pt idx="332">
                  <c:v>1.2850000000000001</c:v>
                </c:pt>
                <c:pt idx="333">
                  <c:v>1.3</c:v>
                </c:pt>
                <c:pt idx="334">
                  <c:v>1.3075000000000001</c:v>
                </c:pt>
                <c:pt idx="335">
                  <c:v>1.2949999999999999</c:v>
                </c:pt>
                <c:pt idx="336">
                  <c:v>1.3</c:v>
                </c:pt>
                <c:pt idx="337">
                  <c:v>1.2949999999999999</c:v>
                </c:pt>
                <c:pt idx="338">
                  <c:v>1.3025</c:v>
                </c:pt>
                <c:pt idx="339">
                  <c:v>1.3</c:v>
                </c:pt>
                <c:pt idx="340">
                  <c:v>1.2850000000000001</c:v>
                </c:pt>
                <c:pt idx="341">
                  <c:v>1.28</c:v>
                </c:pt>
                <c:pt idx="342">
                  <c:v>1.2749999999999999</c:v>
                </c:pt>
                <c:pt idx="343">
                  <c:v>1.2650000000000001</c:v>
                </c:pt>
                <c:pt idx="344">
                  <c:v>1.2625</c:v>
                </c:pt>
                <c:pt idx="345">
                  <c:v>1.26</c:v>
                </c:pt>
                <c:pt idx="346">
                  <c:v>1.2625</c:v>
                </c:pt>
                <c:pt idx="347">
                  <c:v>1.25</c:v>
                </c:pt>
                <c:pt idx="348">
                  <c:v>1.25</c:v>
                </c:pt>
                <c:pt idx="349">
                  <c:v>1.27</c:v>
                </c:pt>
                <c:pt idx="350">
                  <c:v>1.26</c:v>
                </c:pt>
                <c:pt idx="351">
                  <c:v>1.2375</c:v>
                </c:pt>
                <c:pt idx="352">
                  <c:v>1.2300000000000002</c:v>
                </c:pt>
                <c:pt idx="353">
                  <c:v>1.2349999999999999</c:v>
                </c:pt>
                <c:pt idx="354">
                  <c:v>1.2149999999999999</c:v>
                </c:pt>
                <c:pt idx="355">
                  <c:v>1.165</c:v>
                </c:pt>
                <c:pt idx="356">
                  <c:v>1.125</c:v>
                </c:pt>
                <c:pt idx="357">
                  <c:v>1.105</c:v>
                </c:pt>
                <c:pt idx="358">
                  <c:v>1.1349999999999998</c:v>
                </c:pt>
                <c:pt idx="359">
                  <c:v>1.1375</c:v>
                </c:pt>
                <c:pt idx="360">
                  <c:v>1.1375</c:v>
                </c:pt>
                <c:pt idx="361">
                  <c:v>1.1349999999999998</c:v>
                </c:pt>
                <c:pt idx="362">
                  <c:v>1.125</c:v>
                </c:pt>
                <c:pt idx="363">
                  <c:v>1.1400000000000001</c:v>
                </c:pt>
                <c:pt idx="364">
                  <c:v>1.1349999999999998</c:v>
                </c:pt>
                <c:pt idx="365">
                  <c:v>1.155</c:v>
                </c:pt>
                <c:pt idx="366">
                  <c:v>1.165</c:v>
                </c:pt>
                <c:pt idx="367">
                  <c:v>1.1675</c:v>
                </c:pt>
                <c:pt idx="368">
                  <c:v>1.1800000000000002</c:v>
                </c:pt>
                <c:pt idx="369">
                  <c:v>1.17</c:v>
                </c:pt>
                <c:pt idx="370">
                  <c:v>1.155</c:v>
                </c:pt>
                <c:pt idx="371">
                  <c:v>1.145</c:v>
                </c:pt>
                <c:pt idx="372">
                  <c:v>1.165</c:v>
                </c:pt>
                <c:pt idx="373">
                  <c:v>1.1400000000000001</c:v>
                </c:pt>
                <c:pt idx="374">
                  <c:v>1.1500000000000001</c:v>
                </c:pt>
                <c:pt idx="375">
                  <c:v>1.1349999999999998</c:v>
                </c:pt>
                <c:pt idx="376">
                  <c:v>1.1100000000000001</c:v>
                </c:pt>
                <c:pt idx="377">
                  <c:v>1.105</c:v>
                </c:pt>
                <c:pt idx="378">
                  <c:v>1.0949999999999998</c:v>
                </c:pt>
                <c:pt idx="379">
                  <c:v>1.1025</c:v>
                </c:pt>
                <c:pt idx="380">
                  <c:v>1.105</c:v>
                </c:pt>
                <c:pt idx="381">
                  <c:v>1.075</c:v>
                </c:pt>
                <c:pt idx="382">
                  <c:v>1.0949999999999998</c:v>
                </c:pt>
                <c:pt idx="383">
                  <c:v>1.0949999999999998</c:v>
                </c:pt>
                <c:pt idx="384">
                  <c:v>1.0900000000000001</c:v>
                </c:pt>
                <c:pt idx="385">
                  <c:v>1.0949999999999998</c:v>
                </c:pt>
                <c:pt idx="386">
                  <c:v>1.0949999999999998</c:v>
                </c:pt>
                <c:pt idx="387">
                  <c:v>1.105</c:v>
                </c:pt>
                <c:pt idx="388">
                  <c:v>1.0900000000000001</c:v>
                </c:pt>
                <c:pt idx="389">
                  <c:v>1.0900000000000001</c:v>
                </c:pt>
                <c:pt idx="390">
                  <c:v>1.125</c:v>
                </c:pt>
                <c:pt idx="391">
                  <c:v>1.1349999999999998</c:v>
                </c:pt>
                <c:pt idx="392">
                  <c:v>1.1339999999999999</c:v>
                </c:pt>
                <c:pt idx="393">
                  <c:v>1.1349999999999998</c:v>
                </c:pt>
                <c:pt idx="394">
                  <c:v>1.145</c:v>
                </c:pt>
                <c:pt idx="395">
                  <c:v>1.145</c:v>
                </c:pt>
                <c:pt idx="396">
                  <c:v>1.1400000000000001</c:v>
                </c:pt>
                <c:pt idx="397">
                  <c:v>1.1500000000000001</c:v>
                </c:pt>
                <c:pt idx="398">
                  <c:v>1.145</c:v>
                </c:pt>
                <c:pt idx="399">
                  <c:v>1.1900000000000002</c:v>
                </c:pt>
                <c:pt idx="400">
                  <c:v>1.2050000000000001</c:v>
                </c:pt>
                <c:pt idx="401">
                  <c:v>1.2025000000000001</c:v>
                </c:pt>
                <c:pt idx="402">
                  <c:v>1.2</c:v>
                </c:pt>
                <c:pt idx="403">
                  <c:v>1.1900000000000002</c:v>
                </c:pt>
                <c:pt idx="404">
                  <c:v>1.2175</c:v>
                </c:pt>
                <c:pt idx="405">
                  <c:v>1.2149999999999999</c:v>
                </c:pt>
                <c:pt idx="406">
                  <c:v>1.2075</c:v>
                </c:pt>
                <c:pt idx="407">
                  <c:v>1.1900000000000002</c:v>
                </c:pt>
                <c:pt idx="408">
                  <c:v>1.1749999999999998</c:v>
                </c:pt>
                <c:pt idx="409">
                  <c:v>1.2025000000000001</c:v>
                </c:pt>
                <c:pt idx="410">
                  <c:v>1.21</c:v>
                </c:pt>
                <c:pt idx="411">
                  <c:v>1.1975</c:v>
                </c:pt>
                <c:pt idx="412">
                  <c:v>1.206</c:v>
                </c:pt>
                <c:pt idx="413">
                  <c:v>1.2</c:v>
                </c:pt>
                <c:pt idx="414">
                  <c:v>1.1800000000000002</c:v>
                </c:pt>
                <c:pt idx="415">
                  <c:v>1.21</c:v>
                </c:pt>
                <c:pt idx="416">
                  <c:v>1.2075</c:v>
                </c:pt>
                <c:pt idx="417">
                  <c:v>1.2300000000000002</c:v>
                </c:pt>
                <c:pt idx="418">
                  <c:v>1.2250000000000001</c:v>
                </c:pt>
                <c:pt idx="419">
                  <c:v>1.27</c:v>
                </c:pt>
                <c:pt idx="420">
                  <c:v>1.2650000000000001</c:v>
                </c:pt>
                <c:pt idx="421">
                  <c:v>1.2575000000000001</c:v>
                </c:pt>
                <c:pt idx="422">
                  <c:v>1.2625</c:v>
                </c:pt>
                <c:pt idx="423">
                  <c:v>1.2450000000000001</c:v>
                </c:pt>
                <c:pt idx="424">
                  <c:v>1.27</c:v>
                </c:pt>
                <c:pt idx="425">
                  <c:v>1.2450000000000001</c:v>
                </c:pt>
                <c:pt idx="426">
                  <c:v>1.2349999999999999</c:v>
                </c:pt>
                <c:pt idx="427">
                  <c:v>1.2349999999999999</c:v>
                </c:pt>
                <c:pt idx="428">
                  <c:v>1.2349999999999999</c:v>
                </c:pt>
                <c:pt idx="429">
                  <c:v>1.2224999999999999</c:v>
                </c:pt>
                <c:pt idx="430">
                  <c:v>1.2175</c:v>
                </c:pt>
                <c:pt idx="431">
                  <c:v>1.2149999999999999</c:v>
                </c:pt>
                <c:pt idx="432">
                  <c:v>1.2124999999999999</c:v>
                </c:pt>
                <c:pt idx="433">
                  <c:v>1.2149999999999999</c:v>
                </c:pt>
                <c:pt idx="434">
                  <c:v>1.2130000000000001</c:v>
                </c:pt>
                <c:pt idx="435">
                  <c:v>1.2110000000000001</c:v>
                </c:pt>
                <c:pt idx="436">
                  <c:v>1.22</c:v>
                </c:pt>
                <c:pt idx="437">
                  <c:v>1.2175</c:v>
                </c:pt>
                <c:pt idx="438">
                  <c:v>1.2949999999999999</c:v>
                </c:pt>
                <c:pt idx="439">
                  <c:v>1.2650000000000001</c:v>
                </c:pt>
                <c:pt idx="440">
                  <c:v>1.2549999999999999</c:v>
                </c:pt>
                <c:pt idx="441">
                  <c:v>1.25</c:v>
                </c:pt>
                <c:pt idx="442">
                  <c:v>1.3449999999999998</c:v>
                </c:pt>
                <c:pt idx="443">
                  <c:v>1.3425</c:v>
                </c:pt>
                <c:pt idx="444">
                  <c:v>1.3475000000000001</c:v>
                </c:pt>
                <c:pt idx="445">
                  <c:v>1.335</c:v>
                </c:pt>
                <c:pt idx="446">
                  <c:v>1.35</c:v>
                </c:pt>
                <c:pt idx="447">
                  <c:v>1.3324999999999998</c:v>
                </c:pt>
                <c:pt idx="448">
                  <c:v>1.3225</c:v>
                </c:pt>
                <c:pt idx="449">
                  <c:v>1.27</c:v>
                </c:pt>
                <c:pt idx="450">
                  <c:v>1.2575000000000001</c:v>
                </c:pt>
                <c:pt idx="451">
                  <c:v>1.2475000000000001</c:v>
                </c:pt>
                <c:pt idx="452">
                  <c:v>1.2450000000000001</c:v>
                </c:pt>
                <c:pt idx="453">
                  <c:v>1.24</c:v>
                </c:pt>
                <c:pt idx="454">
                  <c:v>1.2549999999999999</c:v>
                </c:pt>
                <c:pt idx="455">
                  <c:v>1.24</c:v>
                </c:pt>
                <c:pt idx="456">
                  <c:v>1.24</c:v>
                </c:pt>
                <c:pt idx="457">
                  <c:v>1.2549999999999999</c:v>
                </c:pt>
                <c:pt idx="458">
                  <c:v>1.24</c:v>
                </c:pt>
                <c:pt idx="459">
                  <c:v>1.2050000000000001</c:v>
                </c:pt>
                <c:pt idx="460">
                  <c:v>1.2025000000000001</c:v>
                </c:pt>
                <c:pt idx="461">
                  <c:v>1.2</c:v>
                </c:pt>
                <c:pt idx="462">
                  <c:v>1.2050000000000001</c:v>
                </c:pt>
                <c:pt idx="463">
                  <c:v>1.1900000000000002</c:v>
                </c:pt>
                <c:pt idx="464">
                  <c:v>1.2075</c:v>
                </c:pt>
                <c:pt idx="465">
                  <c:v>1.1925000000000001</c:v>
                </c:pt>
                <c:pt idx="466">
                  <c:v>1.1850000000000001</c:v>
                </c:pt>
                <c:pt idx="467">
                  <c:v>1.1949999999999998</c:v>
                </c:pt>
                <c:pt idx="468">
                  <c:v>1.17</c:v>
                </c:pt>
                <c:pt idx="469">
                  <c:v>1.1949999999999998</c:v>
                </c:pt>
                <c:pt idx="470">
                  <c:v>1.1749999999999998</c:v>
                </c:pt>
                <c:pt idx="471">
                  <c:v>1.155</c:v>
                </c:pt>
                <c:pt idx="472">
                  <c:v>1.1599999999999999</c:v>
                </c:pt>
                <c:pt idx="473">
                  <c:v>1.1800000000000002</c:v>
                </c:pt>
                <c:pt idx="474">
                  <c:v>1.1800000000000002</c:v>
                </c:pt>
                <c:pt idx="475">
                  <c:v>1.17</c:v>
                </c:pt>
                <c:pt idx="476">
                  <c:v>1.1850000000000001</c:v>
                </c:pt>
                <c:pt idx="477">
                  <c:v>1.1824999999999999</c:v>
                </c:pt>
                <c:pt idx="478">
                  <c:v>1.1749999999999998</c:v>
                </c:pt>
                <c:pt idx="479">
                  <c:v>1.1724999999999999</c:v>
                </c:pt>
                <c:pt idx="480">
                  <c:v>1.165</c:v>
                </c:pt>
                <c:pt idx="481">
                  <c:v>1.1625000000000001</c:v>
                </c:pt>
                <c:pt idx="482">
                  <c:v>1.1749999999999998</c:v>
                </c:pt>
                <c:pt idx="483">
                  <c:v>1.1775</c:v>
                </c:pt>
                <c:pt idx="484">
                  <c:v>1.1749999999999998</c:v>
                </c:pt>
                <c:pt idx="485">
                  <c:v>1.165</c:v>
                </c:pt>
                <c:pt idx="486">
                  <c:v>1.165</c:v>
                </c:pt>
                <c:pt idx="487">
                  <c:v>1.155</c:v>
                </c:pt>
                <c:pt idx="488">
                  <c:v>1.17</c:v>
                </c:pt>
                <c:pt idx="489">
                  <c:v>1.165</c:v>
                </c:pt>
                <c:pt idx="490">
                  <c:v>1.165</c:v>
                </c:pt>
                <c:pt idx="491">
                  <c:v>1.1800000000000002</c:v>
                </c:pt>
                <c:pt idx="492">
                  <c:v>1.165</c:v>
                </c:pt>
                <c:pt idx="493">
                  <c:v>1.165</c:v>
                </c:pt>
                <c:pt idx="494">
                  <c:v>1.1800000000000002</c:v>
                </c:pt>
                <c:pt idx="495">
                  <c:v>1.1850000000000001</c:v>
                </c:pt>
                <c:pt idx="496">
                  <c:v>1.2</c:v>
                </c:pt>
                <c:pt idx="497">
                  <c:v>1.1900000000000002</c:v>
                </c:pt>
                <c:pt idx="498">
                  <c:v>1.1749999999999998</c:v>
                </c:pt>
                <c:pt idx="499">
                  <c:v>1.165</c:v>
                </c:pt>
                <c:pt idx="500">
                  <c:v>1.1599999999999999</c:v>
                </c:pt>
                <c:pt idx="501">
                  <c:v>1.1525000000000001</c:v>
                </c:pt>
                <c:pt idx="502">
                  <c:v>1.165</c:v>
                </c:pt>
                <c:pt idx="503">
                  <c:v>1.165</c:v>
                </c:pt>
                <c:pt idx="504">
                  <c:v>1.1599999999999999</c:v>
                </c:pt>
                <c:pt idx="505">
                  <c:v>1.165</c:v>
                </c:pt>
                <c:pt idx="506">
                  <c:v>1.1800000000000002</c:v>
                </c:pt>
                <c:pt idx="507">
                  <c:v>1.1749999999999998</c:v>
                </c:pt>
                <c:pt idx="508">
                  <c:v>1.165</c:v>
                </c:pt>
                <c:pt idx="509">
                  <c:v>1.165</c:v>
                </c:pt>
                <c:pt idx="510">
                  <c:v>1.1625000000000001</c:v>
                </c:pt>
                <c:pt idx="511">
                  <c:v>1.1724999999999999</c:v>
                </c:pt>
                <c:pt idx="512">
                  <c:v>1.17</c:v>
                </c:pt>
                <c:pt idx="513">
                  <c:v>1.1749999999999998</c:v>
                </c:pt>
                <c:pt idx="514">
                  <c:v>1.1749999999999998</c:v>
                </c:pt>
                <c:pt idx="515">
                  <c:v>1.1749999999999998</c:v>
                </c:pt>
                <c:pt idx="516">
                  <c:v>1.1775</c:v>
                </c:pt>
                <c:pt idx="517">
                  <c:v>1.1749999999999998</c:v>
                </c:pt>
                <c:pt idx="518">
                  <c:v>1.1900000000000002</c:v>
                </c:pt>
                <c:pt idx="519">
                  <c:v>1.17</c:v>
                </c:pt>
                <c:pt idx="520">
                  <c:v>1.155</c:v>
                </c:pt>
                <c:pt idx="521">
                  <c:v>1.1425000000000001</c:v>
                </c:pt>
              </c:numCache>
            </c:numRef>
          </c:yVal>
          <c:smooth val="0"/>
          <c:extLst>
            <c:ext xmlns:c16="http://schemas.microsoft.com/office/drawing/2014/chart" uri="{C3380CC4-5D6E-409C-BE32-E72D297353CC}">
              <c16:uniqueId val="{00000003-BC03-4943-83AB-24E3D1A43460}"/>
            </c:ext>
          </c:extLst>
        </c:ser>
        <c:dLbls>
          <c:showLegendKey val="0"/>
          <c:showVal val="0"/>
          <c:showCatName val="0"/>
          <c:showSerName val="0"/>
          <c:showPercent val="0"/>
          <c:showBubbleSize val="0"/>
        </c:dLbls>
        <c:axId val="480276895"/>
        <c:axId val="480274399"/>
      </c:scatterChart>
      <c:scatterChart>
        <c:scatterStyle val="lineMarker"/>
        <c:varyColors val="0"/>
        <c:ser>
          <c:idx val="3"/>
          <c:order val="3"/>
          <c:tx>
            <c:v>Line exhaustion ($ bln, right axis)</c:v>
          </c:tx>
          <c:marker>
            <c:symbol val="none"/>
          </c:marker>
          <c:xVal>
            <c:numRef>
              <c:f>ScenarioCompare!$BI$4:$BI$27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ScenarioCompare!$CI$4:$CI$27</c:f>
              <c:numCache>
                <c:formatCode>General</c:formatCode>
                <c:ptCount val="2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numCache>
            </c:numRef>
          </c:yVal>
          <c:smooth val="0"/>
          <c:extLst>
            <c:ext xmlns:c16="http://schemas.microsoft.com/office/drawing/2014/chart" uri="{C3380CC4-5D6E-409C-BE32-E72D297353CC}">
              <c16:uniqueId val="{00000005-BC03-4943-83AB-24E3D1A43460}"/>
            </c:ext>
          </c:extLst>
        </c:ser>
        <c:ser>
          <c:idx val="4"/>
          <c:order val="4"/>
          <c:tx>
            <c:v>Hedge completion ratio (%, right axis)</c:v>
          </c:tx>
          <c:marker>
            <c:symbol val="none"/>
          </c:marker>
          <c:xVal>
            <c:numRef>
              <c:f>ScenarioCompare!$BI$4:$BI$27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ScenarioCompare!$CH$4:$CH$27</c:f>
              <c:numCache>
                <c:formatCode>General</c:formatCode>
                <c:ptCount val="24"/>
                <c:pt idx="0">
                  <c:v>99.999999999999972</c:v>
                </c:pt>
                <c:pt idx="1">
                  <c:v>100</c:v>
                </c:pt>
                <c:pt idx="2">
                  <c:v>100</c:v>
                </c:pt>
                <c:pt idx="3">
                  <c:v>100</c:v>
                </c:pt>
                <c:pt idx="4">
                  <c:v>100</c:v>
                </c:pt>
                <c:pt idx="5">
                  <c:v>100</c:v>
                </c:pt>
                <c:pt idx="6">
                  <c:v>95.187049416735377</c:v>
                </c:pt>
                <c:pt idx="7">
                  <c:v>83.366144494696456</c:v>
                </c:pt>
                <c:pt idx="8">
                  <c:v>74.336577304502555</c:v>
                </c:pt>
                <c:pt idx="9">
                  <c:v>66.902919574052305</c:v>
                </c:pt>
                <c:pt idx="10">
                  <c:v>60.951054861651663</c:v>
                </c:pt>
                <c:pt idx="11">
                  <c:v>61.359324079979139</c:v>
                </c:pt>
                <c:pt idx="12">
                  <c:v>66.529784715752939</c:v>
                </c:pt>
                <c:pt idx="13">
                  <c:v>66.163240817081643</c:v>
                </c:pt>
                <c:pt idx="14">
                  <c:v>61.752358095942874</c:v>
                </c:pt>
                <c:pt idx="15">
                  <c:v>61.084042639777238</c:v>
                </c:pt>
                <c:pt idx="16">
                  <c:v>58.768366716543483</c:v>
                </c:pt>
                <c:pt idx="17">
                  <c:v>68.363925656886707</c:v>
                </c:pt>
                <c:pt idx="18">
                  <c:v>67.379509740563421</c:v>
                </c:pt>
                <c:pt idx="19">
                  <c:v>73.160290280258366</c:v>
                </c:pt>
                <c:pt idx="20">
                  <c:v>72.313256964679766</c:v>
                </c:pt>
                <c:pt idx="21">
                  <c:v>71.349919659154921</c:v>
                </c:pt>
                <c:pt idx="22">
                  <c:v>69.056559565411163</c:v>
                </c:pt>
                <c:pt idx="23">
                  <c:v>67.316643369562641</c:v>
                </c:pt>
              </c:numCache>
            </c:numRef>
          </c:yVal>
          <c:smooth val="0"/>
          <c:extLst>
            <c:ext xmlns:c16="http://schemas.microsoft.com/office/drawing/2014/chart" uri="{C3380CC4-5D6E-409C-BE32-E72D297353CC}">
              <c16:uniqueId val="{00000006-BC03-4943-83AB-24E3D1A43460}"/>
            </c:ext>
          </c:extLst>
        </c:ser>
        <c:dLbls>
          <c:showLegendKey val="0"/>
          <c:showVal val="0"/>
          <c:showCatName val="0"/>
          <c:showSerName val="0"/>
          <c:showPercent val="0"/>
          <c:showBubbleSize val="0"/>
        </c:dLbls>
        <c:axId val="480285215"/>
        <c:axId val="480291455"/>
      </c:scatterChart>
      <c:valAx>
        <c:axId val="480276895"/>
        <c:scaling>
          <c:orientation val="minMax"/>
          <c:max val="24"/>
          <c:min val="0"/>
        </c:scaling>
        <c:delete val="0"/>
        <c:axPos val="b"/>
        <c:numFmt formatCode="General" sourceLinked="1"/>
        <c:majorTickMark val="out"/>
        <c:minorTickMark val="none"/>
        <c:tickLblPos val="nextTo"/>
        <c:crossAx val="480274399"/>
        <c:crosses val="autoZero"/>
        <c:crossBetween val="midCat"/>
        <c:majorUnit val="6"/>
      </c:valAx>
      <c:valAx>
        <c:axId val="480274399"/>
        <c:scaling>
          <c:orientation val="minMax"/>
          <c:max val="1.5"/>
          <c:min val="0.9"/>
        </c:scaling>
        <c:delete val="0"/>
        <c:axPos val="l"/>
        <c:majorGridlines/>
        <c:numFmt formatCode="0.00" sourceLinked="1"/>
        <c:majorTickMark val="out"/>
        <c:minorTickMark val="none"/>
        <c:tickLblPos val="nextTo"/>
        <c:crossAx val="480276895"/>
        <c:crosses val="autoZero"/>
        <c:crossBetween val="midCat"/>
      </c:valAx>
      <c:valAx>
        <c:axId val="480291455"/>
        <c:scaling>
          <c:orientation val="minMax"/>
        </c:scaling>
        <c:delete val="0"/>
        <c:axPos val="r"/>
        <c:numFmt formatCode="General" sourceLinked="1"/>
        <c:majorTickMark val="out"/>
        <c:minorTickMark val="none"/>
        <c:tickLblPos val="nextTo"/>
        <c:crossAx val="480285215"/>
        <c:crosses val="max"/>
        <c:crossBetween val="between"/>
      </c:valAx>
      <c:catAx>
        <c:axId val="480285215"/>
        <c:scaling>
          <c:orientation val="minMax"/>
        </c:scaling>
        <c:delete val="1"/>
        <c:axPos val="b"/>
        <c:numFmt formatCode="General" sourceLinked="1"/>
        <c:majorTickMark val="out"/>
        <c:minorTickMark val="none"/>
        <c:tickLblPos val="nextTo"/>
        <c:crossAx val="480291455"/>
        <c:crosses val="autoZero"/>
        <c:auto val="1"/>
        <c:lblAlgn val="ctr"/>
        <c:lblOffset val="100"/>
        <c:noMultiLvlLbl val="0"/>
      </c:catAx>
    </c:plotArea>
    <c:legend>
      <c:legendPos val="b"/>
      <c:layout>
        <c:manualLayout>
          <c:xMode val="edge"/>
          <c:yMode val="edge"/>
          <c:x val="2.3728813559322035E-2"/>
          <c:y val="0.87780715811965804"/>
          <c:w val="0.96610169491525422"/>
          <c:h val="0.11485042735042734"/>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a:pPr>
            <a:r>
              <a:rPr lang="en-GB" sz="1400" b="0" i="0"/>
              <a:t>Hedge Capacity Impact</a:t>
            </a:r>
          </a:p>
        </c:rich>
      </c:tx>
      <c:overlay val="0"/>
    </c:title>
    <c:autoTitleDeleted val="0"/>
    <c:plotArea>
      <c:layout/>
      <c:barChart>
        <c:barDir val="col"/>
        <c:grouping val="clustered"/>
        <c:varyColors val="0"/>
        <c:ser>
          <c:idx val="0"/>
          <c:order val="0"/>
          <c:tx>
            <c:v>Hedge Capacity 1 ($bln Left axis)</c:v>
          </c:tx>
          <c:invertIfNegative val="0"/>
          <c:cat>
            <c:numRef>
              <c:f>ScenarioCompare!$CO$5:$CO$28</c:f>
              <c:numCache>
                <c:formatCode>0</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ScenarioCompare!$CP$5:$CP$28</c:f>
              <c:numCache>
                <c:formatCode>0</c:formatCode>
                <c:ptCount val="24"/>
                <c:pt idx="0">
                  <c:v>24.775287225044831</c:v>
                </c:pt>
                <c:pt idx="1">
                  <c:v>21.495745178321506</c:v>
                </c:pt>
                <c:pt idx="2">
                  <c:v>17.248903715397251</c:v>
                </c:pt>
                <c:pt idx="3">
                  <c:v>9.9133728982982685</c:v>
                </c:pt>
                <c:pt idx="4">
                  <c:v>8.4735276938932103</c:v>
                </c:pt>
                <c:pt idx="5">
                  <c:v>11.565979610619602</c:v>
                </c:pt>
                <c:pt idx="6">
                  <c:v>5.8760945021090203</c:v>
                </c:pt>
                <c:pt idx="7">
                  <c:v>2.6161534705663683</c:v>
                </c:pt>
                <c:pt idx="8">
                  <c:v>0.38533820709787497</c:v>
                </c:pt>
                <c:pt idx="9">
                  <c:v>0</c:v>
                </c:pt>
                <c:pt idx="10">
                  <c:v>2.3868344311159036E-2</c:v>
                </c:pt>
                <c:pt idx="11">
                  <c:v>4.205896040008926</c:v>
                </c:pt>
                <c:pt idx="12">
                  <c:v>4.6437535122576916</c:v>
                </c:pt>
                <c:pt idx="13">
                  <c:v>1.444624070969174</c:v>
                </c:pt>
                <c:pt idx="14">
                  <c:v>0</c:v>
                </c:pt>
                <c:pt idx="15">
                  <c:v>0.90895409719532705</c:v>
                </c:pt>
                <c:pt idx="16">
                  <c:v>0.53563598457344408</c:v>
                </c:pt>
                <c:pt idx="17">
                  <c:v>6.0125319000633084</c:v>
                </c:pt>
                <c:pt idx="18">
                  <c:v>1.4609111969172646</c:v>
                </c:pt>
                <c:pt idx="19">
                  <c:v>5.9816478710720347</c:v>
                </c:pt>
                <c:pt idx="20">
                  <c:v>2.1070978893495393</c:v>
                </c:pt>
                <c:pt idx="21">
                  <c:v>1.7437966665336009</c:v>
                </c:pt>
                <c:pt idx="22">
                  <c:v>0.55783627286408344</c:v>
                </c:pt>
                <c:pt idx="23">
                  <c:v>0.83089703276197557</c:v>
                </c:pt>
              </c:numCache>
            </c:numRef>
          </c:val>
          <c:extLst>
            <c:ext xmlns:c16="http://schemas.microsoft.com/office/drawing/2014/chart" uri="{C3380CC4-5D6E-409C-BE32-E72D297353CC}">
              <c16:uniqueId val="{00000002-9586-401A-B7A6-E995CAA33F2D}"/>
            </c:ext>
          </c:extLst>
        </c:ser>
        <c:ser>
          <c:idx val="1"/>
          <c:order val="1"/>
          <c:tx>
            <c:v>Hedge Capacity 2 ($bln Left axis)</c:v>
          </c:tx>
          <c:invertIfNegative val="0"/>
          <c:cat>
            <c:numRef>
              <c:f>ScenarioCompare!$CO$5:$CO$28</c:f>
              <c:numCache>
                <c:formatCode>0</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ScenarioCompare!$CQ$5:$CQ$28</c:f>
              <c:numCache>
                <c:formatCode>0</c:formatCode>
                <c:ptCount val="24"/>
                <c:pt idx="0">
                  <c:v>19.152781610645775</c:v>
                </c:pt>
                <c:pt idx="1">
                  <c:v>15.973372517791057</c:v>
                </c:pt>
                <c:pt idx="2">
                  <c:v>11.980152413017585</c:v>
                </c:pt>
                <c:pt idx="3">
                  <c:v>6.1067191990392118</c:v>
                </c:pt>
                <c:pt idx="4">
                  <c:v>4.2882640580508964</c:v>
                </c:pt>
                <c:pt idx="5">
                  <c:v>5.6055413482108243</c:v>
                </c:pt>
                <c:pt idx="6">
                  <c:v>1.6577336479286915</c:v>
                </c:pt>
                <c:pt idx="7">
                  <c:v>1.5495251010599972E-2</c:v>
                </c:pt>
                <c:pt idx="8">
                  <c:v>5.2500994573783447E-2</c:v>
                </c:pt>
                <c:pt idx="9">
                  <c:v>0</c:v>
                </c:pt>
                <c:pt idx="10">
                  <c:v>3.5810193441133543E-2</c:v>
                </c:pt>
                <c:pt idx="11">
                  <c:v>1.6462571370395334</c:v>
                </c:pt>
                <c:pt idx="12">
                  <c:v>3.214382808625964</c:v>
                </c:pt>
                <c:pt idx="13">
                  <c:v>1.5349542533588716</c:v>
                </c:pt>
                <c:pt idx="14">
                  <c:v>0</c:v>
                </c:pt>
                <c:pt idx="15">
                  <c:v>1.2764827699323178</c:v>
                </c:pt>
                <c:pt idx="16">
                  <c:v>0.54293879862008365</c:v>
                </c:pt>
                <c:pt idx="17">
                  <c:v>5.787210691068033</c:v>
                </c:pt>
                <c:pt idx="18">
                  <c:v>1.2415005811686151</c:v>
                </c:pt>
                <c:pt idx="19">
                  <c:v>4.574878013361551</c:v>
                </c:pt>
                <c:pt idx="20">
                  <c:v>1.3843147663276993</c:v>
                </c:pt>
                <c:pt idx="21">
                  <c:v>1.2779959060783321</c:v>
                </c:pt>
                <c:pt idx="22">
                  <c:v>0.46506593757621079</c:v>
                </c:pt>
                <c:pt idx="23">
                  <c:v>0.68246427162616563</c:v>
                </c:pt>
              </c:numCache>
            </c:numRef>
          </c:val>
          <c:extLst>
            <c:ext xmlns:c16="http://schemas.microsoft.com/office/drawing/2014/chart" uri="{C3380CC4-5D6E-409C-BE32-E72D297353CC}">
              <c16:uniqueId val="{00000003-9586-401A-B7A6-E995CAA33F2D}"/>
            </c:ext>
          </c:extLst>
        </c:ser>
        <c:dLbls>
          <c:showLegendKey val="0"/>
          <c:showVal val="0"/>
          <c:showCatName val="0"/>
          <c:showSerName val="0"/>
          <c:showPercent val="0"/>
          <c:showBubbleSize val="0"/>
        </c:dLbls>
        <c:gapWidth val="150"/>
        <c:axId val="480279391"/>
        <c:axId val="480296863"/>
      </c:barChart>
      <c:scatterChart>
        <c:scatterStyle val="lineMarker"/>
        <c:varyColors val="0"/>
        <c:ser>
          <c:idx val="2"/>
          <c:order val="2"/>
          <c:tx>
            <c:v>2 minus 1 ($bln Right axis)</c:v>
          </c:tx>
          <c:marker>
            <c:symbol val="none"/>
          </c:marker>
          <c:xVal>
            <c:numRef>
              <c:f>ScenarioCompare!$CO$5:$CO$28</c:f>
              <c:numCache>
                <c:formatCode>0</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ScenarioCompare!$CR$5:$CR$28</c:f>
              <c:numCache>
                <c:formatCode>0</c:formatCode>
                <c:ptCount val="24"/>
                <c:pt idx="0">
                  <c:v>-5.6225056143990564</c:v>
                </c:pt>
                <c:pt idx="1">
                  <c:v>-5.5223726605304488</c:v>
                </c:pt>
                <c:pt idx="2">
                  <c:v>-5.2687513023796662</c:v>
                </c:pt>
                <c:pt idx="3">
                  <c:v>-3.8066536992590567</c:v>
                </c:pt>
                <c:pt idx="4">
                  <c:v>-4.1852636358423139</c:v>
                </c:pt>
                <c:pt idx="5">
                  <c:v>-5.9604382624087773</c:v>
                </c:pt>
                <c:pt idx="6">
                  <c:v>-4.2183608541803288</c:v>
                </c:pt>
                <c:pt idx="7">
                  <c:v>-2.6006582195557684</c:v>
                </c:pt>
                <c:pt idx="8">
                  <c:v>-0.33283721252409154</c:v>
                </c:pt>
                <c:pt idx="9">
                  <c:v>0</c:v>
                </c:pt>
                <c:pt idx="10">
                  <c:v>1.1941849129974508E-2</c:v>
                </c:pt>
                <c:pt idx="11">
                  <c:v>-2.5596389029693927</c:v>
                </c:pt>
                <c:pt idx="12">
                  <c:v>-1.4293707036317276</c:v>
                </c:pt>
                <c:pt idx="13">
                  <c:v>9.0330182389697589E-2</c:v>
                </c:pt>
                <c:pt idx="14">
                  <c:v>0</c:v>
                </c:pt>
                <c:pt idx="15">
                  <c:v>0.36752867273699075</c:v>
                </c:pt>
                <c:pt idx="16">
                  <c:v>7.3028140466395719E-3</c:v>
                </c:pt>
                <c:pt idx="17">
                  <c:v>-0.22532120899527541</c:v>
                </c:pt>
                <c:pt idx="18">
                  <c:v>-0.21941061574864951</c:v>
                </c:pt>
                <c:pt idx="19">
                  <c:v>-1.4067698577104837</c:v>
                </c:pt>
                <c:pt idx="20">
                  <c:v>-0.72278312302184</c:v>
                </c:pt>
                <c:pt idx="21">
                  <c:v>-0.46580076045526875</c:v>
                </c:pt>
                <c:pt idx="22">
                  <c:v>-9.2770335287872652E-2</c:v>
                </c:pt>
                <c:pt idx="23">
                  <c:v>-0.14843276113580994</c:v>
                </c:pt>
              </c:numCache>
            </c:numRef>
          </c:yVal>
          <c:smooth val="0"/>
          <c:extLst>
            <c:ext xmlns:c16="http://schemas.microsoft.com/office/drawing/2014/chart" uri="{C3380CC4-5D6E-409C-BE32-E72D297353CC}">
              <c16:uniqueId val="{00000004-9586-401A-B7A6-E995CAA33F2D}"/>
            </c:ext>
          </c:extLst>
        </c:ser>
        <c:dLbls>
          <c:showLegendKey val="0"/>
          <c:showVal val="0"/>
          <c:showCatName val="0"/>
          <c:showSerName val="0"/>
          <c:showPercent val="0"/>
          <c:showBubbleSize val="0"/>
        </c:dLbls>
        <c:axId val="480281887"/>
        <c:axId val="480285215"/>
      </c:scatterChart>
      <c:catAx>
        <c:axId val="480279391"/>
        <c:scaling>
          <c:orientation val="minMax"/>
        </c:scaling>
        <c:delete val="0"/>
        <c:axPos val="b"/>
        <c:numFmt formatCode="0" sourceLinked="1"/>
        <c:majorTickMark val="out"/>
        <c:minorTickMark val="none"/>
        <c:tickLblPos val="nextTo"/>
        <c:crossAx val="480296863"/>
        <c:crosses val="autoZero"/>
        <c:auto val="1"/>
        <c:lblAlgn val="ctr"/>
        <c:lblOffset val="100"/>
        <c:noMultiLvlLbl val="0"/>
      </c:catAx>
      <c:valAx>
        <c:axId val="480296863"/>
        <c:scaling>
          <c:orientation val="minMax"/>
        </c:scaling>
        <c:delete val="0"/>
        <c:axPos val="l"/>
        <c:majorGridlines/>
        <c:numFmt formatCode="0" sourceLinked="1"/>
        <c:majorTickMark val="out"/>
        <c:minorTickMark val="none"/>
        <c:tickLblPos val="nextTo"/>
        <c:crossAx val="480279391"/>
        <c:crosses val="autoZero"/>
        <c:crossBetween val="between"/>
      </c:valAx>
      <c:valAx>
        <c:axId val="480285215"/>
        <c:scaling>
          <c:orientation val="minMax"/>
        </c:scaling>
        <c:delete val="0"/>
        <c:axPos val="r"/>
        <c:numFmt formatCode="0.0" sourceLinked="0"/>
        <c:majorTickMark val="out"/>
        <c:minorTickMark val="none"/>
        <c:tickLblPos val="nextTo"/>
        <c:crossAx val="480281887"/>
        <c:crosses val="max"/>
        <c:crossBetween val="midCat"/>
      </c:valAx>
      <c:valAx>
        <c:axId val="480281887"/>
        <c:scaling>
          <c:orientation val="minMax"/>
        </c:scaling>
        <c:delete val="1"/>
        <c:axPos val="b"/>
        <c:numFmt formatCode="0" sourceLinked="1"/>
        <c:majorTickMark val="out"/>
        <c:minorTickMark val="none"/>
        <c:tickLblPos val="nextTo"/>
        <c:crossAx val="480285215"/>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HistoricData!$B$4</c:f>
              <c:strCache>
                <c:ptCount val="1"/>
                <c:pt idx="0">
                  <c:v>EURUSD</c:v>
                </c:pt>
              </c:strCache>
            </c:strRef>
          </c:tx>
          <c:spPr>
            <a:ln w="19050" cap="rnd">
              <a:solidFill>
                <a:schemeClr val="accent1"/>
              </a:solidFill>
              <a:round/>
            </a:ln>
            <a:effectLst/>
          </c:spPr>
          <c:marker>
            <c:symbol val="none"/>
          </c:marker>
          <c:xVal>
            <c:numRef>
              <c:f>HistoricData!$A$5:$A$5775</c:f>
              <c:numCache>
                <c:formatCode>dd\-mmm\-yyyy</c:formatCode>
                <c:ptCount val="5771"/>
                <c:pt idx="0">
                  <c:v>36525</c:v>
                </c:pt>
                <c:pt idx="1">
                  <c:v>36528</c:v>
                </c:pt>
                <c:pt idx="2">
                  <c:v>36529</c:v>
                </c:pt>
                <c:pt idx="3">
                  <c:v>36530</c:v>
                </c:pt>
                <c:pt idx="4">
                  <c:v>36531</c:v>
                </c:pt>
                <c:pt idx="5">
                  <c:v>36532</c:v>
                </c:pt>
                <c:pt idx="6">
                  <c:v>36535</c:v>
                </c:pt>
                <c:pt idx="7">
                  <c:v>36536</c:v>
                </c:pt>
                <c:pt idx="8">
                  <c:v>36537</c:v>
                </c:pt>
                <c:pt idx="9">
                  <c:v>36538</c:v>
                </c:pt>
                <c:pt idx="10">
                  <c:v>36539</c:v>
                </c:pt>
                <c:pt idx="11">
                  <c:v>36542</c:v>
                </c:pt>
                <c:pt idx="12">
                  <c:v>36543</c:v>
                </c:pt>
                <c:pt idx="13">
                  <c:v>36544</c:v>
                </c:pt>
                <c:pt idx="14">
                  <c:v>36545</c:v>
                </c:pt>
                <c:pt idx="15">
                  <c:v>36546</c:v>
                </c:pt>
                <c:pt idx="16">
                  <c:v>36549</c:v>
                </c:pt>
                <c:pt idx="17">
                  <c:v>36550</c:v>
                </c:pt>
                <c:pt idx="18">
                  <c:v>36551</c:v>
                </c:pt>
                <c:pt idx="19">
                  <c:v>36552</c:v>
                </c:pt>
                <c:pt idx="20">
                  <c:v>36553</c:v>
                </c:pt>
                <c:pt idx="21">
                  <c:v>36556</c:v>
                </c:pt>
                <c:pt idx="22">
                  <c:v>36557</c:v>
                </c:pt>
                <c:pt idx="23">
                  <c:v>36558</c:v>
                </c:pt>
                <c:pt idx="24">
                  <c:v>36559</c:v>
                </c:pt>
                <c:pt idx="25">
                  <c:v>36560</c:v>
                </c:pt>
                <c:pt idx="26">
                  <c:v>36563</c:v>
                </c:pt>
                <c:pt idx="27">
                  <c:v>36564</c:v>
                </c:pt>
                <c:pt idx="28">
                  <c:v>36565</c:v>
                </c:pt>
                <c:pt idx="29">
                  <c:v>36566</c:v>
                </c:pt>
                <c:pt idx="30">
                  <c:v>36567</c:v>
                </c:pt>
                <c:pt idx="31">
                  <c:v>36570</c:v>
                </c:pt>
                <c:pt idx="32">
                  <c:v>36571</c:v>
                </c:pt>
                <c:pt idx="33">
                  <c:v>36572</c:v>
                </c:pt>
                <c:pt idx="34">
                  <c:v>36573</c:v>
                </c:pt>
                <c:pt idx="35">
                  <c:v>36574</c:v>
                </c:pt>
                <c:pt idx="36">
                  <c:v>36577</c:v>
                </c:pt>
                <c:pt idx="37">
                  <c:v>36578</c:v>
                </c:pt>
                <c:pt idx="38">
                  <c:v>36579</c:v>
                </c:pt>
                <c:pt idx="39">
                  <c:v>36580</c:v>
                </c:pt>
                <c:pt idx="40">
                  <c:v>36581</c:v>
                </c:pt>
                <c:pt idx="41">
                  <c:v>36584</c:v>
                </c:pt>
                <c:pt idx="42">
                  <c:v>36585</c:v>
                </c:pt>
                <c:pt idx="43">
                  <c:v>36586</c:v>
                </c:pt>
                <c:pt idx="44">
                  <c:v>36587</c:v>
                </c:pt>
                <c:pt idx="45">
                  <c:v>36588</c:v>
                </c:pt>
                <c:pt idx="46">
                  <c:v>36591</c:v>
                </c:pt>
                <c:pt idx="47">
                  <c:v>36592</c:v>
                </c:pt>
                <c:pt idx="48">
                  <c:v>36593</c:v>
                </c:pt>
                <c:pt idx="49">
                  <c:v>36594</c:v>
                </c:pt>
                <c:pt idx="50">
                  <c:v>36595</c:v>
                </c:pt>
                <c:pt idx="51">
                  <c:v>36598</c:v>
                </c:pt>
                <c:pt idx="52">
                  <c:v>36599</c:v>
                </c:pt>
                <c:pt idx="53">
                  <c:v>36600</c:v>
                </c:pt>
                <c:pt idx="54">
                  <c:v>36601</c:v>
                </c:pt>
                <c:pt idx="55">
                  <c:v>36602</c:v>
                </c:pt>
                <c:pt idx="56">
                  <c:v>36605</c:v>
                </c:pt>
                <c:pt idx="57">
                  <c:v>36606</c:v>
                </c:pt>
                <c:pt idx="58">
                  <c:v>36607</c:v>
                </c:pt>
                <c:pt idx="59">
                  <c:v>36608</c:v>
                </c:pt>
                <c:pt idx="60">
                  <c:v>36609</c:v>
                </c:pt>
                <c:pt idx="61">
                  <c:v>36612</c:v>
                </c:pt>
                <c:pt idx="62">
                  <c:v>36613</c:v>
                </c:pt>
                <c:pt idx="63">
                  <c:v>36614</c:v>
                </c:pt>
                <c:pt idx="64">
                  <c:v>36615</c:v>
                </c:pt>
                <c:pt idx="65">
                  <c:v>36616</c:v>
                </c:pt>
                <c:pt idx="66">
                  <c:v>36619</c:v>
                </c:pt>
                <c:pt idx="67">
                  <c:v>36620</c:v>
                </c:pt>
                <c:pt idx="68">
                  <c:v>36621</c:v>
                </c:pt>
                <c:pt idx="69">
                  <c:v>36622</c:v>
                </c:pt>
                <c:pt idx="70">
                  <c:v>36623</c:v>
                </c:pt>
                <c:pt idx="71">
                  <c:v>36626</c:v>
                </c:pt>
                <c:pt idx="72">
                  <c:v>36627</c:v>
                </c:pt>
                <c:pt idx="73">
                  <c:v>36628</c:v>
                </c:pt>
                <c:pt idx="74">
                  <c:v>36629</c:v>
                </c:pt>
                <c:pt idx="75">
                  <c:v>36630</c:v>
                </c:pt>
                <c:pt idx="76">
                  <c:v>36633</c:v>
                </c:pt>
                <c:pt idx="77">
                  <c:v>36634</c:v>
                </c:pt>
                <c:pt idx="78">
                  <c:v>36635</c:v>
                </c:pt>
                <c:pt idx="79">
                  <c:v>36636</c:v>
                </c:pt>
                <c:pt idx="80">
                  <c:v>36637</c:v>
                </c:pt>
                <c:pt idx="81">
                  <c:v>36640</c:v>
                </c:pt>
                <c:pt idx="82">
                  <c:v>36641</c:v>
                </c:pt>
                <c:pt idx="83">
                  <c:v>36642</c:v>
                </c:pt>
                <c:pt idx="84">
                  <c:v>36643</c:v>
                </c:pt>
                <c:pt idx="85">
                  <c:v>36644</c:v>
                </c:pt>
                <c:pt idx="86">
                  <c:v>36647</c:v>
                </c:pt>
                <c:pt idx="87">
                  <c:v>36648</c:v>
                </c:pt>
                <c:pt idx="88">
                  <c:v>36649</c:v>
                </c:pt>
                <c:pt idx="89">
                  <c:v>36650</c:v>
                </c:pt>
                <c:pt idx="90">
                  <c:v>36651</c:v>
                </c:pt>
                <c:pt idx="91">
                  <c:v>36654</c:v>
                </c:pt>
                <c:pt idx="92">
                  <c:v>36655</c:v>
                </c:pt>
                <c:pt idx="93">
                  <c:v>36656</c:v>
                </c:pt>
                <c:pt idx="94">
                  <c:v>36657</c:v>
                </c:pt>
                <c:pt idx="95">
                  <c:v>36658</c:v>
                </c:pt>
                <c:pt idx="96">
                  <c:v>36661</c:v>
                </c:pt>
                <c:pt idx="97">
                  <c:v>36662</c:v>
                </c:pt>
                <c:pt idx="98">
                  <c:v>36663</c:v>
                </c:pt>
                <c:pt idx="99">
                  <c:v>36664</c:v>
                </c:pt>
                <c:pt idx="100">
                  <c:v>36665</c:v>
                </c:pt>
                <c:pt idx="101">
                  <c:v>36668</c:v>
                </c:pt>
                <c:pt idx="102">
                  <c:v>36669</c:v>
                </c:pt>
                <c:pt idx="103">
                  <c:v>36670</c:v>
                </c:pt>
                <c:pt idx="104">
                  <c:v>36671</c:v>
                </c:pt>
                <c:pt idx="105">
                  <c:v>36672</c:v>
                </c:pt>
                <c:pt idx="106">
                  <c:v>36675</c:v>
                </c:pt>
                <c:pt idx="107">
                  <c:v>36676</c:v>
                </c:pt>
                <c:pt idx="108">
                  <c:v>36677</c:v>
                </c:pt>
                <c:pt idx="109">
                  <c:v>36678</c:v>
                </c:pt>
                <c:pt idx="110">
                  <c:v>36679</c:v>
                </c:pt>
                <c:pt idx="111">
                  <c:v>36682</c:v>
                </c:pt>
                <c:pt idx="112">
                  <c:v>36683</c:v>
                </c:pt>
                <c:pt idx="113">
                  <c:v>36684</c:v>
                </c:pt>
                <c:pt idx="114">
                  <c:v>36685</c:v>
                </c:pt>
                <c:pt idx="115">
                  <c:v>36686</c:v>
                </c:pt>
                <c:pt idx="116">
                  <c:v>36689</c:v>
                </c:pt>
                <c:pt idx="117">
                  <c:v>36690</c:v>
                </c:pt>
                <c:pt idx="118">
                  <c:v>36691</c:v>
                </c:pt>
                <c:pt idx="119">
                  <c:v>36692</c:v>
                </c:pt>
                <c:pt idx="120">
                  <c:v>36693</c:v>
                </c:pt>
                <c:pt idx="121">
                  <c:v>36696</c:v>
                </c:pt>
                <c:pt idx="122">
                  <c:v>36697</c:v>
                </c:pt>
                <c:pt idx="123">
                  <c:v>36698</c:v>
                </c:pt>
                <c:pt idx="124">
                  <c:v>36699</c:v>
                </c:pt>
                <c:pt idx="125">
                  <c:v>36700</c:v>
                </c:pt>
                <c:pt idx="126">
                  <c:v>36703</c:v>
                </c:pt>
                <c:pt idx="127">
                  <c:v>36704</c:v>
                </c:pt>
                <c:pt idx="128">
                  <c:v>36705</c:v>
                </c:pt>
                <c:pt idx="129">
                  <c:v>36706</c:v>
                </c:pt>
                <c:pt idx="130">
                  <c:v>36707</c:v>
                </c:pt>
                <c:pt idx="131">
                  <c:v>36710</c:v>
                </c:pt>
                <c:pt idx="132">
                  <c:v>36711</c:v>
                </c:pt>
                <c:pt idx="133">
                  <c:v>36712</c:v>
                </c:pt>
                <c:pt idx="134">
                  <c:v>36713</c:v>
                </c:pt>
                <c:pt idx="135">
                  <c:v>36714</c:v>
                </c:pt>
                <c:pt idx="136">
                  <c:v>36717</c:v>
                </c:pt>
                <c:pt idx="137">
                  <c:v>36718</c:v>
                </c:pt>
                <c:pt idx="138">
                  <c:v>36719</c:v>
                </c:pt>
                <c:pt idx="139">
                  <c:v>36720</c:v>
                </c:pt>
                <c:pt idx="140">
                  <c:v>36721</c:v>
                </c:pt>
                <c:pt idx="141">
                  <c:v>36724</c:v>
                </c:pt>
                <c:pt idx="142">
                  <c:v>36725</c:v>
                </c:pt>
                <c:pt idx="143">
                  <c:v>36726</c:v>
                </c:pt>
                <c:pt idx="144">
                  <c:v>36727</c:v>
                </c:pt>
                <c:pt idx="145">
                  <c:v>36728</c:v>
                </c:pt>
                <c:pt idx="146">
                  <c:v>36731</c:v>
                </c:pt>
                <c:pt idx="147">
                  <c:v>36732</c:v>
                </c:pt>
                <c:pt idx="148">
                  <c:v>36733</c:v>
                </c:pt>
                <c:pt idx="149">
                  <c:v>36734</c:v>
                </c:pt>
                <c:pt idx="150">
                  <c:v>36735</c:v>
                </c:pt>
                <c:pt idx="151">
                  <c:v>36738</c:v>
                </c:pt>
                <c:pt idx="152">
                  <c:v>36739</c:v>
                </c:pt>
                <c:pt idx="153">
                  <c:v>36740</c:v>
                </c:pt>
                <c:pt idx="154">
                  <c:v>36741</c:v>
                </c:pt>
                <c:pt idx="155">
                  <c:v>36742</c:v>
                </c:pt>
                <c:pt idx="156">
                  <c:v>36745</c:v>
                </c:pt>
                <c:pt idx="157">
                  <c:v>36746</c:v>
                </c:pt>
                <c:pt idx="158">
                  <c:v>36747</c:v>
                </c:pt>
                <c:pt idx="159">
                  <c:v>36748</c:v>
                </c:pt>
                <c:pt idx="160">
                  <c:v>36749</c:v>
                </c:pt>
                <c:pt idx="161">
                  <c:v>36752</c:v>
                </c:pt>
                <c:pt idx="162">
                  <c:v>36753</c:v>
                </c:pt>
                <c:pt idx="163">
                  <c:v>36754</c:v>
                </c:pt>
                <c:pt idx="164">
                  <c:v>36755</c:v>
                </c:pt>
                <c:pt idx="165">
                  <c:v>36756</c:v>
                </c:pt>
                <c:pt idx="166">
                  <c:v>36759</c:v>
                </c:pt>
                <c:pt idx="167">
                  <c:v>36760</c:v>
                </c:pt>
                <c:pt idx="168">
                  <c:v>36761</c:v>
                </c:pt>
                <c:pt idx="169">
                  <c:v>36762</c:v>
                </c:pt>
                <c:pt idx="170">
                  <c:v>36763</c:v>
                </c:pt>
                <c:pt idx="171">
                  <c:v>36766</c:v>
                </c:pt>
                <c:pt idx="172">
                  <c:v>36767</c:v>
                </c:pt>
                <c:pt idx="173">
                  <c:v>36768</c:v>
                </c:pt>
                <c:pt idx="174">
                  <c:v>36769</c:v>
                </c:pt>
                <c:pt idx="175">
                  <c:v>36770</c:v>
                </c:pt>
                <c:pt idx="176">
                  <c:v>36773</c:v>
                </c:pt>
                <c:pt idx="177">
                  <c:v>36774</c:v>
                </c:pt>
                <c:pt idx="178">
                  <c:v>36775</c:v>
                </c:pt>
                <c:pt idx="179">
                  <c:v>36776</c:v>
                </c:pt>
                <c:pt idx="180">
                  <c:v>36777</c:v>
                </c:pt>
                <c:pt idx="181">
                  <c:v>36780</c:v>
                </c:pt>
                <c:pt idx="182">
                  <c:v>36781</c:v>
                </c:pt>
                <c:pt idx="183">
                  <c:v>36782</c:v>
                </c:pt>
                <c:pt idx="184">
                  <c:v>36783</c:v>
                </c:pt>
                <c:pt idx="185">
                  <c:v>36784</c:v>
                </c:pt>
                <c:pt idx="186">
                  <c:v>36787</c:v>
                </c:pt>
                <c:pt idx="187">
                  <c:v>36788</c:v>
                </c:pt>
                <c:pt idx="188">
                  <c:v>36789</c:v>
                </c:pt>
                <c:pt idx="189">
                  <c:v>36790</c:v>
                </c:pt>
                <c:pt idx="190">
                  <c:v>36791</c:v>
                </c:pt>
                <c:pt idx="191">
                  <c:v>36794</c:v>
                </c:pt>
                <c:pt idx="192">
                  <c:v>36795</c:v>
                </c:pt>
                <c:pt idx="193">
                  <c:v>36796</c:v>
                </c:pt>
                <c:pt idx="194">
                  <c:v>36797</c:v>
                </c:pt>
                <c:pt idx="195">
                  <c:v>36798</c:v>
                </c:pt>
                <c:pt idx="196">
                  <c:v>36801</c:v>
                </c:pt>
                <c:pt idx="197">
                  <c:v>36802</c:v>
                </c:pt>
                <c:pt idx="198">
                  <c:v>36803</c:v>
                </c:pt>
                <c:pt idx="199">
                  <c:v>36804</c:v>
                </c:pt>
                <c:pt idx="200">
                  <c:v>36805</c:v>
                </c:pt>
                <c:pt idx="201">
                  <c:v>36808</c:v>
                </c:pt>
                <c:pt idx="202">
                  <c:v>36809</c:v>
                </c:pt>
                <c:pt idx="203">
                  <c:v>36810</c:v>
                </c:pt>
                <c:pt idx="204">
                  <c:v>36811</c:v>
                </c:pt>
                <c:pt idx="205">
                  <c:v>36812</c:v>
                </c:pt>
                <c:pt idx="206">
                  <c:v>36815</c:v>
                </c:pt>
                <c:pt idx="207">
                  <c:v>36816</c:v>
                </c:pt>
                <c:pt idx="208">
                  <c:v>36817</c:v>
                </c:pt>
                <c:pt idx="209">
                  <c:v>36818</c:v>
                </c:pt>
                <c:pt idx="210">
                  <c:v>36819</c:v>
                </c:pt>
                <c:pt idx="211">
                  <c:v>36822</c:v>
                </c:pt>
                <c:pt idx="212">
                  <c:v>36823</c:v>
                </c:pt>
                <c:pt idx="213">
                  <c:v>36824</c:v>
                </c:pt>
                <c:pt idx="214">
                  <c:v>36825</c:v>
                </c:pt>
                <c:pt idx="215">
                  <c:v>36826</c:v>
                </c:pt>
                <c:pt idx="216">
                  <c:v>36829</c:v>
                </c:pt>
                <c:pt idx="217">
                  <c:v>36830</c:v>
                </c:pt>
                <c:pt idx="218">
                  <c:v>36831</c:v>
                </c:pt>
                <c:pt idx="219">
                  <c:v>36832</c:v>
                </c:pt>
                <c:pt idx="220">
                  <c:v>36833</c:v>
                </c:pt>
                <c:pt idx="221">
                  <c:v>36836</c:v>
                </c:pt>
                <c:pt idx="222">
                  <c:v>36837</c:v>
                </c:pt>
                <c:pt idx="223">
                  <c:v>36838</c:v>
                </c:pt>
                <c:pt idx="224">
                  <c:v>36839</c:v>
                </c:pt>
                <c:pt idx="225">
                  <c:v>36840</c:v>
                </c:pt>
                <c:pt idx="226">
                  <c:v>36843</c:v>
                </c:pt>
                <c:pt idx="227">
                  <c:v>36844</c:v>
                </c:pt>
                <c:pt idx="228">
                  <c:v>36845</c:v>
                </c:pt>
                <c:pt idx="229">
                  <c:v>36846</c:v>
                </c:pt>
                <c:pt idx="230">
                  <c:v>36847</c:v>
                </c:pt>
                <c:pt idx="231">
                  <c:v>36850</c:v>
                </c:pt>
                <c:pt idx="232">
                  <c:v>36851</c:v>
                </c:pt>
                <c:pt idx="233">
                  <c:v>36852</c:v>
                </c:pt>
                <c:pt idx="234">
                  <c:v>36853</c:v>
                </c:pt>
                <c:pt idx="235">
                  <c:v>36854</c:v>
                </c:pt>
                <c:pt idx="236">
                  <c:v>36857</c:v>
                </c:pt>
                <c:pt idx="237">
                  <c:v>36858</c:v>
                </c:pt>
                <c:pt idx="238">
                  <c:v>36859</c:v>
                </c:pt>
                <c:pt idx="239">
                  <c:v>36860</c:v>
                </c:pt>
                <c:pt idx="240">
                  <c:v>36861</c:v>
                </c:pt>
                <c:pt idx="241">
                  <c:v>36864</c:v>
                </c:pt>
                <c:pt idx="242">
                  <c:v>36865</c:v>
                </c:pt>
                <c:pt idx="243">
                  <c:v>36866</c:v>
                </c:pt>
                <c:pt idx="244">
                  <c:v>36867</c:v>
                </c:pt>
                <c:pt idx="245">
                  <c:v>36868</c:v>
                </c:pt>
                <c:pt idx="246">
                  <c:v>36871</c:v>
                </c:pt>
                <c:pt idx="247">
                  <c:v>36872</c:v>
                </c:pt>
                <c:pt idx="248">
                  <c:v>36873</c:v>
                </c:pt>
                <c:pt idx="249">
                  <c:v>36874</c:v>
                </c:pt>
                <c:pt idx="250">
                  <c:v>36875</c:v>
                </c:pt>
                <c:pt idx="251">
                  <c:v>36878</c:v>
                </c:pt>
                <c:pt idx="252">
                  <c:v>36879</c:v>
                </c:pt>
                <c:pt idx="253">
                  <c:v>36880</c:v>
                </c:pt>
                <c:pt idx="254">
                  <c:v>36881</c:v>
                </c:pt>
                <c:pt idx="255">
                  <c:v>36882</c:v>
                </c:pt>
                <c:pt idx="256">
                  <c:v>36885</c:v>
                </c:pt>
                <c:pt idx="257">
                  <c:v>36886</c:v>
                </c:pt>
                <c:pt idx="258">
                  <c:v>36887</c:v>
                </c:pt>
                <c:pt idx="259">
                  <c:v>36888</c:v>
                </c:pt>
                <c:pt idx="260">
                  <c:v>36889</c:v>
                </c:pt>
                <c:pt idx="261">
                  <c:v>36892</c:v>
                </c:pt>
                <c:pt idx="262">
                  <c:v>36893</c:v>
                </c:pt>
                <c:pt idx="263">
                  <c:v>36894</c:v>
                </c:pt>
                <c:pt idx="264">
                  <c:v>36895</c:v>
                </c:pt>
                <c:pt idx="265">
                  <c:v>36896</c:v>
                </c:pt>
                <c:pt idx="266">
                  <c:v>36899</c:v>
                </c:pt>
                <c:pt idx="267">
                  <c:v>36900</c:v>
                </c:pt>
                <c:pt idx="268">
                  <c:v>36901</c:v>
                </c:pt>
                <c:pt idx="269">
                  <c:v>36902</c:v>
                </c:pt>
                <c:pt idx="270">
                  <c:v>36903</c:v>
                </c:pt>
                <c:pt idx="271">
                  <c:v>36906</c:v>
                </c:pt>
                <c:pt idx="272">
                  <c:v>36907</c:v>
                </c:pt>
                <c:pt idx="273">
                  <c:v>36908</c:v>
                </c:pt>
                <c:pt idx="274">
                  <c:v>36909</c:v>
                </c:pt>
                <c:pt idx="275">
                  <c:v>36910</c:v>
                </c:pt>
                <c:pt idx="276">
                  <c:v>36913</c:v>
                </c:pt>
                <c:pt idx="277">
                  <c:v>36914</c:v>
                </c:pt>
                <c:pt idx="278">
                  <c:v>36915</c:v>
                </c:pt>
                <c:pt idx="279">
                  <c:v>36916</c:v>
                </c:pt>
                <c:pt idx="280">
                  <c:v>36917</c:v>
                </c:pt>
                <c:pt idx="281">
                  <c:v>36920</c:v>
                </c:pt>
                <c:pt idx="282">
                  <c:v>36921</c:v>
                </c:pt>
                <c:pt idx="283">
                  <c:v>36922</c:v>
                </c:pt>
                <c:pt idx="284">
                  <c:v>36923</c:v>
                </c:pt>
                <c:pt idx="285">
                  <c:v>36924</c:v>
                </c:pt>
                <c:pt idx="286">
                  <c:v>36927</c:v>
                </c:pt>
                <c:pt idx="287">
                  <c:v>36928</c:v>
                </c:pt>
                <c:pt idx="288">
                  <c:v>36929</c:v>
                </c:pt>
                <c:pt idx="289">
                  <c:v>36930</c:v>
                </c:pt>
                <c:pt idx="290">
                  <c:v>36931</c:v>
                </c:pt>
                <c:pt idx="291">
                  <c:v>36934</c:v>
                </c:pt>
                <c:pt idx="292">
                  <c:v>36935</c:v>
                </c:pt>
                <c:pt idx="293">
                  <c:v>36936</c:v>
                </c:pt>
                <c:pt idx="294">
                  <c:v>36937</c:v>
                </c:pt>
                <c:pt idx="295">
                  <c:v>36938</c:v>
                </c:pt>
                <c:pt idx="296">
                  <c:v>36941</c:v>
                </c:pt>
                <c:pt idx="297">
                  <c:v>36942</c:v>
                </c:pt>
                <c:pt idx="298">
                  <c:v>36943</c:v>
                </c:pt>
                <c:pt idx="299">
                  <c:v>36944</c:v>
                </c:pt>
                <c:pt idx="300">
                  <c:v>36945</c:v>
                </c:pt>
                <c:pt idx="301">
                  <c:v>36948</c:v>
                </c:pt>
                <c:pt idx="302">
                  <c:v>36949</c:v>
                </c:pt>
                <c:pt idx="303">
                  <c:v>36950</c:v>
                </c:pt>
                <c:pt idx="304">
                  <c:v>36951</c:v>
                </c:pt>
                <c:pt idx="305">
                  <c:v>36952</c:v>
                </c:pt>
                <c:pt idx="306">
                  <c:v>36955</c:v>
                </c:pt>
                <c:pt idx="307">
                  <c:v>36956</c:v>
                </c:pt>
                <c:pt idx="308">
                  <c:v>36957</c:v>
                </c:pt>
                <c:pt idx="309">
                  <c:v>36958</c:v>
                </c:pt>
                <c:pt idx="310">
                  <c:v>36959</c:v>
                </c:pt>
                <c:pt idx="311">
                  <c:v>36962</c:v>
                </c:pt>
                <c:pt idx="312">
                  <c:v>36963</c:v>
                </c:pt>
                <c:pt idx="313">
                  <c:v>36964</c:v>
                </c:pt>
                <c:pt idx="314">
                  <c:v>36965</c:v>
                </c:pt>
                <c:pt idx="315">
                  <c:v>36966</c:v>
                </c:pt>
                <c:pt idx="316">
                  <c:v>36969</c:v>
                </c:pt>
                <c:pt idx="317">
                  <c:v>36970</c:v>
                </c:pt>
                <c:pt idx="318">
                  <c:v>36971</c:v>
                </c:pt>
                <c:pt idx="319">
                  <c:v>36972</c:v>
                </c:pt>
                <c:pt idx="320">
                  <c:v>36973</c:v>
                </c:pt>
                <c:pt idx="321">
                  <c:v>36976</c:v>
                </c:pt>
                <c:pt idx="322">
                  <c:v>36977</c:v>
                </c:pt>
                <c:pt idx="323">
                  <c:v>36978</c:v>
                </c:pt>
                <c:pt idx="324">
                  <c:v>36979</c:v>
                </c:pt>
                <c:pt idx="325">
                  <c:v>36980</c:v>
                </c:pt>
                <c:pt idx="326">
                  <c:v>36983</c:v>
                </c:pt>
                <c:pt idx="327">
                  <c:v>36984</c:v>
                </c:pt>
                <c:pt idx="328">
                  <c:v>36985</c:v>
                </c:pt>
                <c:pt idx="329">
                  <c:v>36986</c:v>
                </c:pt>
                <c:pt idx="330">
                  <c:v>36987</c:v>
                </c:pt>
                <c:pt idx="331">
                  <c:v>36990</c:v>
                </c:pt>
                <c:pt idx="332">
                  <c:v>36991</c:v>
                </c:pt>
                <c:pt idx="333">
                  <c:v>36992</c:v>
                </c:pt>
                <c:pt idx="334">
                  <c:v>36993</c:v>
                </c:pt>
                <c:pt idx="335">
                  <c:v>36994</c:v>
                </c:pt>
                <c:pt idx="336">
                  <c:v>36997</c:v>
                </c:pt>
                <c:pt idx="337">
                  <c:v>36998</c:v>
                </c:pt>
                <c:pt idx="338">
                  <c:v>36999</c:v>
                </c:pt>
                <c:pt idx="339">
                  <c:v>37000</c:v>
                </c:pt>
                <c:pt idx="340">
                  <c:v>37001</c:v>
                </c:pt>
                <c:pt idx="341">
                  <c:v>37004</c:v>
                </c:pt>
                <c:pt idx="342">
                  <c:v>37005</c:v>
                </c:pt>
                <c:pt idx="343">
                  <c:v>37006</c:v>
                </c:pt>
                <c:pt idx="344">
                  <c:v>37007</c:v>
                </c:pt>
                <c:pt idx="345">
                  <c:v>37008</c:v>
                </c:pt>
                <c:pt idx="346">
                  <c:v>37011</c:v>
                </c:pt>
                <c:pt idx="347">
                  <c:v>37012</c:v>
                </c:pt>
                <c:pt idx="348">
                  <c:v>37013</c:v>
                </c:pt>
                <c:pt idx="349">
                  <c:v>37014</c:v>
                </c:pt>
                <c:pt idx="350">
                  <c:v>37015</c:v>
                </c:pt>
                <c:pt idx="351">
                  <c:v>37018</c:v>
                </c:pt>
                <c:pt idx="352">
                  <c:v>37019</c:v>
                </c:pt>
                <c:pt idx="353">
                  <c:v>37020</c:v>
                </c:pt>
                <c:pt idx="354">
                  <c:v>37021</c:v>
                </c:pt>
                <c:pt idx="355">
                  <c:v>37022</c:v>
                </c:pt>
                <c:pt idx="356">
                  <c:v>37025</c:v>
                </c:pt>
                <c:pt idx="357">
                  <c:v>37026</c:v>
                </c:pt>
                <c:pt idx="358">
                  <c:v>37027</c:v>
                </c:pt>
                <c:pt idx="359">
                  <c:v>37028</c:v>
                </c:pt>
                <c:pt idx="360">
                  <c:v>37029</c:v>
                </c:pt>
                <c:pt idx="361">
                  <c:v>37032</c:v>
                </c:pt>
                <c:pt idx="362">
                  <c:v>37033</c:v>
                </c:pt>
                <c:pt idx="363">
                  <c:v>37034</c:v>
                </c:pt>
                <c:pt idx="364">
                  <c:v>37035</c:v>
                </c:pt>
                <c:pt idx="365">
                  <c:v>37036</c:v>
                </c:pt>
                <c:pt idx="366">
                  <c:v>37039</c:v>
                </c:pt>
                <c:pt idx="367">
                  <c:v>37040</c:v>
                </c:pt>
                <c:pt idx="368">
                  <c:v>37041</c:v>
                </c:pt>
                <c:pt idx="369">
                  <c:v>37042</c:v>
                </c:pt>
                <c:pt idx="370">
                  <c:v>37043</c:v>
                </c:pt>
                <c:pt idx="371">
                  <c:v>37046</c:v>
                </c:pt>
                <c:pt idx="372">
                  <c:v>37047</c:v>
                </c:pt>
                <c:pt idx="373">
                  <c:v>37048</c:v>
                </c:pt>
                <c:pt idx="374">
                  <c:v>37049</c:v>
                </c:pt>
                <c:pt idx="375">
                  <c:v>37050</c:v>
                </c:pt>
                <c:pt idx="376">
                  <c:v>37053</c:v>
                </c:pt>
                <c:pt idx="377">
                  <c:v>37054</c:v>
                </c:pt>
                <c:pt idx="378">
                  <c:v>37055</c:v>
                </c:pt>
                <c:pt idx="379">
                  <c:v>37056</c:v>
                </c:pt>
                <c:pt idx="380">
                  <c:v>37057</c:v>
                </c:pt>
                <c:pt idx="381">
                  <c:v>37060</c:v>
                </c:pt>
                <c:pt idx="382">
                  <c:v>37061</c:v>
                </c:pt>
                <c:pt idx="383">
                  <c:v>37062</c:v>
                </c:pt>
                <c:pt idx="384">
                  <c:v>37063</c:v>
                </c:pt>
                <c:pt idx="385">
                  <c:v>37064</c:v>
                </c:pt>
                <c:pt idx="386">
                  <c:v>37067</c:v>
                </c:pt>
                <c:pt idx="387">
                  <c:v>37068</c:v>
                </c:pt>
                <c:pt idx="388">
                  <c:v>37069</c:v>
                </c:pt>
                <c:pt idx="389">
                  <c:v>37070</c:v>
                </c:pt>
                <c:pt idx="390">
                  <c:v>37071</c:v>
                </c:pt>
                <c:pt idx="391">
                  <c:v>37074</c:v>
                </c:pt>
                <c:pt idx="392">
                  <c:v>37075</c:v>
                </c:pt>
                <c:pt idx="393">
                  <c:v>37076</c:v>
                </c:pt>
                <c:pt idx="394">
                  <c:v>37077</c:v>
                </c:pt>
                <c:pt idx="395">
                  <c:v>37078</c:v>
                </c:pt>
                <c:pt idx="396">
                  <c:v>37081</c:v>
                </c:pt>
                <c:pt idx="397">
                  <c:v>37082</c:v>
                </c:pt>
                <c:pt idx="398">
                  <c:v>37083</c:v>
                </c:pt>
                <c:pt idx="399">
                  <c:v>37084</c:v>
                </c:pt>
                <c:pt idx="400">
                  <c:v>37085</c:v>
                </c:pt>
                <c:pt idx="401">
                  <c:v>37088</c:v>
                </c:pt>
                <c:pt idx="402">
                  <c:v>37089</c:v>
                </c:pt>
                <c:pt idx="403">
                  <c:v>37090</c:v>
                </c:pt>
                <c:pt idx="404">
                  <c:v>37091</c:v>
                </c:pt>
                <c:pt idx="405">
                  <c:v>37092</c:v>
                </c:pt>
                <c:pt idx="406">
                  <c:v>37095</c:v>
                </c:pt>
                <c:pt idx="407">
                  <c:v>37096</c:v>
                </c:pt>
                <c:pt idx="408">
                  <c:v>37097</c:v>
                </c:pt>
                <c:pt idx="409">
                  <c:v>37098</c:v>
                </c:pt>
                <c:pt idx="410">
                  <c:v>37099</c:v>
                </c:pt>
                <c:pt idx="411">
                  <c:v>37102</c:v>
                </c:pt>
                <c:pt idx="412">
                  <c:v>37103</c:v>
                </c:pt>
                <c:pt idx="413">
                  <c:v>37104</c:v>
                </c:pt>
                <c:pt idx="414">
                  <c:v>37105</c:v>
                </c:pt>
                <c:pt idx="415">
                  <c:v>37106</c:v>
                </c:pt>
                <c:pt idx="416">
                  <c:v>37109</c:v>
                </c:pt>
                <c:pt idx="417">
                  <c:v>37110</c:v>
                </c:pt>
                <c:pt idx="418">
                  <c:v>37111</c:v>
                </c:pt>
                <c:pt idx="419">
                  <c:v>37112</c:v>
                </c:pt>
                <c:pt idx="420">
                  <c:v>37113</c:v>
                </c:pt>
                <c:pt idx="421">
                  <c:v>37116</c:v>
                </c:pt>
                <c:pt idx="422">
                  <c:v>37117</c:v>
                </c:pt>
                <c:pt idx="423">
                  <c:v>37118</c:v>
                </c:pt>
                <c:pt idx="424">
                  <c:v>37119</c:v>
                </c:pt>
                <c:pt idx="425">
                  <c:v>37120</c:v>
                </c:pt>
                <c:pt idx="426">
                  <c:v>37123</c:v>
                </c:pt>
                <c:pt idx="427">
                  <c:v>37124</c:v>
                </c:pt>
                <c:pt idx="428">
                  <c:v>37125</c:v>
                </c:pt>
                <c:pt idx="429">
                  <c:v>37126</c:v>
                </c:pt>
                <c:pt idx="430">
                  <c:v>37127</c:v>
                </c:pt>
                <c:pt idx="431">
                  <c:v>37130</c:v>
                </c:pt>
                <c:pt idx="432">
                  <c:v>37131</c:v>
                </c:pt>
                <c:pt idx="433">
                  <c:v>37132</c:v>
                </c:pt>
                <c:pt idx="434">
                  <c:v>37133</c:v>
                </c:pt>
                <c:pt idx="435">
                  <c:v>37134</c:v>
                </c:pt>
                <c:pt idx="436">
                  <c:v>37137</c:v>
                </c:pt>
                <c:pt idx="437">
                  <c:v>37138</c:v>
                </c:pt>
                <c:pt idx="438">
                  <c:v>37139</c:v>
                </c:pt>
                <c:pt idx="439">
                  <c:v>37140</c:v>
                </c:pt>
                <c:pt idx="440">
                  <c:v>37141</c:v>
                </c:pt>
                <c:pt idx="441">
                  <c:v>37144</c:v>
                </c:pt>
                <c:pt idx="442">
                  <c:v>37145</c:v>
                </c:pt>
                <c:pt idx="443">
                  <c:v>37146</c:v>
                </c:pt>
                <c:pt idx="444">
                  <c:v>37147</c:v>
                </c:pt>
                <c:pt idx="445">
                  <c:v>37148</c:v>
                </c:pt>
                <c:pt idx="446">
                  <c:v>37151</c:v>
                </c:pt>
                <c:pt idx="447">
                  <c:v>37152</c:v>
                </c:pt>
                <c:pt idx="448">
                  <c:v>37153</c:v>
                </c:pt>
                <c:pt idx="449">
                  <c:v>37154</c:v>
                </c:pt>
                <c:pt idx="450">
                  <c:v>37155</c:v>
                </c:pt>
                <c:pt idx="451">
                  <c:v>37158</c:v>
                </c:pt>
                <c:pt idx="452">
                  <c:v>37159</c:v>
                </c:pt>
                <c:pt idx="453">
                  <c:v>37160</c:v>
                </c:pt>
                <c:pt idx="454">
                  <c:v>37161</c:v>
                </c:pt>
                <c:pt idx="455">
                  <c:v>37162</c:v>
                </c:pt>
                <c:pt idx="456">
                  <c:v>37165</c:v>
                </c:pt>
                <c:pt idx="457">
                  <c:v>37166</c:v>
                </c:pt>
                <c:pt idx="458">
                  <c:v>37167</c:v>
                </c:pt>
                <c:pt idx="459">
                  <c:v>37168</c:v>
                </c:pt>
                <c:pt idx="460">
                  <c:v>37169</c:v>
                </c:pt>
                <c:pt idx="461">
                  <c:v>37172</c:v>
                </c:pt>
                <c:pt idx="462">
                  <c:v>37173</c:v>
                </c:pt>
                <c:pt idx="463">
                  <c:v>37174</c:v>
                </c:pt>
                <c:pt idx="464">
                  <c:v>37175</c:v>
                </c:pt>
                <c:pt idx="465">
                  <c:v>37176</c:v>
                </c:pt>
                <c:pt idx="466">
                  <c:v>37179</c:v>
                </c:pt>
                <c:pt idx="467">
                  <c:v>37180</c:v>
                </c:pt>
                <c:pt idx="468">
                  <c:v>37181</c:v>
                </c:pt>
                <c:pt idx="469">
                  <c:v>37182</c:v>
                </c:pt>
                <c:pt idx="470">
                  <c:v>37183</c:v>
                </c:pt>
                <c:pt idx="471">
                  <c:v>37186</c:v>
                </c:pt>
                <c:pt idx="472">
                  <c:v>37187</c:v>
                </c:pt>
                <c:pt idx="473">
                  <c:v>37188</c:v>
                </c:pt>
                <c:pt idx="474">
                  <c:v>37189</c:v>
                </c:pt>
                <c:pt idx="475">
                  <c:v>37190</c:v>
                </c:pt>
                <c:pt idx="476">
                  <c:v>37193</c:v>
                </c:pt>
                <c:pt idx="477">
                  <c:v>37194</c:v>
                </c:pt>
                <c:pt idx="478">
                  <c:v>37195</c:v>
                </c:pt>
                <c:pt idx="479">
                  <c:v>37196</c:v>
                </c:pt>
                <c:pt idx="480">
                  <c:v>37197</c:v>
                </c:pt>
                <c:pt idx="481">
                  <c:v>37200</c:v>
                </c:pt>
                <c:pt idx="482">
                  <c:v>37201</c:v>
                </c:pt>
                <c:pt idx="483">
                  <c:v>37202</c:v>
                </c:pt>
                <c:pt idx="484">
                  <c:v>37203</c:v>
                </c:pt>
                <c:pt idx="485">
                  <c:v>37204</c:v>
                </c:pt>
                <c:pt idx="486">
                  <c:v>37207</c:v>
                </c:pt>
                <c:pt idx="487">
                  <c:v>37208</c:v>
                </c:pt>
                <c:pt idx="488">
                  <c:v>37209</c:v>
                </c:pt>
                <c:pt idx="489">
                  <c:v>37210</c:v>
                </c:pt>
                <c:pt idx="490">
                  <c:v>37211</c:v>
                </c:pt>
                <c:pt idx="491">
                  <c:v>37214</c:v>
                </c:pt>
                <c:pt idx="492">
                  <c:v>37215</c:v>
                </c:pt>
                <c:pt idx="493">
                  <c:v>37216</c:v>
                </c:pt>
                <c:pt idx="494">
                  <c:v>37217</c:v>
                </c:pt>
                <c:pt idx="495">
                  <c:v>37218</c:v>
                </c:pt>
                <c:pt idx="496">
                  <c:v>37221</c:v>
                </c:pt>
                <c:pt idx="497">
                  <c:v>37222</c:v>
                </c:pt>
                <c:pt idx="498">
                  <c:v>37223</c:v>
                </c:pt>
                <c:pt idx="499">
                  <c:v>37224</c:v>
                </c:pt>
                <c:pt idx="500">
                  <c:v>37225</c:v>
                </c:pt>
                <c:pt idx="501">
                  <c:v>37228</c:v>
                </c:pt>
                <c:pt idx="502">
                  <c:v>37229</c:v>
                </c:pt>
                <c:pt idx="503">
                  <c:v>37230</c:v>
                </c:pt>
                <c:pt idx="504">
                  <c:v>37231</c:v>
                </c:pt>
                <c:pt idx="505">
                  <c:v>37232</c:v>
                </c:pt>
                <c:pt idx="506">
                  <c:v>37235</c:v>
                </c:pt>
                <c:pt idx="507">
                  <c:v>37236</c:v>
                </c:pt>
                <c:pt idx="508">
                  <c:v>37237</c:v>
                </c:pt>
                <c:pt idx="509">
                  <c:v>37238</c:v>
                </c:pt>
                <c:pt idx="510">
                  <c:v>37239</c:v>
                </c:pt>
                <c:pt idx="511">
                  <c:v>37242</c:v>
                </c:pt>
                <c:pt idx="512">
                  <c:v>37243</c:v>
                </c:pt>
                <c:pt idx="513">
                  <c:v>37244</c:v>
                </c:pt>
                <c:pt idx="514">
                  <c:v>37245</c:v>
                </c:pt>
                <c:pt idx="515">
                  <c:v>37246</c:v>
                </c:pt>
                <c:pt idx="516">
                  <c:v>37249</c:v>
                </c:pt>
                <c:pt idx="517">
                  <c:v>37250</c:v>
                </c:pt>
                <c:pt idx="518">
                  <c:v>37251</c:v>
                </c:pt>
                <c:pt idx="519">
                  <c:v>37252</c:v>
                </c:pt>
                <c:pt idx="520">
                  <c:v>37253</c:v>
                </c:pt>
                <c:pt idx="521">
                  <c:v>37256</c:v>
                </c:pt>
                <c:pt idx="522">
                  <c:v>37257</c:v>
                </c:pt>
                <c:pt idx="523">
                  <c:v>37258</c:v>
                </c:pt>
                <c:pt idx="524">
                  <c:v>37259</c:v>
                </c:pt>
                <c:pt idx="525">
                  <c:v>37260</c:v>
                </c:pt>
                <c:pt idx="526">
                  <c:v>37263</c:v>
                </c:pt>
                <c:pt idx="527">
                  <c:v>37264</c:v>
                </c:pt>
                <c:pt idx="528">
                  <c:v>37265</c:v>
                </c:pt>
                <c:pt idx="529">
                  <c:v>37266</c:v>
                </c:pt>
                <c:pt idx="530">
                  <c:v>37267</c:v>
                </c:pt>
                <c:pt idx="531">
                  <c:v>37270</c:v>
                </c:pt>
                <c:pt idx="532">
                  <c:v>37271</c:v>
                </c:pt>
                <c:pt idx="533">
                  <c:v>37272</c:v>
                </c:pt>
                <c:pt idx="534">
                  <c:v>37273</c:v>
                </c:pt>
                <c:pt idx="535">
                  <c:v>37274</c:v>
                </c:pt>
                <c:pt idx="536">
                  <c:v>37277</c:v>
                </c:pt>
                <c:pt idx="537">
                  <c:v>37278</c:v>
                </c:pt>
                <c:pt idx="538">
                  <c:v>37279</c:v>
                </c:pt>
                <c:pt idx="539">
                  <c:v>37280</c:v>
                </c:pt>
                <c:pt idx="540">
                  <c:v>37281</c:v>
                </c:pt>
                <c:pt idx="541">
                  <c:v>37284</c:v>
                </c:pt>
                <c:pt idx="542">
                  <c:v>37285</c:v>
                </c:pt>
                <c:pt idx="543">
                  <c:v>37286</c:v>
                </c:pt>
                <c:pt idx="544">
                  <c:v>37287</c:v>
                </c:pt>
                <c:pt idx="545">
                  <c:v>37288</c:v>
                </c:pt>
                <c:pt idx="546">
                  <c:v>37291</c:v>
                </c:pt>
                <c:pt idx="547">
                  <c:v>37292</c:v>
                </c:pt>
                <c:pt idx="548">
                  <c:v>37293</c:v>
                </c:pt>
                <c:pt idx="549">
                  <c:v>37294</c:v>
                </c:pt>
                <c:pt idx="550">
                  <c:v>37295</c:v>
                </c:pt>
                <c:pt idx="551">
                  <c:v>37298</c:v>
                </c:pt>
                <c:pt idx="552">
                  <c:v>37299</c:v>
                </c:pt>
                <c:pt idx="553">
                  <c:v>37300</c:v>
                </c:pt>
                <c:pt idx="554">
                  <c:v>37301</c:v>
                </c:pt>
                <c:pt idx="555">
                  <c:v>37302</c:v>
                </c:pt>
                <c:pt idx="556">
                  <c:v>37305</c:v>
                </c:pt>
                <c:pt idx="557">
                  <c:v>37306</c:v>
                </c:pt>
                <c:pt idx="558">
                  <c:v>37307</c:v>
                </c:pt>
                <c:pt idx="559">
                  <c:v>37308</c:v>
                </c:pt>
                <c:pt idx="560">
                  <c:v>37309</c:v>
                </c:pt>
                <c:pt idx="561">
                  <c:v>37312</c:v>
                </c:pt>
                <c:pt idx="562">
                  <c:v>37313</c:v>
                </c:pt>
                <c:pt idx="563">
                  <c:v>37314</c:v>
                </c:pt>
                <c:pt idx="564">
                  <c:v>37315</c:v>
                </c:pt>
                <c:pt idx="565">
                  <c:v>37316</c:v>
                </c:pt>
                <c:pt idx="566">
                  <c:v>37319</c:v>
                </c:pt>
                <c:pt idx="567">
                  <c:v>37320</c:v>
                </c:pt>
                <c:pt idx="568">
                  <c:v>37321</c:v>
                </c:pt>
                <c:pt idx="569">
                  <c:v>37322</c:v>
                </c:pt>
                <c:pt idx="570">
                  <c:v>37323</c:v>
                </c:pt>
                <c:pt idx="571">
                  <c:v>37326</c:v>
                </c:pt>
                <c:pt idx="572">
                  <c:v>37327</c:v>
                </c:pt>
                <c:pt idx="573">
                  <c:v>37328</c:v>
                </c:pt>
                <c:pt idx="574">
                  <c:v>37329</c:v>
                </c:pt>
                <c:pt idx="575">
                  <c:v>37330</c:v>
                </c:pt>
                <c:pt idx="576">
                  <c:v>37333</c:v>
                </c:pt>
                <c:pt idx="577">
                  <c:v>37334</c:v>
                </c:pt>
                <c:pt idx="578">
                  <c:v>37335</c:v>
                </c:pt>
                <c:pt idx="579">
                  <c:v>37336</c:v>
                </c:pt>
                <c:pt idx="580">
                  <c:v>37337</c:v>
                </c:pt>
                <c:pt idx="581">
                  <c:v>37340</c:v>
                </c:pt>
                <c:pt idx="582">
                  <c:v>37341</c:v>
                </c:pt>
                <c:pt idx="583">
                  <c:v>37342</c:v>
                </c:pt>
                <c:pt idx="584">
                  <c:v>37343</c:v>
                </c:pt>
                <c:pt idx="585">
                  <c:v>37344</c:v>
                </c:pt>
                <c:pt idx="586">
                  <c:v>37347</c:v>
                </c:pt>
                <c:pt idx="587">
                  <c:v>37348</c:v>
                </c:pt>
                <c:pt idx="588">
                  <c:v>37349</c:v>
                </c:pt>
                <c:pt idx="589">
                  <c:v>37350</c:v>
                </c:pt>
                <c:pt idx="590">
                  <c:v>37351</c:v>
                </c:pt>
                <c:pt idx="591">
                  <c:v>37354</c:v>
                </c:pt>
                <c:pt idx="592">
                  <c:v>37355</c:v>
                </c:pt>
                <c:pt idx="593">
                  <c:v>37356</c:v>
                </c:pt>
                <c:pt idx="594">
                  <c:v>37357</c:v>
                </c:pt>
                <c:pt idx="595">
                  <c:v>37358</c:v>
                </c:pt>
                <c:pt idx="596">
                  <c:v>37361</c:v>
                </c:pt>
                <c:pt idx="597">
                  <c:v>37362</c:v>
                </c:pt>
                <c:pt idx="598">
                  <c:v>37363</c:v>
                </c:pt>
                <c:pt idx="599">
                  <c:v>37364</c:v>
                </c:pt>
                <c:pt idx="600">
                  <c:v>37365</c:v>
                </c:pt>
                <c:pt idx="601">
                  <c:v>37368</c:v>
                </c:pt>
                <c:pt idx="602">
                  <c:v>37369</c:v>
                </c:pt>
                <c:pt idx="603">
                  <c:v>37370</c:v>
                </c:pt>
                <c:pt idx="604">
                  <c:v>37371</c:v>
                </c:pt>
                <c:pt idx="605">
                  <c:v>37372</c:v>
                </c:pt>
                <c:pt idx="606">
                  <c:v>37375</c:v>
                </c:pt>
                <c:pt idx="607">
                  <c:v>37376</c:v>
                </c:pt>
                <c:pt idx="608">
                  <c:v>37377</c:v>
                </c:pt>
                <c:pt idx="609">
                  <c:v>37378</c:v>
                </c:pt>
                <c:pt idx="610">
                  <c:v>37379</c:v>
                </c:pt>
                <c:pt idx="611">
                  <c:v>37382</c:v>
                </c:pt>
                <c:pt idx="612">
                  <c:v>37383</c:v>
                </c:pt>
                <c:pt idx="613">
                  <c:v>37384</c:v>
                </c:pt>
                <c:pt idx="614">
                  <c:v>37385</c:v>
                </c:pt>
                <c:pt idx="615">
                  <c:v>37386</c:v>
                </c:pt>
                <c:pt idx="616">
                  <c:v>37389</c:v>
                </c:pt>
                <c:pt idx="617">
                  <c:v>37390</c:v>
                </c:pt>
                <c:pt idx="618">
                  <c:v>37391</c:v>
                </c:pt>
                <c:pt idx="619">
                  <c:v>37392</c:v>
                </c:pt>
                <c:pt idx="620">
                  <c:v>37393</c:v>
                </c:pt>
                <c:pt idx="621">
                  <c:v>37396</c:v>
                </c:pt>
                <c:pt idx="622">
                  <c:v>37397</c:v>
                </c:pt>
                <c:pt idx="623">
                  <c:v>37398</c:v>
                </c:pt>
                <c:pt idx="624">
                  <c:v>37399</c:v>
                </c:pt>
                <c:pt idx="625">
                  <c:v>37400</c:v>
                </c:pt>
                <c:pt idx="626">
                  <c:v>37403</c:v>
                </c:pt>
                <c:pt idx="627">
                  <c:v>37404</c:v>
                </c:pt>
                <c:pt idx="628">
                  <c:v>37405</c:v>
                </c:pt>
                <c:pt idx="629">
                  <c:v>37406</c:v>
                </c:pt>
                <c:pt idx="630">
                  <c:v>37407</c:v>
                </c:pt>
                <c:pt idx="631">
                  <c:v>37410</c:v>
                </c:pt>
                <c:pt idx="632">
                  <c:v>37411</c:v>
                </c:pt>
                <c:pt idx="633">
                  <c:v>37412</c:v>
                </c:pt>
                <c:pt idx="634">
                  <c:v>37413</c:v>
                </c:pt>
                <c:pt idx="635">
                  <c:v>37414</c:v>
                </c:pt>
                <c:pt idx="636">
                  <c:v>37417</c:v>
                </c:pt>
                <c:pt idx="637">
                  <c:v>37418</c:v>
                </c:pt>
                <c:pt idx="638">
                  <c:v>37419</c:v>
                </c:pt>
                <c:pt idx="639">
                  <c:v>37420</c:v>
                </c:pt>
                <c:pt idx="640">
                  <c:v>37421</c:v>
                </c:pt>
                <c:pt idx="641">
                  <c:v>37424</c:v>
                </c:pt>
                <c:pt idx="642">
                  <c:v>37425</c:v>
                </c:pt>
                <c:pt idx="643">
                  <c:v>37426</c:v>
                </c:pt>
                <c:pt idx="644">
                  <c:v>37427</c:v>
                </c:pt>
                <c:pt idx="645">
                  <c:v>37428</c:v>
                </c:pt>
                <c:pt idx="646">
                  <c:v>37431</c:v>
                </c:pt>
                <c:pt idx="647">
                  <c:v>37432</c:v>
                </c:pt>
                <c:pt idx="648">
                  <c:v>37433</c:v>
                </c:pt>
                <c:pt idx="649">
                  <c:v>37434</c:v>
                </c:pt>
                <c:pt idx="650">
                  <c:v>37435</c:v>
                </c:pt>
                <c:pt idx="651">
                  <c:v>37438</c:v>
                </c:pt>
                <c:pt idx="652">
                  <c:v>37439</c:v>
                </c:pt>
                <c:pt idx="653">
                  <c:v>37440</c:v>
                </c:pt>
                <c:pt idx="654">
                  <c:v>37441</c:v>
                </c:pt>
                <c:pt idx="655">
                  <c:v>37442</c:v>
                </c:pt>
                <c:pt idx="656">
                  <c:v>37445</c:v>
                </c:pt>
                <c:pt idx="657">
                  <c:v>37446</c:v>
                </c:pt>
                <c:pt idx="658">
                  <c:v>37447</c:v>
                </c:pt>
                <c:pt idx="659">
                  <c:v>37448</c:v>
                </c:pt>
                <c:pt idx="660">
                  <c:v>37449</c:v>
                </c:pt>
                <c:pt idx="661">
                  <c:v>37452</c:v>
                </c:pt>
                <c:pt idx="662">
                  <c:v>37453</c:v>
                </c:pt>
                <c:pt idx="663">
                  <c:v>37454</c:v>
                </c:pt>
                <c:pt idx="664">
                  <c:v>37455</c:v>
                </c:pt>
                <c:pt idx="665">
                  <c:v>37456</c:v>
                </c:pt>
                <c:pt idx="666">
                  <c:v>37459</c:v>
                </c:pt>
                <c:pt idx="667">
                  <c:v>37460</c:v>
                </c:pt>
                <c:pt idx="668">
                  <c:v>37461</c:v>
                </c:pt>
                <c:pt idx="669">
                  <c:v>37462</c:v>
                </c:pt>
                <c:pt idx="670">
                  <c:v>37463</c:v>
                </c:pt>
                <c:pt idx="671">
                  <c:v>37466</c:v>
                </c:pt>
                <c:pt idx="672">
                  <c:v>37467</c:v>
                </c:pt>
                <c:pt idx="673">
                  <c:v>37468</c:v>
                </c:pt>
                <c:pt idx="674">
                  <c:v>37469</c:v>
                </c:pt>
                <c:pt idx="675">
                  <c:v>37470</c:v>
                </c:pt>
                <c:pt idx="676">
                  <c:v>37473</c:v>
                </c:pt>
                <c:pt idx="677">
                  <c:v>37474</c:v>
                </c:pt>
                <c:pt idx="678">
                  <c:v>37475</c:v>
                </c:pt>
                <c:pt idx="679">
                  <c:v>37476</c:v>
                </c:pt>
                <c:pt idx="680">
                  <c:v>37477</c:v>
                </c:pt>
                <c:pt idx="681">
                  <c:v>37480</c:v>
                </c:pt>
                <c:pt idx="682">
                  <c:v>37481</c:v>
                </c:pt>
                <c:pt idx="683">
                  <c:v>37482</c:v>
                </c:pt>
                <c:pt idx="684">
                  <c:v>37483</c:v>
                </c:pt>
                <c:pt idx="685">
                  <c:v>37484</c:v>
                </c:pt>
                <c:pt idx="686">
                  <c:v>37487</c:v>
                </c:pt>
                <c:pt idx="687">
                  <c:v>37488</c:v>
                </c:pt>
                <c:pt idx="688">
                  <c:v>37489</c:v>
                </c:pt>
                <c:pt idx="689">
                  <c:v>37490</c:v>
                </c:pt>
                <c:pt idx="690">
                  <c:v>37491</c:v>
                </c:pt>
                <c:pt idx="691">
                  <c:v>37494</c:v>
                </c:pt>
                <c:pt idx="692">
                  <c:v>37495</c:v>
                </c:pt>
                <c:pt idx="693">
                  <c:v>37496</c:v>
                </c:pt>
                <c:pt idx="694">
                  <c:v>37497</c:v>
                </c:pt>
                <c:pt idx="695">
                  <c:v>37498</c:v>
                </c:pt>
                <c:pt idx="696">
                  <c:v>37501</c:v>
                </c:pt>
                <c:pt idx="697">
                  <c:v>37502</c:v>
                </c:pt>
                <c:pt idx="698">
                  <c:v>37503</c:v>
                </c:pt>
                <c:pt idx="699">
                  <c:v>37504</c:v>
                </c:pt>
                <c:pt idx="700">
                  <c:v>37505</c:v>
                </c:pt>
                <c:pt idx="701">
                  <c:v>37508</c:v>
                </c:pt>
                <c:pt idx="702">
                  <c:v>37509</c:v>
                </c:pt>
                <c:pt idx="703">
                  <c:v>37510</c:v>
                </c:pt>
                <c:pt idx="704">
                  <c:v>37511</c:v>
                </c:pt>
                <c:pt idx="705">
                  <c:v>37512</c:v>
                </c:pt>
                <c:pt idx="706">
                  <c:v>37515</c:v>
                </c:pt>
                <c:pt idx="707">
                  <c:v>37516</c:v>
                </c:pt>
                <c:pt idx="708">
                  <c:v>37517</c:v>
                </c:pt>
                <c:pt idx="709">
                  <c:v>37518</c:v>
                </c:pt>
                <c:pt idx="710">
                  <c:v>37519</c:v>
                </c:pt>
                <c:pt idx="711">
                  <c:v>37522</c:v>
                </c:pt>
                <c:pt idx="712">
                  <c:v>37523</c:v>
                </c:pt>
                <c:pt idx="713">
                  <c:v>37524</c:v>
                </c:pt>
                <c:pt idx="714">
                  <c:v>37525</c:v>
                </c:pt>
                <c:pt idx="715">
                  <c:v>37526</c:v>
                </c:pt>
                <c:pt idx="716">
                  <c:v>37529</c:v>
                </c:pt>
                <c:pt idx="717">
                  <c:v>37530</c:v>
                </c:pt>
                <c:pt idx="718">
                  <c:v>37531</c:v>
                </c:pt>
                <c:pt idx="719">
                  <c:v>37532</c:v>
                </c:pt>
                <c:pt idx="720">
                  <c:v>37533</c:v>
                </c:pt>
                <c:pt idx="721">
                  <c:v>37536</c:v>
                </c:pt>
                <c:pt idx="722">
                  <c:v>37537</c:v>
                </c:pt>
                <c:pt idx="723">
                  <c:v>37538</c:v>
                </c:pt>
                <c:pt idx="724">
                  <c:v>37539</c:v>
                </c:pt>
                <c:pt idx="725">
                  <c:v>37540</c:v>
                </c:pt>
                <c:pt idx="726">
                  <c:v>37543</c:v>
                </c:pt>
                <c:pt idx="727">
                  <c:v>37544</c:v>
                </c:pt>
                <c:pt idx="728">
                  <c:v>37545</c:v>
                </c:pt>
                <c:pt idx="729">
                  <c:v>37546</c:v>
                </c:pt>
                <c:pt idx="730">
                  <c:v>37547</c:v>
                </c:pt>
                <c:pt idx="731">
                  <c:v>37550</c:v>
                </c:pt>
                <c:pt idx="732">
                  <c:v>37551</c:v>
                </c:pt>
                <c:pt idx="733">
                  <c:v>37552</c:v>
                </c:pt>
                <c:pt idx="734">
                  <c:v>37553</c:v>
                </c:pt>
                <c:pt idx="735">
                  <c:v>37554</c:v>
                </c:pt>
                <c:pt idx="736">
                  <c:v>37557</c:v>
                </c:pt>
                <c:pt idx="737">
                  <c:v>37558</c:v>
                </c:pt>
                <c:pt idx="738">
                  <c:v>37559</c:v>
                </c:pt>
                <c:pt idx="739">
                  <c:v>37560</c:v>
                </c:pt>
                <c:pt idx="740">
                  <c:v>37561</c:v>
                </c:pt>
                <c:pt idx="741">
                  <c:v>37564</c:v>
                </c:pt>
                <c:pt idx="742">
                  <c:v>37565</c:v>
                </c:pt>
                <c:pt idx="743">
                  <c:v>37566</c:v>
                </c:pt>
                <c:pt idx="744">
                  <c:v>37567</c:v>
                </c:pt>
                <c:pt idx="745">
                  <c:v>37568</c:v>
                </c:pt>
                <c:pt idx="746">
                  <c:v>37571</c:v>
                </c:pt>
                <c:pt idx="747">
                  <c:v>37572</c:v>
                </c:pt>
                <c:pt idx="748">
                  <c:v>37573</c:v>
                </c:pt>
                <c:pt idx="749">
                  <c:v>37574</c:v>
                </c:pt>
                <c:pt idx="750">
                  <c:v>37575</c:v>
                </c:pt>
                <c:pt idx="751">
                  <c:v>37578</c:v>
                </c:pt>
                <c:pt idx="752">
                  <c:v>37579</c:v>
                </c:pt>
                <c:pt idx="753">
                  <c:v>37580</c:v>
                </c:pt>
                <c:pt idx="754">
                  <c:v>37581</c:v>
                </c:pt>
                <c:pt idx="755">
                  <c:v>37582</c:v>
                </c:pt>
                <c:pt idx="756">
                  <c:v>37585</c:v>
                </c:pt>
                <c:pt idx="757">
                  <c:v>37586</c:v>
                </c:pt>
                <c:pt idx="758">
                  <c:v>37587</c:v>
                </c:pt>
                <c:pt idx="759">
                  <c:v>37588</c:v>
                </c:pt>
                <c:pt idx="760">
                  <c:v>37589</c:v>
                </c:pt>
                <c:pt idx="761">
                  <c:v>37592</c:v>
                </c:pt>
                <c:pt idx="762">
                  <c:v>37593</c:v>
                </c:pt>
                <c:pt idx="763">
                  <c:v>37594</c:v>
                </c:pt>
                <c:pt idx="764">
                  <c:v>37595</c:v>
                </c:pt>
                <c:pt idx="765">
                  <c:v>37596</c:v>
                </c:pt>
                <c:pt idx="766">
                  <c:v>37599</c:v>
                </c:pt>
                <c:pt idx="767">
                  <c:v>37600</c:v>
                </c:pt>
                <c:pt idx="768">
                  <c:v>37601</c:v>
                </c:pt>
                <c:pt idx="769">
                  <c:v>37602</c:v>
                </c:pt>
                <c:pt idx="770">
                  <c:v>37603</c:v>
                </c:pt>
                <c:pt idx="771">
                  <c:v>37606</c:v>
                </c:pt>
                <c:pt idx="772">
                  <c:v>37607</c:v>
                </c:pt>
                <c:pt idx="773">
                  <c:v>37608</c:v>
                </c:pt>
                <c:pt idx="774">
                  <c:v>37609</c:v>
                </c:pt>
                <c:pt idx="775">
                  <c:v>37610</c:v>
                </c:pt>
                <c:pt idx="776">
                  <c:v>37613</c:v>
                </c:pt>
                <c:pt idx="777">
                  <c:v>37614</c:v>
                </c:pt>
                <c:pt idx="778">
                  <c:v>37615</c:v>
                </c:pt>
                <c:pt idx="779">
                  <c:v>37616</c:v>
                </c:pt>
                <c:pt idx="780">
                  <c:v>37617</c:v>
                </c:pt>
                <c:pt idx="781">
                  <c:v>37620</c:v>
                </c:pt>
                <c:pt idx="782">
                  <c:v>37621</c:v>
                </c:pt>
                <c:pt idx="783">
                  <c:v>37622</c:v>
                </c:pt>
                <c:pt idx="784">
                  <c:v>37623</c:v>
                </c:pt>
                <c:pt idx="785">
                  <c:v>37624</c:v>
                </c:pt>
                <c:pt idx="786">
                  <c:v>37627</c:v>
                </c:pt>
                <c:pt idx="787">
                  <c:v>37628</c:v>
                </c:pt>
                <c:pt idx="788">
                  <c:v>37629</c:v>
                </c:pt>
                <c:pt idx="789">
                  <c:v>37630</c:v>
                </c:pt>
                <c:pt idx="790">
                  <c:v>37631</c:v>
                </c:pt>
                <c:pt idx="791">
                  <c:v>37634</c:v>
                </c:pt>
                <c:pt idx="792">
                  <c:v>37635</c:v>
                </c:pt>
                <c:pt idx="793">
                  <c:v>37636</c:v>
                </c:pt>
                <c:pt idx="794">
                  <c:v>37637</c:v>
                </c:pt>
                <c:pt idx="795">
                  <c:v>37638</c:v>
                </c:pt>
                <c:pt idx="796">
                  <c:v>37641</c:v>
                </c:pt>
                <c:pt idx="797">
                  <c:v>37642</c:v>
                </c:pt>
                <c:pt idx="798">
                  <c:v>37643</c:v>
                </c:pt>
                <c:pt idx="799">
                  <c:v>37644</c:v>
                </c:pt>
                <c:pt idx="800">
                  <c:v>37645</c:v>
                </c:pt>
                <c:pt idx="801">
                  <c:v>37648</c:v>
                </c:pt>
                <c:pt idx="802">
                  <c:v>37649</c:v>
                </c:pt>
                <c:pt idx="803">
                  <c:v>37650</c:v>
                </c:pt>
                <c:pt idx="804">
                  <c:v>37651</c:v>
                </c:pt>
                <c:pt idx="805">
                  <c:v>37652</c:v>
                </c:pt>
                <c:pt idx="806">
                  <c:v>37655</c:v>
                </c:pt>
                <c:pt idx="807">
                  <c:v>37656</c:v>
                </c:pt>
                <c:pt idx="808">
                  <c:v>37657</c:v>
                </c:pt>
                <c:pt idx="809">
                  <c:v>37658</c:v>
                </c:pt>
                <c:pt idx="810">
                  <c:v>37659</c:v>
                </c:pt>
                <c:pt idx="811">
                  <c:v>37662</c:v>
                </c:pt>
                <c:pt idx="812">
                  <c:v>37663</c:v>
                </c:pt>
                <c:pt idx="813">
                  <c:v>37664</c:v>
                </c:pt>
                <c:pt idx="814">
                  <c:v>37665</c:v>
                </c:pt>
                <c:pt idx="815">
                  <c:v>37666</c:v>
                </c:pt>
                <c:pt idx="816">
                  <c:v>37669</c:v>
                </c:pt>
                <c:pt idx="817">
                  <c:v>37670</c:v>
                </c:pt>
                <c:pt idx="818">
                  <c:v>37671</c:v>
                </c:pt>
                <c:pt idx="819">
                  <c:v>37672</c:v>
                </c:pt>
                <c:pt idx="820">
                  <c:v>37673</c:v>
                </c:pt>
                <c:pt idx="821">
                  <c:v>37676</c:v>
                </c:pt>
                <c:pt idx="822">
                  <c:v>37677</c:v>
                </c:pt>
                <c:pt idx="823">
                  <c:v>37678</c:v>
                </c:pt>
                <c:pt idx="824">
                  <c:v>37679</c:v>
                </c:pt>
                <c:pt idx="825">
                  <c:v>37680</c:v>
                </c:pt>
                <c:pt idx="826">
                  <c:v>37683</c:v>
                </c:pt>
                <c:pt idx="827">
                  <c:v>37684</c:v>
                </c:pt>
                <c:pt idx="828">
                  <c:v>37685</c:v>
                </c:pt>
                <c:pt idx="829">
                  <c:v>37686</c:v>
                </c:pt>
                <c:pt idx="830">
                  <c:v>37687</c:v>
                </c:pt>
                <c:pt idx="831">
                  <c:v>37690</c:v>
                </c:pt>
                <c:pt idx="832">
                  <c:v>37691</c:v>
                </c:pt>
                <c:pt idx="833">
                  <c:v>37692</c:v>
                </c:pt>
                <c:pt idx="834">
                  <c:v>37693</c:v>
                </c:pt>
                <c:pt idx="835">
                  <c:v>37694</c:v>
                </c:pt>
                <c:pt idx="836">
                  <c:v>37697</c:v>
                </c:pt>
                <c:pt idx="837">
                  <c:v>37698</c:v>
                </c:pt>
                <c:pt idx="838">
                  <c:v>37699</c:v>
                </c:pt>
                <c:pt idx="839">
                  <c:v>37700</c:v>
                </c:pt>
                <c:pt idx="840">
                  <c:v>37701</c:v>
                </c:pt>
                <c:pt idx="841">
                  <c:v>37704</c:v>
                </c:pt>
                <c:pt idx="842">
                  <c:v>37705</c:v>
                </c:pt>
                <c:pt idx="843">
                  <c:v>37706</c:v>
                </c:pt>
                <c:pt idx="844">
                  <c:v>37707</c:v>
                </c:pt>
                <c:pt idx="845">
                  <c:v>37708</c:v>
                </c:pt>
                <c:pt idx="846">
                  <c:v>37711</c:v>
                </c:pt>
                <c:pt idx="847">
                  <c:v>37712</c:v>
                </c:pt>
                <c:pt idx="848">
                  <c:v>37713</c:v>
                </c:pt>
                <c:pt idx="849">
                  <c:v>37714</c:v>
                </c:pt>
                <c:pt idx="850">
                  <c:v>37715</c:v>
                </c:pt>
                <c:pt idx="851">
                  <c:v>37718</c:v>
                </c:pt>
                <c:pt idx="852">
                  <c:v>37719</c:v>
                </c:pt>
                <c:pt idx="853">
                  <c:v>37720</c:v>
                </c:pt>
                <c:pt idx="854">
                  <c:v>37721</c:v>
                </c:pt>
                <c:pt idx="855">
                  <c:v>37722</c:v>
                </c:pt>
                <c:pt idx="856">
                  <c:v>37725</c:v>
                </c:pt>
                <c:pt idx="857">
                  <c:v>37726</c:v>
                </c:pt>
                <c:pt idx="858">
                  <c:v>37727</c:v>
                </c:pt>
                <c:pt idx="859">
                  <c:v>37728</c:v>
                </c:pt>
                <c:pt idx="860">
                  <c:v>37729</c:v>
                </c:pt>
                <c:pt idx="861">
                  <c:v>37732</c:v>
                </c:pt>
                <c:pt idx="862">
                  <c:v>37733</c:v>
                </c:pt>
                <c:pt idx="863">
                  <c:v>37734</c:v>
                </c:pt>
                <c:pt idx="864">
                  <c:v>37735</c:v>
                </c:pt>
                <c:pt idx="865">
                  <c:v>37736</c:v>
                </c:pt>
                <c:pt idx="866">
                  <c:v>37739</c:v>
                </c:pt>
                <c:pt idx="867">
                  <c:v>37740</c:v>
                </c:pt>
                <c:pt idx="868">
                  <c:v>37741</c:v>
                </c:pt>
                <c:pt idx="869">
                  <c:v>37742</c:v>
                </c:pt>
                <c:pt idx="870">
                  <c:v>37743</c:v>
                </c:pt>
                <c:pt idx="871">
                  <c:v>37746</c:v>
                </c:pt>
                <c:pt idx="872">
                  <c:v>37747</c:v>
                </c:pt>
                <c:pt idx="873">
                  <c:v>37748</c:v>
                </c:pt>
                <c:pt idx="874">
                  <c:v>37749</c:v>
                </c:pt>
                <c:pt idx="875">
                  <c:v>37750</c:v>
                </c:pt>
                <c:pt idx="876">
                  <c:v>37753</c:v>
                </c:pt>
                <c:pt idx="877">
                  <c:v>37754</c:v>
                </c:pt>
                <c:pt idx="878">
                  <c:v>37755</c:v>
                </c:pt>
                <c:pt idx="879">
                  <c:v>37756</c:v>
                </c:pt>
                <c:pt idx="880">
                  <c:v>37757</c:v>
                </c:pt>
                <c:pt idx="881">
                  <c:v>37760</c:v>
                </c:pt>
                <c:pt idx="882">
                  <c:v>37761</c:v>
                </c:pt>
                <c:pt idx="883">
                  <c:v>37762</c:v>
                </c:pt>
                <c:pt idx="884">
                  <c:v>37763</c:v>
                </c:pt>
                <c:pt idx="885">
                  <c:v>37764</c:v>
                </c:pt>
                <c:pt idx="886">
                  <c:v>37767</c:v>
                </c:pt>
                <c:pt idx="887">
                  <c:v>37768</c:v>
                </c:pt>
                <c:pt idx="888">
                  <c:v>37769</c:v>
                </c:pt>
                <c:pt idx="889">
                  <c:v>37770</c:v>
                </c:pt>
                <c:pt idx="890">
                  <c:v>37771</c:v>
                </c:pt>
                <c:pt idx="891">
                  <c:v>37774</c:v>
                </c:pt>
                <c:pt idx="892">
                  <c:v>37775</c:v>
                </c:pt>
                <c:pt idx="893">
                  <c:v>37776</c:v>
                </c:pt>
                <c:pt idx="894">
                  <c:v>37777</c:v>
                </c:pt>
                <c:pt idx="895">
                  <c:v>37778</c:v>
                </c:pt>
                <c:pt idx="896">
                  <c:v>37781</c:v>
                </c:pt>
                <c:pt idx="897">
                  <c:v>37782</c:v>
                </c:pt>
                <c:pt idx="898">
                  <c:v>37783</c:v>
                </c:pt>
                <c:pt idx="899">
                  <c:v>37784</c:v>
                </c:pt>
                <c:pt idx="900">
                  <c:v>37785</c:v>
                </c:pt>
                <c:pt idx="901">
                  <c:v>37788</c:v>
                </c:pt>
                <c:pt idx="902">
                  <c:v>37789</c:v>
                </c:pt>
                <c:pt idx="903">
                  <c:v>37790</c:v>
                </c:pt>
                <c:pt idx="904">
                  <c:v>37791</c:v>
                </c:pt>
                <c:pt idx="905">
                  <c:v>37792</c:v>
                </c:pt>
                <c:pt idx="906">
                  <c:v>37795</c:v>
                </c:pt>
                <c:pt idx="907">
                  <c:v>37796</c:v>
                </c:pt>
                <c:pt idx="908">
                  <c:v>37797</c:v>
                </c:pt>
                <c:pt idx="909">
                  <c:v>37798</c:v>
                </c:pt>
                <c:pt idx="910">
                  <c:v>37799</c:v>
                </c:pt>
                <c:pt idx="911">
                  <c:v>37802</c:v>
                </c:pt>
                <c:pt idx="912">
                  <c:v>37803</c:v>
                </c:pt>
                <c:pt idx="913">
                  <c:v>37804</c:v>
                </c:pt>
                <c:pt idx="914">
                  <c:v>37805</c:v>
                </c:pt>
                <c:pt idx="915">
                  <c:v>37806</c:v>
                </c:pt>
                <c:pt idx="916">
                  <c:v>37809</c:v>
                </c:pt>
                <c:pt idx="917">
                  <c:v>37810</c:v>
                </c:pt>
                <c:pt idx="918">
                  <c:v>37811</c:v>
                </c:pt>
                <c:pt idx="919">
                  <c:v>37812</c:v>
                </c:pt>
                <c:pt idx="920">
                  <c:v>37813</c:v>
                </c:pt>
                <c:pt idx="921">
                  <c:v>37816</c:v>
                </c:pt>
                <c:pt idx="922">
                  <c:v>37817</c:v>
                </c:pt>
                <c:pt idx="923">
                  <c:v>37818</c:v>
                </c:pt>
                <c:pt idx="924">
                  <c:v>37819</c:v>
                </c:pt>
                <c:pt idx="925">
                  <c:v>37820</c:v>
                </c:pt>
                <c:pt idx="926">
                  <c:v>37823</c:v>
                </c:pt>
                <c:pt idx="927">
                  <c:v>37824</c:v>
                </c:pt>
                <c:pt idx="928">
                  <c:v>37825</c:v>
                </c:pt>
                <c:pt idx="929">
                  <c:v>37826</c:v>
                </c:pt>
                <c:pt idx="930">
                  <c:v>37827</c:v>
                </c:pt>
                <c:pt idx="931">
                  <c:v>37830</c:v>
                </c:pt>
                <c:pt idx="932">
                  <c:v>37831</c:v>
                </c:pt>
                <c:pt idx="933">
                  <c:v>37832</c:v>
                </c:pt>
                <c:pt idx="934">
                  <c:v>37833</c:v>
                </c:pt>
                <c:pt idx="935">
                  <c:v>37834</c:v>
                </c:pt>
                <c:pt idx="936">
                  <c:v>37837</c:v>
                </c:pt>
                <c:pt idx="937">
                  <c:v>37838</c:v>
                </c:pt>
                <c:pt idx="938">
                  <c:v>37839</c:v>
                </c:pt>
                <c:pt idx="939">
                  <c:v>37840</c:v>
                </c:pt>
                <c:pt idx="940">
                  <c:v>37841</c:v>
                </c:pt>
                <c:pt idx="941">
                  <c:v>37844</c:v>
                </c:pt>
                <c:pt idx="942">
                  <c:v>37845</c:v>
                </c:pt>
                <c:pt idx="943">
                  <c:v>37846</c:v>
                </c:pt>
                <c:pt idx="944">
                  <c:v>37847</c:v>
                </c:pt>
                <c:pt idx="945">
                  <c:v>37848</c:v>
                </c:pt>
                <c:pt idx="946">
                  <c:v>37851</c:v>
                </c:pt>
                <c:pt idx="947">
                  <c:v>37852</c:v>
                </c:pt>
                <c:pt idx="948">
                  <c:v>37853</c:v>
                </c:pt>
                <c:pt idx="949">
                  <c:v>37854</c:v>
                </c:pt>
                <c:pt idx="950">
                  <c:v>37855</c:v>
                </c:pt>
                <c:pt idx="951">
                  <c:v>37858</c:v>
                </c:pt>
                <c:pt idx="952">
                  <c:v>37859</c:v>
                </c:pt>
                <c:pt idx="953">
                  <c:v>37860</c:v>
                </c:pt>
                <c:pt idx="954">
                  <c:v>37861</c:v>
                </c:pt>
                <c:pt idx="955">
                  <c:v>37862</c:v>
                </c:pt>
                <c:pt idx="956">
                  <c:v>37865</c:v>
                </c:pt>
                <c:pt idx="957">
                  <c:v>37866</c:v>
                </c:pt>
                <c:pt idx="958">
                  <c:v>37867</c:v>
                </c:pt>
                <c:pt idx="959">
                  <c:v>37868</c:v>
                </c:pt>
                <c:pt idx="960">
                  <c:v>37869</c:v>
                </c:pt>
                <c:pt idx="961">
                  <c:v>37872</c:v>
                </c:pt>
                <c:pt idx="962">
                  <c:v>37873</c:v>
                </c:pt>
                <c:pt idx="963">
                  <c:v>37874</c:v>
                </c:pt>
                <c:pt idx="964">
                  <c:v>37875</c:v>
                </c:pt>
                <c:pt idx="965">
                  <c:v>37876</c:v>
                </c:pt>
                <c:pt idx="966">
                  <c:v>37879</c:v>
                </c:pt>
                <c:pt idx="967">
                  <c:v>37880</c:v>
                </c:pt>
                <c:pt idx="968">
                  <c:v>37881</c:v>
                </c:pt>
                <c:pt idx="969">
                  <c:v>37882</c:v>
                </c:pt>
                <c:pt idx="970">
                  <c:v>37883</c:v>
                </c:pt>
                <c:pt idx="971">
                  <c:v>37886</c:v>
                </c:pt>
                <c:pt idx="972">
                  <c:v>37887</c:v>
                </c:pt>
                <c:pt idx="973">
                  <c:v>37888</c:v>
                </c:pt>
                <c:pt idx="974">
                  <c:v>37889</c:v>
                </c:pt>
                <c:pt idx="975">
                  <c:v>37890</c:v>
                </c:pt>
                <c:pt idx="976">
                  <c:v>37893</c:v>
                </c:pt>
                <c:pt idx="977">
                  <c:v>37894</c:v>
                </c:pt>
                <c:pt idx="978">
                  <c:v>37895</c:v>
                </c:pt>
                <c:pt idx="979">
                  <c:v>37896</c:v>
                </c:pt>
                <c:pt idx="980">
                  <c:v>37897</c:v>
                </c:pt>
                <c:pt idx="981">
                  <c:v>37900</c:v>
                </c:pt>
                <c:pt idx="982">
                  <c:v>37901</c:v>
                </c:pt>
                <c:pt idx="983">
                  <c:v>37902</c:v>
                </c:pt>
                <c:pt idx="984">
                  <c:v>37903</c:v>
                </c:pt>
                <c:pt idx="985">
                  <c:v>37904</c:v>
                </c:pt>
                <c:pt idx="986">
                  <c:v>37907</c:v>
                </c:pt>
                <c:pt idx="987">
                  <c:v>37908</c:v>
                </c:pt>
                <c:pt idx="988">
                  <c:v>37909</c:v>
                </c:pt>
                <c:pt idx="989">
                  <c:v>37910</c:v>
                </c:pt>
                <c:pt idx="990">
                  <c:v>37911</c:v>
                </c:pt>
                <c:pt idx="991">
                  <c:v>37914</c:v>
                </c:pt>
                <c:pt idx="992">
                  <c:v>37915</c:v>
                </c:pt>
                <c:pt idx="993">
                  <c:v>37916</c:v>
                </c:pt>
                <c:pt idx="994">
                  <c:v>37917</c:v>
                </c:pt>
                <c:pt idx="995">
                  <c:v>37918</c:v>
                </c:pt>
                <c:pt idx="996">
                  <c:v>37921</c:v>
                </c:pt>
                <c:pt idx="997">
                  <c:v>37922</c:v>
                </c:pt>
                <c:pt idx="998">
                  <c:v>37923</c:v>
                </c:pt>
                <c:pt idx="999">
                  <c:v>37924</c:v>
                </c:pt>
                <c:pt idx="1000">
                  <c:v>37925</c:v>
                </c:pt>
                <c:pt idx="1001">
                  <c:v>37928</c:v>
                </c:pt>
                <c:pt idx="1002">
                  <c:v>37929</c:v>
                </c:pt>
                <c:pt idx="1003">
                  <c:v>37930</c:v>
                </c:pt>
                <c:pt idx="1004">
                  <c:v>37931</c:v>
                </c:pt>
                <c:pt idx="1005">
                  <c:v>37932</c:v>
                </c:pt>
                <c:pt idx="1006">
                  <c:v>37935</c:v>
                </c:pt>
                <c:pt idx="1007">
                  <c:v>37936</c:v>
                </c:pt>
                <c:pt idx="1008">
                  <c:v>37937</c:v>
                </c:pt>
                <c:pt idx="1009">
                  <c:v>37938</c:v>
                </c:pt>
                <c:pt idx="1010">
                  <c:v>37939</c:v>
                </c:pt>
                <c:pt idx="1011">
                  <c:v>37942</c:v>
                </c:pt>
                <c:pt idx="1012">
                  <c:v>37943</c:v>
                </c:pt>
                <c:pt idx="1013">
                  <c:v>37944</c:v>
                </c:pt>
                <c:pt idx="1014">
                  <c:v>37945</c:v>
                </c:pt>
                <c:pt idx="1015">
                  <c:v>37946</c:v>
                </c:pt>
                <c:pt idx="1016">
                  <c:v>37949</c:v>
                </c:pt>
                <c:pt idx="1017">
                  <c:v>37950</c:v>
                </c:pt>
                <c:pt idx="1018">
                  <c:v>37951</c:v>
                </c:pt>
                <c:pt idx="1019">
                  <c:v>37952</c:v>
                </c:pt>
                <c:pt idx="1020">
                  <c:v>37953</c:v>
                </c:pt>
                <c:pt idx="1021">
                  <c:v>37956</c:v>
                </c:pt>
                <c:pt idx="1022">
                  <c:v>37957</c:v>
                </c:pt>
                <c:pt idx="1023">
                  <c:v>37958</c:v>
                </c:pt>
                <c:pt idx="1024">
                  <c:v>37959</c:v>
                </c:pt>
                <c:pt idx="1025">
                  <c:v>37960</c:v>
                </c:pt>
                <c:pt idx="1026">
                  <c:v>37963</c:v>
                </c:pt>
                <c:pt idx="1027">
                  <c:v>37964</c:v>
                </c:pt>
                <c:pt idx="1028">
                  <c:v>37965</c:v>
                </c:pt>
                <c:pt idx="1029">
                  <c:v>37966</c:v>
                </c:pt>
                <c:pt idx="1030">
                  <c:v>37967</c:v>
                </c:pt>
                <c:pt idx="1031">
                  <c:v>37970</c:v>
                </c:pt>
                <c:pt idx="1032">
                  <c:v>37971</c:v>
                </c:pt>
                <c:pt idx="1033">
                  <c:v>37972</c:v>
                </c:pt>
                <c:pt idx="1034">
                  <c:v>37973</c:v>
                </c:pt>
                <c:pt idx="1035">
                  <c:v>37974</c:v>
                </c:pt>
                <c:pt idx="1036">
                  <c:v>37977</c:v>
                </c:pt>
                <c:pt idx="1037">
                  <c:v>37978</c:v>
                </c:pt>
                <c:pt idx="1038">
                  <c:v>37979</c:v>
                </c:pt>
                <c:pt idx="1039">
                  <c:v>37980</c:v>
                </c:pt>
                <c:pt idx="1040">
                  <c:v>37981</c:v>
                </c:pt>
                <c:pt idx="1041">
                  <c:v>37984</c:v>
                </c:pt>
                <c:pt idx="1042">
                  <c:v>37985</c:v>
                </c:pt>
                <c:pt idx="1043">
                  <c:v>37986</c:v>
                </c:pt>
                <c:pt idx="1044">
                  <c:v>37987</c:v>
                </c:pt>
                <c:pt idx="1045">
                  <c:v>37988</c:v>
                </c:pt>
                <c:pt idx="1046">
                  <c:v>37991</c:v>
                </c:pt>
                <c:pt idx="1047">
                  <c:v>37992</c:v>
                </c:pt>
                <c:pt idx="1048">
                  <c:v>37993</c:v>
                </c:pt>
                <c:pt idx="1049">
                  <c:v>37994</c:v>
                </c:pt>
                <c:pt idx="1050">
                  <c:v>37995</c:v>
                </c:pt>
                <c:pt idx="1051">
                  <c:v>37998</c:v>
                </c:pt>
                <c:pt idx="1052">
                  <c:v>37999</c:v>
                </c:pt>
                <c:pt idx="1053">
                  <c:v>38000</c:v>
                </c:pt>
                <c:pt idx="1054">
                  <c:v>38001</c:v>
                </c:pt>
                <c:pt idx="1055">
                  <c:v>38002</c:v>
                </c:pt>
                <c:pt idx="1056">
                  <c:v>38005</c:v>
                </c:pt>
                <c:pt idx="1057">
                  <c:v>38006</c:v>
                </c:pt>
                <c:pt idx="1058">
                  <c:v>38007</c:v>
                </c:pt>
                <c:pt idx="1059">
                  <c:v>38008</c:v>
                </c:pt>
                <c:pt idx="1060">
                  <c:v>38009</c:v>
                </c:pt>
                <c:pt idx="1061">
                  <c:v>38012</c:v>
                </c:pt>
                <c:pt idx="1062">
                  <c:v>38013</c:v>
                </c:pt>
                <c:pt idx="1063">
                  <c:v>38014</c:v>
                </c:pt>
                <c:pt idx="1064">
                  <c:v>38015</c:v>
                </c:pt>
                <c:pt idx="1065">
                  <c:v>38016</c:v>
                </c:pt>
                <c:pt idx="1066">
                  <c:v>38019</c:v>
                </c:pt>
                <c:pt idx="1067">
                  <c:v>38020</c:v>
                </c:pt>
                <c:pt idx="1068">
                  <c:v>38021</c:v>
                </c:pt>
                <c:pt idx="1069">
                  <c:v>38022</c:v>
                </c:pt>
                <c:pt idx="1070">
                  <c:v>38023</c:v>
                </c:pt>
                <c:pt idx="1071">
                  <c:v>38026</c:v>
                </c:pt>
                <c:pt idx="1072">
                  <c:v>38027</c:v>
                </c:pt>
                <c:pt idx="1073">
                  <c:v>38028</c:v>
                </c:pt>
                <c:pt idx="1074">
                  <c:v>38029</c:v>
                </c:pt>
                <c:pt idx="1075">
                  <c:v>38030</c:v>
                </c:pt>
                <c:pt idx="1076">
                  <c:v>38033</c:v>
                </c:pt>
                <c:pt idx="1077">
                  <c:v>38034</c:v>
                </c:pt>
                <c:pt idx="1078">
                  <c:v>38035</c:v>
                </c:pt>
                <c:pt idx="1079">
                  <c:v>38036</c:v>
                </c:pt>
                <c:pt idx="1080">
                  <c:v>38037</c:v>
                </c:pt>
                <c:pt idx="1081">
                  <c:v>38040</c:v>
                </c:pt>
                <c:pt idx="1082">
                  <c:v>38041</c:v>
                </c:pt>
                <c:pt idx="1083">
                  <c:v>38042</c:v>
                </c:pt>
                <c:pt idx="1084">
                  <c:v>38043</c:v>
                </c:pt>
                <c:pt idx="1085">
                  <c:v>38044</c:v>
                </c:pt>
                <c:pt idx="1086">
                  <c:v>38047</c:v>
                </c:pt>
                <c:pt idx="1087">
                  <c:v>38048</c:v>
                </c:pt>
                <c:pt idx="1088">
                  <c:v>38049</c:v>
                </c:pt>
                <c:pt idx="1089">
                  <c:v>38050</c:v>
                </c:pt>
                <c:pt idx="1090">
                  <c:v>38051</c:v>
                </c:pt>
                <c:pt idx="1091">
                  <c:v>38054</c:v>
                </c:pt>
                <c:pt idx="1092">
                  <c:v>38055</c:v>
                </c:pt>
                <c:pt idx="1093">
                  <c:v>38056</c:v>
                </c:pt>
                <c:pt idx="1094">
                  <c:v>38057</c:v>
                </c:pt>
                <c:pt idx="1095">
                  <c:v>38058</c:v>
                </c:pt>
                <c:pt idx="1096">
                  <c:v>38061</c:v>
                </c:pt>
                <c:pt idx="1097">
                  <c:v>38062</c:v>
                </c:pt>
                <c:pt idx="1098">
                  <c:v>38063</c:v>
                </c:pt>
                <c:pt idx="1099">
                  <c:v>38064</c:v>
                </c:pt>
                <c:pt idx="1100">
                  <c:v>38065</c:v>
                </c:pt>
                <c:pt idx="1101">
                  <c:v>38068</c:v>
                </c:pt>
                <c:pt idx="1102">
                  <c:v>38069</c:v>
                </c:pt>
                <c:pt idx="1103">
                  <c:v>38070</c:v>
                </c:pt>
                <c:pt idx="1104">
                  <c:v>38071</c:v>
                </c:pt>
                <c:pt idx="1105">
                  <c:v>38072</c:v>
                </c:pt>
                <c:pt idx="1106">
                  <c:v>38075</c:v>
                </c:pt>
                <c:pt idx="1107">
                  <c:v>38076</c:v>
                </c:pt>
                <c:pt idx="1108">
                  <c:v>38077</c:v>
                </c:pt>
                <c:pt idx="1109">
                  <c:v>38078</c:v>
                </c:pt>
                <c:pt idx="1110">
                  <c:v>38079</c:v>
                </c:pt>
                <c:pt idx="1111">
                  <c:v>38082</c:v>
                </c:pt>
                <c:pt idx="1112">
                  <c:v>38083</c:v>
                </c:pt>
                <c:pt idx="1113">
                  <c:v>38084</c:v>
                </c:pt>
                <c:pt idx="1114">
                  <c:v>38085</c:v>
                </c:pt>
                <c:pt idx="1115">
                  <c:v>38086</c:v>
                </c:pt>
                <c:pt idx="1116">
                  <c:v>38089</c:v>
                </c:pt>
                <c:pt idx="1117">
                  <c:v>38090</c:v>
                </c:pt>
                <c:pt idx="1118">
                  <c:v>38091</c:v>
                </c:pt>
                <c:pt idx="1119">
                  <c:v>38092</c:v>
                </c:pt>
                <c:pt idx="1120">
                  <c:v>38093</c:v>
                </c:pt>
                <c:pt idx="1121">
                  <c:v>38096</c:v>
                </c:pt>
                <c:pt idx="1122">
                  <c:v>38097</c:v>
                </c:pt>
                <c:pt idx="1123">
                  <c:v>38098</c:v>
                </c:pt>
                <c:pt idx="1124">
                  <c:v>38099</c:v>
                </c:pt>
                <c:pt idx="1125">
                  <c:v>38100</c:v>
                </c:pt>
                <c:pt idx="1126">
                  <c:v>38103</c:v>
                </c:pt>
                <c:pt idx="1127">
                  <c:v>38104</c:v>
                </c:pt>
                <c:pt idx="1128">
                  <c:v>38105</c:v>
                </c:pt>
                <c:pt idx="1129">
                  <c:v>38106</c:v>
                </c:pt>
                <c:pt idx="1130">
                  <c:v>38107</c:v>
                </c:pt>
                <c:pt idx="1131">
                  <c:v>38110</c:v>
                </c:pt>
                <c:pt idx="1132">
                  <c:v>38111</c:v>
                </c:pt>
                <c:pt idx="1133">
                  <c:v>38112</c:v>
                </c:pt>
                <c:pt idx="1134">
                  <c:v>38113</c:v>
                </c:pt>
                <c:pt idx="1135">
                  <c:v>38114</c:v>
                </c:pt>
                <c:pt idx="1136">
                  <c:v>38117</c:v>
                </c:pt>
                <c:pt idx="1137">
                  <c:v>38118</c:v>
                </c:pt>
                <c:pt idx="1138">
                  <c:v>38119</c:v>
                </c:pt>
                <c:pt idx="1139">
                  <c:v>38120</c:v>
                </c:pt>
                <c:pt idx="1140">
                  <c:v>38121</c:v>
                </c:pt>
                <c:pt idx="1141">
                  <c:v>38124</c:v>
                </c:pt>
                <c:pt idx="1142">
                  <c:v>38125</c:v>
                </c:pt>
                <c:pt idx="1143">
                  <c:v>38126</c:v>
                </c:pt>
                <c:pt idx="1144">
                  <c:v>38127</c:v>
                </c:pt>
                <c:pt idx="1145">
                  <c:v>38128</c:v>
                </c:pt>
                <c:pt idx="1146">
                  <c:v>38131</c:v>
                </c:pt>
                <c:pt idx="1147">
                  <c:v>38132</c:v>
                </c:pt>
                <c:pt idx="1148">
                  <c:v>38133</c:v>
                </c:pt>
                <c:pt idx="1149">
                  <c:v>38134</c:v>
                </c:pt>
                <c:pt idx="1150">
                  <c:v>38135</c:v>
                </c:pt>
                <c:pt idx="1151">
                  <c:v>38138</c:v>
                </c:pt>
                <c:pt idx="1152">
                  <c:v>38139</c:v>
                </c:pt>
                <c:pt idx="1153">
                  <c:v>38140</c:v>
                </c:pt>
                <c:pt idx="1154">
                  <c:v>38141</c:v>
                </c:pt>
                <c:pt idx="1155">
                  <c:v>38142</c:v>
                </c:pt>
                <c:pt idx="1156">
                  <c:v>38145</c:v>
                </c:pt>
                <c:pt idx="1157">
                  <c:v>38146</c:v>
                </c:pt>
                <c:pt idx="1158">
                  <c:v>38147</c:v>
                </c:pt>
                <c:pt idx="1159">
                  <c:v>38148</c:v>
                </c:pt>
                <c:pt idx="1160">
                  <c:v>38149</c:v>
                </c:pt>
                <c:pt idx="1161">
                  <c:v>38152</c:v>
                </c:pt>
                <c:pt idx="1162">
                  <c:v>38153</c:v>
                </c:pt>
                <c:pt idx="1163">
                  <c:v>38154</c:v>
                </c:pt>
                <c:pt idx="1164">
                  <c:v>38155</c:v>
                </c:pt>
                <c:pt idx="1165">
                  <c:v>38156</c:v>
                </c:pt>
                <c:pt idx="1166">
                  <c:v>38159</c:v>
                </c:pt>
                <c:pt idx="1167">
                  <c:v>38160</c:v>
                </c:pt>
                <c:pt idx="1168">
                  <c:v>38161</c:v>
                </c:pt>
                <c:pt idx="1169">
                  <c:v>38162</c:v>
                </c:pt>
                <c:pt idx="1170">
                  <c:v>38163</c:v>
                </c:pt>
                <c:pt idx="1171">
                  <c:v>38166</c:v>
                </c:pt>
                <c:pt idx="1172">
                  <c:v>38167</c:v>
                </c:pt>
                <c:pt idx="1173">
                  <c:v>38168</c:v>
                </c:pt>
                <c:pt idx="1174">
                  <c:v>38169</c:v>
                </c:pt>
                <c:pt idx="1175">
                  <c:v>38170</c:v>
                </c:pt>
                <c:pt idx="1176">
                  <c:v>38173</c:v>
                </c:pt>
                <c:pt idx="1177">
                  <c:v>38174</c:v>
                </c:pt>
                <c:pt idx="1178">
                  <c:v>38175</c:v>
                </c:pt>
                <c:pt idx="1179">
                  <c:v>38176</c:v>
                </c:pt>
                <c:pt idx="1180">
                  <c:v>38177</c:v>
                </c:pt>
                <c:pt idx="1181">
                  <c:v>38180</c:v>
                </c:pt>
                <c:pt idx="1182">
                  <c:v>38181</c:v>
                </c:pt>
                <c:pt idx="1183">
                  <c:v>38182</c:v>
                </c:pt>
                <c:pt idx="1184">
                  <c:v>38183</c:v>
                </c:pt>
                <c:pt idx="1185">
                  <c:v>38184</c:v>
                </c:pt>
                <c:pt idx="1186">
                  <c:v>38187</c:v>
                </c:pt>
                <c:pt idx="1187">
                  <c:v>38188</c:v>
                </c:pt>
                <c:pt idx="1188">
                  <c:v>38189</c:v>
                </c:pt>
                <c:pt idx="1189">
                  <c:v>38190</c:v>
                </c:pt>
                <c:pt idx="1190">
                  <c:v>38191</c:v>
                </c:pt>
                <c:pt idx="1191">
                  <c:v>38194</c:v>
                </c:pt>
                <c:pt idx="1192">
                  <c:v>38195</c:v>
                </c:pt>
                <c:pt idx="1193">
                  <c:v>38196</c:v>
                </c:pt>
                <c:pt idx="1194">
                  <c:v>38197</c:v>
                </c:pt>
                <c:pt idx="1195">
                  <c:v>38198</c:v>
                </c:pt>
                <c:pt idx="1196">
                  <c:v>38201</c:v>
                </c:pt>
                <c:pt idx="1197">
                  <c:v>38202</c:v>
                </c:pt>
                <c:pt idx="1198">
                  <c:v>38203</c:v>
                </c:pt>
                <c:pt idx="1199">
                  <c:v>38204</c:v>
                </c:pt>
                <c:pt idx="1200">
                  <c:v>38205</c:v>
                </c:pt>
                <c:pt idx="1201">
                  <c:v>38208</c:v>
                </c:pt>
                <c:pt idx="1202">
                  <c:v>38209</c:v>
                </c:pt>
                <c:pt idx="1203">
                  <c:v>38210</c:v>
                </c:pt>
                <c:pt idx="1204">
                  <c:v>38211</c:v>
                </c:pt>
                <c:pt idx="1205">
                  <c:v>38212</c:v>
                </c:pt>
                <c:pt idx="1206">
                  <c:v>38215</c:v>
                </c:pt>
                <c:pt idx="1207">
                  <c:v>38216</c:v>
                </c:pt>
                <c:pt idx="1208">
                  <c:v>38217</c:v>
                </c:pt>
                <c:pt idx="1209">
                  <c:v>38218</c:v>
                </c:pt>
                <c:pt idx="1210">
                  <c:v>38219</c:v>
                </c:pt>
                <c:pt idx="1211">
                  <c:v>38222</c:v>
                </c:pt>
                <c:pt idx="1212">
                  <c:v>38223</c:v>
                </c:pt>
                <c:pt idx="1213">
                  <c:v>38224</c:v>
                </c:pt>
                <c:pt idx="1214">
                  <c:v>38225</c:v>
                </c:pt>
                <c:pt idx="1215">
                  <c:v>38226</c:v>
                </c:pt>
                <c:pt idx="1216">
                  <c:v>38229</c:v>
                </c:pt>
                <c:pt idx="1217">
                  <c:v>38230</c:v>
                </c:pt>
                <c:pt idx="1218">
                  <c:v>38231</c:v>
                </c:pt>
                <c:pt idx="1219">
                  <c:v>38232</c:v>
                </c:pt>
                <c:pt idx="1220">
                  <c:v>38233</c:v>
                </c:pt>
                <c:pt idx="1221">
                  <c:v>38236</c:v>
                </c:pt>
                <c:pt idx="1222">
                  <c:v>38237</c:v>
                </c:pt>
                <c:pt idx="1223">
                  <c:v>38238</c:v>
                </c:pt>
                <c:pt idx="1224">
                  <c:v>38239</c:v>
                </c:pt>
                <c:pt idx="1225">
                  <c:v>38240</c:v>
                </c:pt>
                <c:pt idx="1226">
                  <c:v>38243</c:v>
                </c:pt>
                <c:pt idx="1227">
                  <c:v>38244</c:v>
                </c:pt>
                <c:pt idx="1228">
                  <c:v>38245</c:v>
                </c:pt>
                <c:pt idx="1229">
                  <c:v>38246</c:v>
                </c:pt>
                <c:pt idx="1230">
                  <c:v>38247</c:v>
                </c:pt>
                <c:pt idx="1231">
                  <c:v>38250</c:v>
                </c:pt>
                <c:pt idx="1232">
                  <c:v>38251</c:v>
                </c:pt>
                <c:pt idx="1233">
                  <c:v>38252</c:v>
                </c:pt>
                <c:pt idx="1234">
                  <c:v>38253</c:v>
                </c:pt>
                <c:pt idx="1235">
                  <c:v>38254</c:v>
                </c:pt>
                <c:pt idx="1236">
                  <c:v>38257</c:v>
                </c:pt>
                <c:pt idx="1237">
                  <c:v>38258</c:v>
                </c:pt>
                <c:pt idx="1238">
                  <c:v>38259</c:v>
                </c:pt>
                <c:pt idx="1239">
                  <c:v>38260</c:v>
                </c:pt>
                <c:pt idx="1240">
                  <c:v>38261</c:v>
                </c:pt>
                <c:pt idx="1241">
                  <c:v>38264</c:v>
                </c:pt>
                <c:pt idx="1242">
                  <c:v>38265</c:v>
                </c:pt>
                <c:pt idx="1243">
                  <c:v>38266</c:v>
                </c:pt>
                <c:pt idx="1244">
                  <c:v>38267</c:v>
                </c:pt>
                <c:pt idx="1245">
                  <c:v>38268</c:v>
                </c:pt>
                <c:pt idx="1246">
                  <c:v>38271</c:v>
                </c:pt>
                <c:pt idx="1247">
                  <c:v>38272</c:v>
                </c:pt>
                <c:pt idx="1248">
                  <c:v>38273</c:v>
                </c:pt>
                <c:pt idx="1249">
                  <c:v>38274</c:v>
                </c:pt>
                <c:pt idx="1250">
                  <c:v>38275</c:v>
                </c:pt>
                <c:pt idx="1251">
                  <c:v>38278</c:v>
                </c:pt>
                <c:pt idx="1252">
                  <c:v>38279</c:v>
                </c:pt>
                <c:pt idx="1253">
                  <c:v>38280</c:v>
                </c:pt>
                <c:pt idx="1254">
                  <c:v>38281</c:v>
                </c:pt>
                <c:pt idx="1255">
                  <c:v>38282</c:v>
                </c:pt>
                <c:pt idx="1256">
                  <c:v>38285</c:v>
                </c:pt>
                <c:pt idx="1257">
                  <c:v>38286</c:v>
                </c:pt>
                <c:pt idx="1258">
                  <c:v>38287</c:v>
                </c:pt>
                <c:pt idx="1259">
                  <c:v>38288</c:v>
                </c:pt>
                <c:pt idx="1260">
                  <c:v>38289</c:v>
                </c:pt>
                <c:pt idx="1261">
                  <c:v>38292</c:v>
                </c:pt>
                <c:pt idx="1262">
                  <c:v>38293</c:v>
                </c:pt>
                <c:pt idx="1263">
                  <c:v>38294</c:v>
                </c:pt>
                <c:pt idx="1264">
                  <c:v>38295</c:v>
                </c:pt>
                <c:pt idx="1265">
                  <c:v>38296</c:v>
                </c:pt>
                <c:pt idx="1266">
                  <c:v>38299</c:v>
                </c:pt>
                <c:pt idx="1267">
                  <c:v>38300</c:v>
                </c:pt>
                <c:pt idx="1268">
                  <c:v>38301</c:v>
                </c:pt>
                <c:pt idx="1269">
                  <c:v>38302</c:v>
                </c:pt>
                <c:pt idx="1270">
                  <c:v>38303</c:v>
                </c:pt>
                <c:pt idx="1271">
                  <c:v>38306</c:v>
                </c:pt>
                <c:pt idx="1272">
                  <c:v>38307</c:v>
                </c:pt>
                <c:pt idx="1273">
                  <c:v>38308</c:v>
                </c:pt>
                <c:pt idx="1274">
                  <c:v>38309</c:v>
                </c:pt>
                <c:pt idx="1275">
                  <c:v>38310</c:v>
                </c:pt>
                <c:pt idx="1276">
                  <c:v>38313</c:v>
                </c:pt>
                <c:pt idx="1277">
                  <c:v>38314</c:v>
                </c:pt>
                <c:pt idx="1278">
                  <c:v>38315</c:v>
                </c:pt>
                <c:pt idx="1279">
                  <c:v>38316</c:v>
                </c:pt>
                <c:pt idx="1280">
                  <c:v>38317</c:v>
                </c:pt>
                <c:pt idx="1281">
                  <c:v>38320</c:v>
                </c:pt>
                <c:pt idx="1282">
                  <c:v>38321</c:v>
                </c:pt>
                <c:pt idx="1283">
                  <c:v>38322</c:v>
                </c:pt>
                <c:pt idx="1284">
                  <c:v>38323</c:v>
                </c:pt>
                <c:pt idx="1285">
                  <c:v>38324</c:v>
                </c:pt>
                <c:pt idx="1286">
                  <c:v>38327</c:v>
                </c:pt>
                <c:pt idx="1287">
                  <c:v>38328</c:v>
                </c:pt>
                <c:pt idx="1288">
                  <c:v>38329</c:v>
                </c:pt>
                <c:pt idx="1289">
                  <c:v>38330</c:v>
                </c:pt>
                <c:pt idx="1290">
                  <c:v>38331</c:v>
                </c:pt>
                <c:pt idx="1291">
                  <c:v>38334</c:v>
                </c:pt>
                <c:pt idx="1292">
                  <c:v>38335</c:v>
                </c:pt>
                <c:pt idx="1293">
                  <c:v>38336</c:v>
                </c:pt>
                <c:pt idx="1294">
                  <c:v>38337</c:v>
                </c:pt>
                <c:pt idx="1295">
                  <c:v>38338</c:v>
                </c:pt>
                <c:pt idx="1296">
                  <c:v>38341</c:v>
                </c:pt>
                <c:pt idx="1297">
                  <c:v>38342</c:v>
                </c:pt>
                <c:pt idx="1298">
                  <c:v>38343</c:v>
                </c:pt>
                <c:pt idx="1299">
                  <c:v>38344</c:v>
                </c:pt>
                <c:pt idx="1300">
                  <c:v>38345</c:v>
                </c:pt>
                <c:pt idx="1301">
                  <c:v>38348</c:v>
                </c:pt>
                <c:pt idx="1302">
                  <c:v>38349</c:v>
                </c:pt>
                <c:pt idx="1303">
                  <c:v>38350</c:v>
                </c:pt>
                <c:pt idx="1304">
                  <c:v>38351</c:v>
                </c:pt>
                <c:pt idx="1305">
                  <c:v>38352</c:v>
                </c:pt>
                <c:pt idx="1306">
                  <c:v>38355</c:v>
                </c:pt>
                <c:pt idx="1307">
                  <c:v>38356</c:v>
                </c:pt>
                <c:pt idx="1308">
                  <c:v>38357</c:v>
                </c:pt>
                <c:pt idx="1309">
                  <c:v>38358</c:v>
                </c:pt>
                <c:pt idx="1310">
                  <c:v>38359</c:v>
                </c:pt>
                <c:pt idx="1311">
                  <c:v>38362</c:v>
                </c:pt>
                <c:pt idx="1312">
                  <c:v>38363</c:v>
                </c:pt>
                <c:pt idx="1313">
                  <c:v>38364</c:v>
                </c:pt>
                <c:pt idx="1314">
                  <c:v>38365</c:v>
                </c:pt>
                <c:pt idx="1315">
                  <c:v>38366</c:v>
                </c:pt>
                <c:pt idx="1316">
                  <c:v>38369</c:v>
                </c:pt>
                <c:pt idx="1317">
                  <c:v>38370</c:v>
                </c:pt>
                <c:pt idx="1318">
                  <c:v>38371</c:v>
                </c:pt>
                <c:pt idx="1319">
                  <c:v>38372</c:v>
                </c:pt>
                <c:pt idx="1320">
                  <c:v>38373</c:v>
                </c:pt>
                <c:pt idx="1321">
                  <c:v>38376</c:v>
                </c:pt>
                <c:pt idx="1322">
                  <c:v>38377</c:v>
                </c:pt>
                <c:pt idx="1323">
                  <c:v>38378</c:v>
                </c:pt>
                <c:pt idx="1324">
                  <c:v>38379</c:v>
                </c:pt>
                <c:pt idx="1325">
                  <c:v>38380</c:v>
                </c:pt>
                <c:pt idx="1326">
                  <c:v>38383</c:v>
                </c:pt>
                <c:pt idx="1327">
                  <c:v>38384</c:v>
                </c:pt>
                <c:pt idx="1328">
                  <c:v>38385</c:v>
                </c:pt>
                <c:pt idx="1329">
                  <c:v>38386</c:v>
                </c:pt>
                <c:pt idx="1330">
                  <c:v>38387</c:v>
                </c:pt>
                <c:pt idx="1331">
                  <c:v>38390</c:v>
                </c:pt>
                <c:pt idx="1332">
                  <c:v>38391</c:v>
                </c:pt>
                <c:pt idx="1333">
                  <c:v>38392</c:v>
                </c:pt>
                <c:pt idx="1334">
                  <c:v>38393</c:v>
                </c:pt>
                <c:pt idx="1335">
                  <c:v>38394</c:v>
                </c:pt>
                <c:pt idx="1336">
                  <c:v>38397</c:v>
                </c:pt>
                <c:pt idx="1337">
                  <c:v>38398</c:v>
                </c:pt>
                <c:pt idx="1338">
                  <c:v>38399</c:v>
                </c:pt>
                <c:pt idx="1339">
                  <c:v>38400</c:v>
                </c:pt>
                <c:pt idx="1340">
                  <c:v>38401</c:v>
                </c:pt>
                <c:pt idx="1341">
                  <c:v>38404</c:v>
                </c:pt>
                <c:pt idx="1342">
                  <c:v>38405</c:v>
                </c:pt>
                <c:pt idx="1343">
                  <c:v>38406</c:v>
                </c:pt>
                <c:pt idx="1344">
                  <c:v>38407</c:v>
                </c:pt>
                <c:pt idx="1345">
                  <c:v>38408</c:v>
                </c:pt>
                <c:pt idx="1346">
                  <c:v>38411</c:v>
                </c:pt>
                <c:pt idx="1347">
                  <c:v>38412</c:v>
                </c:pt>
                <c:pt idx="1348">
                  <c:v>38413</c:v>
                </c:pt>
                <c:pt idx="1349">
                  <c:v>38414</c:v>
                </c:pt>
                <c:pt idx="1350">
                  <c:v>38415</c:v>
                </c:pt>
                <c:pt idx="1351">
                  <c:v>38418</c:v>
                </c:pt>
                <c:pt idx="1352">
                  <c:v>38419</c:v>
                </c:pt>
                <c:pt idx="1353">
                  <c:v>38420</c:v>
                </c:pt>
                <c:pt idx="1354">
                  <c:v>38421</c:v>
                </c:pt>
                <c:pt idx="1355">
                  <c:v>38422</c:v>
                </c:pt>
                <c:pt idx="1356">
                  <c:v>38425</c:v>
                </c:pt>
                <c:pt idx="1357">
                  <c:v>38426</c:v>
                </c:pt>
                <c:pt idx="1358">
                  <c:v>38427</c:v>
                </c:pt>
                <c:pt idx="1359">
                  <c:v>38428</c:v>
                </c:pt>
                <c:pt idx="1360">
                  <c:v>38429</c:v>
                </c:pt>
                <c:pt idx="1361">
                  <c:v>38432</c:v>
                </c:pt>
                <c:pt idx="1362">
                  <c:v>38433</c:v>
                </c:pt>
                <c:pt idx="1363">
                  <c:v>38434</c:v>
                </c:pt>
                <c:pt idx="1364">
                  <c:v>38435</c:v>
                </c:pt>
                <c:pt idx="1365">
                  <c:v>38436</c:v>
                </c:pt>
                <c:pt idx="1366">
                  <c:v>38439</c:v>
                </c:pt>
                <c:pt idx="1367">
                  <c:v>38440</c:v>
                </c:pt>
                <c:pt idx="1368">
                  <c:v>38441</c:v>
                </c:pt>
                <c:pt idx="1369">
                  <c:v>38442</c:v>
                </c:pt>
                <c:pt idx="1370">
                  <c:v>38443</c:v>
                </c:pt>
                <c:pt idx="1371">
                  <c:v>38446</c:v>
                </c:pt>
                <c:pt idx="1372">
                  <c:v>38447</c:v>
                </c:pt>
                <c:pt idx="1373">
                  <c:v>38448</c:v>
                </c:pt>
                <c:pt idx="1374">
                  <c:v>38449</c:v>
                </c:pt>
                <c:pt idx="1375">
                  <c:v>38450</c:v>
                </c:pt>
                <c:pt idx="1376">
                  <c:v>38453</c:v>
                </c:pt>
                <c:pt idx="1377">
                  <c:v>38454</c:v>
                </c:pt>
                <c:pt idx="1378">
                  <c:v>38455</c:v>
                </c:pt>
                <c:pt idx="1379">
                  <c:v>38456</c:v>
                </c:pt>
                <c:pt idx="1380">
                  <c:v>38457</c:v>
                </c:pt>
                <c:pt idx="1381">
                  <c:v>38460</c:v>
                </c:pt>
                <c:pt idx="1382">
                  <c:v>38461</c:v>
                </c:pt>
                <c:pt idx="1383">
                  <c:v>38462</c:v>
                </c:pt>
                <c:pt idx="1384">
                  <c:v>38463</c:v>
                </c:pt>
                <c:pt idx="1385">
                  <c:v>38464</c:v>
                </c:pt>
                <c:pt idx="1386">
                  <c:v>38467</c:v>
                </c:pt>
                <c:pt idx="1387">
                  <c:v>38468</c:v>
                </c:pt>
                <c:pt idx="1388">
                  <c:v>38469</c:v>
                </c:pt>
                <c:pt idx="1389">
                  <c:v>38470</c:v>
                </c:pt>
                <c:pt idx="1390">
                  <c:v>38471</c:v>
                </c:pt>
                <c:pt idx="1391">
                  <c:v>38474</c:v>
                </c:pt>
                <c:pt idx="1392">
                  <c:v>38475</c:v>
                </c:pt>
                <c:pt idx="1393">
                  <c:v>38476</c:v>
                </c:pt>
                <c:pt idx="1394">
                  <c:v>38477</c:v>
                </c:pt>
                <c:pt idx="1395">
                  <c:v>38478</c:v>
                </c:pt>
                <c:pt idx="1396">
                  <c:v>38481</c:v>
                </c:pt>
                <c:pt idx="1397">
                  <c:v>38482</c:v>
                </c:pt>
                <c:pt idx="1398">
                  <c:v>38483</c:v>
                </c:pt>
                <c:pt idx="1399">
                  <c:v>38484</c:v>
                </c:pt>
                <c:pt idx="1400">
                  <c:v>38485</c:v>
                </c:pt>
                <c:pt idx="1401">
                  <c:v>38488</c:v>
                </c:pt>
                <c:pt idx="1402">
                  <c:v>38489</c:v>
                </c:pt>
                <c:pt idx="1403">
                  <c:v>38490</c:v>
                </c:pt>
                <c:pt idx="1404">
                  <c:v>38491</c:v>
                </c:pt>
                <c:pt idx="1405">
                  <c:v>38492</c:v>
                </c:pt>
                <c:pt idx="1406">
                  <c:v>38495</c:v>
                </c:pt>
                <c:pt idx="1407">
                  <c:v>38496</c:v>
                </c:pt>
                <c:pt idx="1408">
                  <c:v>38497</c:v>
                </c:pt>
                <c:pt idx="1409">
                  <c:v>38498</c:v>
                </c:pt>
                <c:pt idx="1410">
                  <c:v>38499</c:v>
                </c:pt>
                <c:pt idx="1411">
                  <c:v>38502</c:v>
                </c:pt>
                <c:pt idx="1412">
                  <c:v>38503</c:v>
                </c:pt>
                <c:pt idx="1413">
                  <c:v>38504</c:v>
                </c:pt>
                <c:pt idx="1414">
                  <c:v>38505</c:v>
                </c:pt>
                <c:pt idx="1415">
                  <c:v>38506</c:v>
                </c:pt>
                <c:pt idx="1416">
                  <c:v>38509</c:v>
                </c:pt>
                <c:pt idx="1417">
                  <c:v>38510</c:v>
                </c:pt>
                <c:pt idx="1418">
                  <c:v>38511</c:v>
                </c:pt>
                <c:pt idx="1419">
                  <c:v>38512</c:v>
                </c:pt>
                <c:pt idx="1420">
                  <c:v>38513</c:v>
                </c:pt>
                <c:pt idx="1421">
                  <c:v>38516</c:v>
                </c:pt>
                <c:pt idx="1422">
                  <c:v>38517</c:v>
                </c:pt>
                <c:pt idx="1423">
                  <c:v>38518</c:v>
                </c:pt>
                <c:pt idx="1424">
                  <c:v>38519</c:v>
                </c:pt>
                <c:pt idx="1425">
                  <c:v>38520</c:v>
                </c:pt>
                <c:pt idx="1426">
                  <c:v>38523</c:v>
                </c:pt>
                <c:pt idx="1427">
                  <c:v>38524</c:v>
                </c:pt>
                <c:pt idx="1428">
                  <c:v>38525</c:v>
                </c:pt>
                <c:pt idx="1429">
                  <c:v>38526</c:v>
                </c:pt>
                <c:pt idx="1430">
                  <c:v>38527</c:v>
                </c:pt>
                <c:pt idx="1431">
                  <c:v>38530</c:v>
                </c:pt>
                <c:pt idx="1432">
                  <c:v>38531</c:v>
                </c:pt>
                <c:pt idx="1433">
                  <c:v>38532</c:v>
                </c:pt>
                <c:pt idx="1434">
                  <c:v>38533</c:v>
                </c:pt>
                <c:pt idx="1435">
                  <c:v>38534</c:v>
                </c:pt>
                <c:pt idx="1436">
                  <c:v>38537</c:v>
                </c:pt>
                <c:pt idx="1437">
                  <c:v>38538</c:v>
                </c:pt>
                <c:pt idx="1438">
                  <c:v>38539</c:v>
                </c:pt>
                <c:pt idx="1439">
                  <c:v>38540</c:v>
                </c:pt>
                <c:pt idx="1440">
                  <c:v>38541</c:v>
                </c:pt>
                <c:pt idx="1441">
                  <c:v>38544</c:v>
                </c:pt>
                <c:pt idx="1442">
                  <c:v>38545</c:v>
                </c:pt>
                <c:pt idx="1443">
                  <c:v>38546</c:v>
                </c:pt>
                <c:pt idx="1444">
                  <c:v>38547</c:v>
                </c:pt>
                <c:pt idx="1445">
                  <c:v>38548</c:v>
                </c:pt>
                <c:pt idx="1446">
                  <c:v>38551</c:v>
                </c:pt>
                <c:pt idx="1447">
                  <c:v>38552</c:v>
                </c:pt>
                <c:pt idx="1448">
                  <c:v>38553</c:v>
                </c:pt>
                <c:pt idx="1449">
                  <c:v>38554</c:v>
                </c:pt>
                <c:pt idx="1450">
                  <c:v>38555</c:v>
                </c:pt>
                <c:pt idx="1451">
                  <c:v>38558</c:v>
                </c:pt>
                <c:pt idx="1452">
                  <c:v>38559</c:v>
                </c:pt>
                <c:pt idx="1453">
                  <c:v>38560</c:v>
                </c:pt>
                <c:pt idx="1454">
                  <c:v>38561</c:v>
                </c:pt>
                <c:pt idx="1455">
                  <c:v>38562</c:v>
                </c:pt>
                <c:pt idx="1456">
                  <c:v>38565</c:v>
                </c:pt>
                <c:pt idx="1457">
                  <c:v>38566</c:v>
                </c:pt>
                <c:pt idx="1458">
                  <c:v>38567</c:v>
                </c:pt>
                <c:pt idx="1459">
                  <c:v>38568</c:v>
                </c:pt>
                <c:pt idx="1460">
                  <c:v>38569</c:v>
                </c:pt>
                <c:pt idx="1461">
                  <c:v>38572</c:v>
                </c:pt>
                <c:pt idx="1462">
                  <c:v>38573</c:v>
                </c:pt>
                <c:pt idx="1463">
                  <c:v>38574</c:v>
                </c:pt>
                <c:pt idx="1464">
                  <c:v>38575</c:v>
                </c:pt>
                <c:pt idx="1465">
                  <c:v>38576</c:v>
                </c:pt>
                <c:pt idx="1466">
                  <c:v>38579</c:v>
                </c:pt>
                <c:pt idx="1467">
                  <c:v>38580</c:v>
                </c:pt>
                <c:pt idx="1468">
                  <c:v>38581</c:v>
                </c:pt>
                <c:pt idx="1469">
                  <c:v>38582</c:v>
                </c:pt>
                <c:pt idx="1470">
                  <c:v>38583</c:v>
                </c:pt>
                <c:pt idx="1471">
                  <c:v>38586</c:v>
                </c:pt>
                <c:pt idx="1472">
                  <c:v>38587</c:v>
                </c:pt>
                <c:pt idx="1473">
                  <c:v>38588</c:v>
                </c:pt>
                <c:pt idx="1474">
                  <c:v>38589</c:v>
                </c:pt>
                <c:pt idx="1475">
                  <c:v>38590</c:v>
                </c:pt>
                <c:pt idx="1476">
                  <c:v>38593</c:v>
                </c:pt>
                <c:pt idx="1477">
                  <c:v>38594</c:v>
                </c:pt>
                <c:pt idx="1478">
                  <c:v>38595</c:v>
                </c:pt>
                <c:pt idx="1479">
                  <c:v>38596</c:v>
                </c:pt>
                <c:pt idx="1480">
                  <c:v>38597</c:v>
                </c:pt>
                <c:pt idx="1481">
                  <c:v>38600</c:v>
                </c:pt>
                <c:pt idx="1482">
                  <c:v>38601</c:v>
                </c:pt>
                <c:pt idx="1483">
                  <c:v>38602</c:v>
                </c:pt>
                <c:pt idx="1484">
                  <c:v>38603</c:v>
                </c:pt>
                <c:pt idx="1485">
                  <c:v>38604</c:v>
                </c:pt>
                <c:pt idx="1486">
                  <c:v>38607</c:v>
                </c:pt>
                <c:pt idx="1487">
                  <c:v>38608</c:v>
                </c:pt>
                <c:pt idx="1488">
                  <c:v>38609</c:v>
                </c:pt>
                <c:pt idx="1489">
                  <c:v>38610</c:v>
                </c:pt>
                <c:pt idx="1490">
                  <c:v>38611</c:v>
                </c:pt>
                <c:pt idx="1491">
                  <c:v>38614</c:v>
                </c:pt>
                <c:pt idx="1492">
                  <c:v>38615</c:v>
                </c:pt>
                <c:pt idx="1493">
                  <c:v>38616</c:v>
                </c:pt>
                <c:pt idx="1494">
                  <c:v>38617</c:v>
                </c:pt>
                <c:pt idx="1495">
                  <c:v>38618</c:v>
                </c:pt>
                <c:pt idx="1496">
                  <c:v>38621</c:v>
                </c:pt>
                <c:pt idx="1497">
                  <c:v>38622</c:v>
                </c:pt>
                <c:pt idx="1498">
                  <c:v>38623</c:v>
                </c:pt>
                <c:pt idx="1499">
                  <c:v>38624</c:v>
                </c:pt>
                <c:pt idx="1500">
                  <c:v>38625</c:v>
                </c:pt>
                <c:pt idx="1501">
                  <c:v>38628</c:v>
                </c:pt>
                <c:pt idx="1502">
                  <c:v>38629</c:v>
                </c:pt>
                <c:pt idx="1503">
                  <c:v>38630</c:v>
                </c:pt>
                <c:pt idx="1504">
                  <c:v>38631</c:v>
                </c:pt>
                <c:pt idx="1505">
                  <c:v>38632</c:v>
                </c:pt>
                <c:pt idx="1506">
                  <c:v>38635</c:v>
                </c:pt>
                <c:pt idx="1507">
                  <c:v>38636</c:v>
                </c:pt>
                <c:pt idx="1508">
                  <c:v>38637</c:v>
                </c:pt>
                <c:pt idx="1509">
                  <c:v>38638</c:v>
                </c:pt>
                <c:pt idx="1510">
                  <c:v>38639</c:v>
                </c:pt>
                <c:pt idx="1511">
                  <c:v>38642</c:v>
                </c:pt>
                <c:pt idx="1512">
                  <c:v>38643</c:v>
                </c:pt>
                <c:pt idx="1513">
                  <c:v>38644</c:v>
                </c:pt>
                <c:pt idx="1514">
                  <c:v>38645</c:v>
                </c:pt>
                <c:pt idx="1515">
                  <c:v>38646</c:v>
                </c:pt>
                <c:pt idx="1516">
                  <c:v>38649</c:v>
                </c:pt>
                <c:pt idx="1517">
                  <c:v>38650</c:v>
                </c:pt>
                <c:pt idx="1518">
                  <c:v>38651</c:v>
                </c:pt>
                <c:pt idx="1519">
                  <c:v>38652</c:v>
                </c:pt>
                <c:pt idx="1520">
                  <c:v>38653</c:v>
                </c:pt>
                <c:pt idx="1521">
                  <c:v>38656</c:v>
                </c:pt>
                <c:pt idx="1522">
                  <c:v>38657</c:v>
                </c:pt>
                <c:pt idx="1523">
                  <c:v>38658</c:v>
                </c:pt>
                <c:pt idx="1524">
                  <c:v>38659</c:v>
                </c:pt>
                <c:pt idx="1525">
                  <c:v>38660</c:v>
                </c:pt>
                <c:pt idx="1526">
                  <c:v>38663</c:v>
                </c:pt>
                <c:pt idx="1527">
                  <c:v>38664</c:v>
                </c:pt>
                <c:pt idx="1528">
                  <c:v>38665</c:v>
                </c:pt>
                <c:pt idx="1529">
                  <c:v>38666</c:v>
                </c:pt>
                <c:pt idx="1530">
                  <c:v>38667</c:v>
                </c:pt>
                <c:pt idx="1531">
                  <c:v>38670</c:v>
                </c:pt>
                <c:pt idx="1532">
                  <c:v>38671</c:v>
                </c:pt>
                <c:pt idx="1533">
                  <c:v>38672</c:v>
                </c:pt>
                <c:pt idx="1534">
                  <c:v>38673</c:v>
                </c:pt>
                <c:pt idx="1535">
                  <c:v>38674</c:v>
                </c:pt>
                <c:pt idx="1536">
                  <c:v>38677</c:v>
                </c:pt>
                <c:pt idx="1537">
                  <c:v>38678</c:v>
                </c:pt>
                <c:pt idx="1538">
                  <c:v>38679</c:v>
                </c:pt>
                <c:pt idx="1539">
                  <c:v>38680</c:v>
                </c:pt>
                <c:pt idx="1540">
                  <c:v>38681</c:v>
                </c:pt>
                <c:pt idx="1541">
                  <c:v>38684</c:v>
                </c:pt>
                <c:pt idx="1542">
                  <c:v>38685</c:v>
                </c:pt>
                <c:pt idx="1543">
                  <c:v>38686</c:v>
                </c:pt>
                <c:pt idx="1544">
                  <c:v>38687</c:v>
                </c:pt>
                <c:pt idx="1545">
                  <c:v>38688</c:v>
                </c:pt>
                <c:pt idx="1546">
                  <c:v>38691</c:v>
                </c:pt>
                <c:pt idx="1547">
                  <c:v>38692</c:v>
                </c:pt>
                <c:pt idx="1548">
                  <c:v>38693</c:v>
                </c:pt>
                <c:pt idx="1549">
                  <c:v>38694</c:v>
                </c:pt>
                <c:pt idx="1550">
                  <c:v>38695</c:v>
                </c:pt>
                <c:pt idx="1551">
                  <c:v>38698</c:v>
                </c:pt>
                <c:pt idx="1552">
                  <c:v>38699</c:v>
                </c:pt>
                <c:pt idx="1553">
                  <c:v>38700</c:v>
                </c:pt>
                <c:pt idx="1554">
                  <c:v>38701</c:v>
                </c:pt>
                <c:pt idx="1555">
                  <c:v>38702</c:v>
                </c:pt>
                <c:pt idx="1556">
                  <c:v>38705</c:v>
                </c:pt>
                <c:pt idx="1557">
                  <c:v>38706</c:v>
                </c:pt>
                <c:pt idx="1558">
                  <c:v>38707</c:v>
                </c:pt>
                <c:pt idx="1559">
                  <c:v>38708</c:v>
                </c:pt>
                <c:pt idx="1560">
                  <c:v>38709</c:v>
                </c:pt>
                <c:pt idx="1561">
                  <c:v>38712</c:v>
                </c:pt>
                <c:pt idx="1562">
                  <c:v>38713</c:v>
                </c:pt>
                <c:pt idx="1563">
                  <c:v>38714</c:v>
                </c:pt>
                <c:pt idx="1564">
                  <c:v>38715</c:v>
                </c:pt>
                <c:pt idx="1565">
                  <c:v>38716</c:v>
                </c:pt>
                <c:pt idx="1566">
                  <c:v>38719</c:v>
                </c:pt>
                <c:pt idx="1567">
                  <c:v>38720</c:v>
                </c:pt>
                <c:pt idx="1568">
                  <c:v>38721</c:v>
                </c:pt>
                <c:pt idx="1569">
                  <c:v>38722</c:v>
                </c:pt>
                <c:pt idx="1570">
                  <c:v>38723</c:v>
                </c:pt>
                <c:pt idx="1571">
                  <c:v>38726</c:v>
                </c:pt>
                <c:pt idx="1572">
                  <c:v>38727</c:v>
                </c:pt>
                <c:pt idx="1573">
                  <c:v>38728</c:v>
                </c:pt>
                <c:pt idx="1574">
                  <c:v>38729</c:v>
                </c:pt>
                <c:pt idx="1575">
                  <c:v>38730</c:v>
                </c:pt>
                <c:pt idx="1576">
                  <c:v>38733</c:v>
                </c:pt>
                <c:pt idx="1577">
                  <c:v>38734</c:v>
                </c:pt>
                <c:pt idx="1578">
                  <c:v>38735</c:v>
                </c:pt>
                <c:pt idx="1579">
                  <c:v>38736</c:v>
                </c:pt>
                <c:pt idx="1580">
                  <c:v>38737</c:v>
                </c:pt>
                <c:pt idx="1581">
                  <c:v>38740</c:v>
                </c:pt>
                <c:pt idx="1582">
                  <c:v>38741</c:v>
                </c:pt>
                <c:pt idx="1583">
                  <c:v>38742</c:v>
                </c:pt>
                <c:pt idx="1584">
                  <c:v>38743</c:v>
                </c:pt>
                <c:pt idx="1585">
                  <c:v>38744</c:v>
                </c:pt>
                <c:pt idx="1586">
                  <c:v>38747</c:v>
                </c:pt>
                <c:pt idx="1587">
                  <c:v>38748</c:v>
                </c:pt>
                <c:pt idx="1588">
                  <c:v>38749</c:v>
                </c:pt>
                <c:pt idx="1589">
                  <c:v>38750</c:v>
                </c:pt>
                <c:pt idx="1590">
                  <c:v>38751</c:v>
                </c:pt>
                <c:pt idx="1591">
                  <c:v>38754</c:v>
                </c:pt>
                <c:pt idx="1592">
                  <c:v>38755</c:v>
                </c:pt>
                <c:pt idx="1593">
                  <c:v>38756</c:v>
                </c:pt>
                <c:pt idx="1594">
                  <c:v>38757</c:v>
                </c:pt>
                <c:pt idx="1595">
                  <c:v>38758</c:v>
                </c:pt>
                <c:pt idx="1596">
                  <c:v>38761</c:v>
                </c:pt>
                <c:pt idx="1597">
                  <c:v>38762</c:v>
                </c:pt>
                <c:pt idx="1598">
                  <c:v>38763</c:v>
                </c:pt>
                <c:pt idx="1599">
                  <c:v>38764</c:v>
                </c:pt>
                <c:pt idx="1600">
                  <c:v>38765</c:v>
                </c:pt>
                <c:pt idx="1601">
                  <c:v>38768</c:v>
                </c:pt>
                <c:pt idx="1602">
                  <c:v>38769</c:v>
                </c:pt>
                <c:pt idx="1603">
                  <c:v>38770</c:v>
                </c:pt>
                <c:pt idx="1604">
                  <c:v>38771</c:v>
                </c:pt>
                <c:pt idx="1605">
                  <c:v>38772</c:v>
                </c:pt>
                <c:pt idx="1606">
                  <c:v>38775</c:v>
                </c:pt>
                <c:pt idx="1607">
                  <c:v>38776</c:v>
                </c:pt>
                <c:pt idx="1608">
                  <c:v>38777</c:v>
                </c:pt>
                <c:pt idx="1609">
                  <c:v>38778</c:v>
                </c:pt>
                <c:pt idx="1610">
                  <c:v>38779</c:v>
                </c:pt>
                <c:pt idx="1611">
                  <c:v>38782</c:v>
                </c:pt>
                <c:pt idx="1612">
                  <c:v>38783</c:v>
                </c:pt>
                <c:pt idx="1613">
                  <c:v>38784</c:v>
                </c:pt>
                <c:pt idx="1614">
                  <c:v>38785</c:v>
                </c:pt>
                <c:pt idx="1615">
                  <c:v>38786</c:v>
                </c:pt>
                <c:pt idx="1616">
                  <c:v>38789</c:v>
                </c:pt>
                <c:pt idx="1617">
                  <c:v>38790</c:v>
                </c:pt>
                <c:pt idx="1618">
                  <c:v>38791</c:v>
                </c:pt>
                <c:pt idx="1619">
                  <c:v>38792</c:v>
                </c:pt>
                <c:pt idx="1620">
                  <c:v>38793</c:v>
                </c:pt>
                <c:pt idx="1621">
                  <c:v>38796</c:v>
                </c:pt>
                <c:pt idx="1622">
                  <c:v>38797</c:v>
                </c:pt>
                <c:pt idx="1623">
                  <c:v>38798</c:v>
                </c:pt>
                <c:pt idx="1624">
                  <c:v>38799</c:v>
                </c:pt>
                <c:pt idx="1625">
                  <c:v>38800</c:v>
                </c:pt>
                <c:pt idx="1626">
                  <c:v>38803</c:v>
                </c:pt>
                <c:pt idx="1627">
                  <c:v>38804</c:v>
                </c:pt>
                <c:pt idx="1628">
                  <c:v>38805</c:v>
                </c:pt>
                <c:pt idx="1629">
                  <c:v>38806</c:v>
                </c:pt>
                <c:pt idx="1630">
                  <c:v>38807</c:v>
                </c:pt>
                <c:pt idx="1631">
                  <c:v>38810</c:v>
                </c:pt>
                <c:pt idx="1632">
                  <c:v>38811</c:v>
                </c:pt>
                <c:pt idx="1633">
                  <c:v>38812</c:v>
                </c:pt>
                <c:pt idx="1634">
                  <c:v>38813</c:v>
                </c:pt>
                <c:pt idx="1635">
                  <c:v>38814</c:v>
                </c:pt>
                <c:pt idx="1636">
                  <c:v>38817</c:v>
                </c:pt>
                <c:pt idx="1637">
                  <c:v>38818</c:v>
                </c:pt>
                <c:pt idx="1638">
                  <c:v>38819</c:v>
                </c:pt>
                <c:pt idx="1639">
                  <c:v>38820</c:v>
                </c:pt>
                <c:pt idx="1640">
                  <c:v>38821</c:v>
                </c:pt>
                <c:pt idx="1641">
                  <c:v>38824</c:v>
                </c:pt>
                <c:pt idx="1642">
                  <c:v>38825</c:v>
                </c:pt>
                <c:pt idx="1643">
                  <c:v>38826</c:v>
                </c:pt>
                <c:pt idx="1644">
                  <c:v>38827</c:v>
                </c:pt>
                <c:pt idx="1645">
                  <c:v>38828</c:v>
                </c:pt>
                <c:pt idx="1646">
                  <c:v>38831</c:v>
                </c:pt>
                <c:pt idx="1647">
                  <c:v>38832</c:v>
                </c:pt>
                <c:pt idx="1648">
                  <c:v>38833</c:v>
                </c:pt>
                <c:pt idx="1649">
                  <c:v>38834</c:v>
                </c:pt>
                <c:pt idx="1650">
                  <c:v>38835</c:v>
                </c:pt>
                <c:pt idx="1651">
                  <c:v>38838</c:v>
                </c:pt>
                <c:pt idx="1652">
                  <c:v>38839</c:v>
                </c:pt>
                <c:pt idx="1653">
                  <c:v>38840</c:v>
                </c:pt>
                <c:pt idx="1654">
                  <c:v>38841</c:v>
                </c:pt>
                <c:pt idx="1655">
                  <c:v>38842</c:v>
                </c:pt>
                <c:pt idx="1656">
                  <c:v>38845</c:v>
                </c:pt>
                <c:pt idx="1657">
                  <c:v>38846</c:v>
                </c:pt>
                <c:pt idx="1658">
                  <c:v>38847</c:v>
                </c:pt>
                <c:pt idx="1659">
                  <c:v>38848</c:v>
                </c:pt>
                <c:pt idx="1660">
                  <c:v>38849</c:v>
                </c:pt>
                <c:pt idx="1661">
                  <c:v>38852</c:v>
                </c:pt>
                <c:pt idx="1662">
                  <c:v>38853</c:v>
                </c:pt>
                <c:pt idx="1663">
                  <c:v>38854</c:v>
                </c:pt>
                <c:pt idx="1664">
                  <c:v>38855</c:v>
                </c:pt>
                <c:pt idx="1665">
                  <c:v>38856</c:v>
                </c:pt>
                <c:pt idx="1666">
                  <c:v>38859</c:v>
                </c:pt>
                <c:pt idx="1667">
                  <c:v>38860</c:v>
                </c:pt>
                <c:pt idx="1668">
                  <c:v>38861</c:v>
                </c:pt>
                <c:pt idx="1669">
                  <c:v>38862</c:v>
                </c:pt>
                <c:pt idx="1670">
                  <c:v>38863</c:v>
                </c:pt>
                <c:pt idx="1671">
                  <c:v>38866</c:v>
                </c:pt>
                <c:pt idx="1672">
                  <c:v>38867</c:v>
                </c:pt>
                <c:pt idx="1673">
                  <c:v>38868</c:v>
                </c:pt>
                <c:pt idx="1674">
                  <c:v>38869</c:v>
                </c:pt>
                <c:pt idx="1675">
                  <c:v>38870</c:v>
                </c:pt>
                <c:pt idx="1676">
                  <c:v>38873</c:v>
                </c:pt>
                <c:pt idx="1677">
                  <c:v>38874</c:v>
                </c:pt>
                <c:pt idx="1678">
                  <c:v>38875</c:v>
                </c:pt>
                <c:pt idx="1679">
                  <c:v>38876</c:v>
                </c:pt>
                <c:pt idx="1680">
                  <c:v>38877</c:v>
                </c:pt>
                <c:pt idx="1681">
                  <c:v>38880</c:v>
                </c:pt>
                <c:pt idx="1682">
                  <c:v>38881</c:v>
                </c:pt>
                <c:pt idx="1683">
                  <c:v>38882</c:v>
                </c:pt>
                <c:pt idx="1684">
                  <c:v>38883</c:v>
                </c:pt>
                <c:pt idx="1685">
                  <c:v>38884</c:v>
                </c:pt>
                <c:pt idx="1686">
                  <c:v>38887</c:v>
                </c:pt>
                <c:pt idx="1687">
                  <c:v>38888</c:v>
                </c:pt>
                <c:pt idx="1688">
                  <c:v>38889</c:v>
                </c:pt>
                <c:pt idx="1689">
                  <c:v>38890</c:v>
                </c:pt>
                <c:pt idx="1690">
                  <c:v>38891</c:v>
                </c:pt>
                <c:pt idx="1691">
                  <c:v>38894</c:v>
                </c:pt>
                <c:pt idx="1692">
                  <c:v>38895</c:v>
                </c:pt>
                <c:pt idx="1693">
                  <c:v>38896</c:v>
                </c:pt>
                <c:pt idx="1694">
                  <c:v>38897</c:v>
                </c:pt>
                <c:pt idx="1695">
                  <c:v>38898</c:v>
                </c:pt>
                <c:pt idx="1696">
                  <c:v>38901</c:v>
                </c:pt>
                <c:pt idx="1697">
                  <c:v>38902</c:v>
                </c:pt>
                <c:pt idx="1698">
                  <c:v>38903</c:v>
                </c:pt>
                <c:pt idx="1699">
                  <c:v>38904</c:v>
                </c:pt>
                <c:pt idx="1700">
                  <c:v>38905</c:v>
                </c:pt>
                <c:pt idx="1701">
                  <c:v>38908</c:v>
                </c:pt>
                <c:pt idx="1702">
                  <c:v>38909</c:v>
                </c:pt>
                <c:pt idx="1703">
                  <c:v>38910</c:v>
                </c:pt>
                <c:pt idx="1704">
                  <c:v>38911</c:v>
                </c:pt>
                <c:pt idx="1705">
                  <c:v>38912</c:v>
                </c:pt>
                <c:pt idx="1706">
                  <c:v>38915</c:v>
                </c:pt>
                <c:pt idx="1707">
                  <c:v>38916</c:v>
                </c:pt>
                <c:pt idx="1708">
                  <c:v>38917</c:v>
                </c:pt>
                <c:pt idx="1709">
                  <c:v>38918</c:v>
                </c:pt>
                <c:pt idx="1710">
                  <c:v>38919</c:v>
                </c:pt>
                <c:pt idx="1711">
                  <c:v>38922</c:v>
                </c:pt>
                <c:pt idx="1712">
                  <c:v>38923</c:v>
                </c:pt>
                <c:pt idx="1713">
                  <c:v>38924</c:v>
                </c:pt>
                <c:pt idx="1714">
                  <c:v>38925</c:v>
                </c:pt>
                <c:pt idx="1715">
                  <c:v>38926</c:v>
                </c:pt>
                <c:pt idx="1716">
                  <c:v>38929</c:v>
                </c:pt>
                <c:pt idx="1717">
                  <c:v>38930</c:v>
                </c:pt>
                <c:pt idx="1718">
                  <c:v>38931</c:v>
                </c:pt>
                <c:pt idx="1719">
                  <c:v>38932</c:v>
                </c:pt>
                <c:pt idx="1720">
                  <c:v>38933</c:v>
                </c:pt>
                <c:pt idx="1721">
                  <c:v>38936</c:v>
                </c:pt>
                <c:pt idx="1722">
                  <c:v>38937</c:v>
                </c:pt>
                <c:pt idx="1723">
                  <c:v>38938</c:v>
                </c:pt>
                <c:pt idx="1724">
                  <c:v>38939</c:v>
                </c:pt>
                <c:pt idx="1725">
                  <c:v>38940</c:v>
                </c:pt>
                <c:pt idx="1726">
                  <c:v>38943</c:v>
                </c:pt>
                <c:pt idx="1727">
                  <c:v>38944</c:v>
                </c:pt>
                <c:pt idx="1728">
                  <c:v>38945</c:v>
                </c:pt>
                <c:pt idx="1729">
                  <c:v>38946</c:v>
                </c:pt>
                <c:pt idx="1730">
                  <c:v>38947</c:v>
                </c:pt>
                <c:pt idx="1731">
                  <c:v>38950</c:v>
                </c:pt>
                <c:pt idx="1732">
                  <c:v>38951</c:v>
                </c:pt>
                <c:pt idx="1733">
                  <c:v>38952</c:v>
                </c:pt>
                <c:pt idx="1734">
                  <c:v>38953</c:v>
                </c:pt>
                <c:pt idx="1735">
                  <c:v>38954</c:v>
                </c:pt>
                <c:pt idx="1736">
                  <c:v>38957</c:v>
                </c:pt>
                <c:pt idx="1737">
                  <c:v>38958</c:v>
                </c:pt>
                <c:pt idx="1738">
                  <c:v>38959</c:v>
                </c:pt>
                <c:pt idx="1739">
                  <c:v>38960</c:v>
                </c:pt>
                <c:pt idx="1740">
                  <c:v>38961</c:v>
                </c:pt>
                <c:pt idx="1741">
                  <c:v>38964</c:v>
                </c:pt>
                <c:pt idx="1742">
                  <c:v>38965</c:v>
                </c:pt>
                <c:pt idx="1743">
                  <c:v>38966</c:v>
                </c:pt>
                <c:pt idx="1744">
                  <c:v>38967</c:v>
                </c:pt>
                <c:pt idx="1745">
                  <c:v>38968</c:v>
                </c:pt>
                <c:pt idx="1746">
                  <c:v>38971</c:v>
                </c:pt>
                <c:pt idx="1747">
                  <c:v>38972</c:v>
                </c:pt>
                <c:pt idx="1748">
                  <c:v>38973</c:v>
                </c:pt>
                <c:pt idx="1749">
                  <c:v>38974</c:v>
                </c:pt>
                <c:pt idx="1750">
                  <c:v>38975</c:v>
                </c:pt>
                <c:pt idx="1751">
                  <c:v>38978</c:v>
                </c:pt>
                <c:pt idx="1752">
                  <c:v>38979</c:v>
                </c:pt>
                <c:pt idx="1753">
                  <c:v>38980</c:v>
                </c:pt>
                <c:pt idx="1754">
                  <c:v>38981</c:v>
                </c:pt>
                <c:pt idx="1755">
                  <c:v>38982</c:v>
                </c:pt>
                <c:pt idx="1756">
                  <c:v>38985</c:v>
                </c:pt>
                <c:pt idx="1757">
                  <c:v>38986</c:v>
                </c:pt>
                <c:pt idx="1758">
                  <c:v>38987</c:v>
                </c:pt>
                <c:pt idx="1759">
                  <c:v>38988</c:v>
                </c:pt>
                <c:pt idx="1760">
                  <c:v>38989</c:v>
                </c:pt>
                <c:pt idx="1761">
                  <c:v>38992</c:v>
                </c:pt>
                <c:pt idx="1762">
                  <c:v>38993</c:v>
                </c:pt>
                <c:pt idx="1763">
                  <c:v>38994</c:v>
                </c:pt>
                <c:pt idx="1764">
                  <c:v>38995</c:v>
                </c:pt>
                <c:pt idx="1765">
                  <c:v>38996</c:v>
                </c:pt>
                <c:pt idx="1766">
                  <c:v>38999</c:v>
                </c:pt>
                <c:pt idx="1767">
                  <c:v>39000</c:v>
                </c:pt>
                <c:pt idx="1768">
                  <c:v>39001</c:v>
                </c:pt>
                <c:pt idx="1769">
                  <c:v>39002</c:v>
                </c:pt>
                <c:pt idx="1770">
                  <c:v>39003</c:v>
                </c:pt>
                <c:pt idx="1771">
                  <c:v>39006</c:v>
                </c:pt>
                <c:pt idx="1772">
                  <c:v>39007</c:v>
                </c:pt>
                <c:pt idx="1773">
                  <c:v>39008</c:v>
                </c:pt>
                <c:pt idx="1774">
                  <c:v>39009</c:v>
                </c:pt>
                <c:pt idx="1775">
                  <c:v>39010</c:v>
                </c:pt>
                <c:pt idx="1776">
                  <c:v>39013</c:v>
                </c:pt>
                <c:pt idx="1777">
                  <c:v>39014</c:v>
                </c:pt>
                <c:pt idx="1778">
                  <c:v>39015</c:v>
                </c:pt>
                <c:pt idx="1779">
                  <c:v>39016</c:v>
                </c:pt>
                <c:pt idx="1780">
                  <c:v>39017</c:v>
                </c:pt>
                <c:pt idx="1781">
                  <c:v>39020</c:v>
                </c:pt>
                <c:pt idx="1782">
                  <c:v>39021</c:v>
                </c:pt>
                <c:pt idx="1783">
                  <c:v>39022</c:v>
                </c:pt>
                <c:pt idx="1784">
                  <c:v>39023</c:v>
                </c:pt>
                <c:pt idx="1785">
                  <c:v>39024</c:v>
                </c:pt>
                <c:pt idx="1786">
                  <c:v>39027</c:v>
                </c:pt>
                <c:pt idx="1787">
                  <c:v>39028</c:v>
                </c:pt>
                <c:pt idx="1788">
                  <c:v>39029</c:v>
                </c:pt>
                <c:pt idx="1789">
                  <c:v>39030</c:v>
                </c:pt>
                <c:pt idx="1790">
                  <c:v>39031</c:v>
                </c:pt>
                <c:pt idx="1791">
                  <c:v>39034</c:v>
                </c:pt>
                <c:pt idx="1792">
                  <c:v>39035</c:v>
                </c:pt>
                <c:pt idx="1793">
                  <c:v>39036</c:v>
                </c:pt>
                <c:pt idx="1794">
                  <c:v>39037</c:v>
                </c:pt>
                <c:pt idx="1795">
                  <c:v>39038</c:v>
                </c:pt>
                <c:pt idx="1796">
                  <c:v>39041</c:v>
                </c:pt>
                <c:pt idx="1797">
                  <c:v>39042</c:v>
                </c:pt>
                <c:pt idx="1798">
                  <c:v>39043</c:v>
                </c:pt>
                <c:pt idx="1799">
                  <c:v>39044</c:v>
                </c:pt>
                <c:pt idx="1800">
                  <c:v>39045</c:v>
                </c:pt>
                <c:pt idx="1801">
                  <c:v>39048</c:v>
                </c:pt>
                <c:pt idx="1802">
                  <c:v>39049</c:v>
                </c:pt>
                <c:pt idx="1803">
                  <c:v>39050</c:v>
                </c:pt>
                <c:pt idx="1804">
                  <c:v>39051</c:v>
                </c:pt>
                <c:pt idx="1805">
                  <c:v>39052</c:v>
                </c:pt>
                <c:pt idx="1806">
                  <c:v>39055</c:v>
                </c:pt>
                <c:pt idx="1807">
                  <c:v>39056</c:v>
                </c:pt>
                <c:pt idx="1808">
                  <c:v>39057</c:v>
                </c:pt>
                <c:pt idx="1809">
                  <c:v>39058</c:v>
                </c:pt>
                <c:pt idx="1810">
                  <c:v>39059</c:v>
                </c:pt>
                <c:pt idx="1811">
                  <c:v>39062</c:v>
                </c:pt>
                <c:pt idx="1812">
                  <c:v>39063</c:v>
                </c:pt>
                <c:pt idx="1813">
                  <c:v>39064</c:v>
                </c:pt>
                <c:pt idx="1814">
                  <c:v>39065</c:v>
                </c:pt>
                <c:pt idx="1815">
                  <c:v>39066</c:v>
                </c:pt>
                <c:pt idx="1816">
                  <c:v>39069</c:v>
                </c:pt>
                <c:pt idx="1817">
                  <c:v>39070</c:v>
                </c:pt>
                <c:pt idx="1818">
                  <c:v>39071</c:v>
                </c:pt>
                <c:pt idx="1819">
                  <c:v>39072</c:v>
                </c:pt>
                <c:pt idx="1820">
                  <c:v>39073</c:v>
                </c:pt>
                <c:pt idx="1821">
                  <c:v>39076</c:v>
                </c:pt>
                <c:pt idx="1822">
                  <c:v>39077</c:v>
                </c:pt>
                <c:pt idx="1823">
                  <c:v>39078</c:v>
                </c:pt>
                <c:pt idx="1824">
                  <c:v>39079</c:v>
                </c:pt>
                <c:pt idx="1825">
                  <c:v>39080</c:v>
                </c:pt>
                <c:pt idx="1826">
                  <c:v>39083</c:v>
                </c:pt>
                <c:pt idx="1827">
                  <c:v>39084</c:v>
                </c:pt>
                <c:pt idx="1828">
                  <c:v>39085</c:v>
                </c:pt>
                <c:pt idx="1829">
                  <c:v>39086</c:v>
                </c:pt>
                <c:pt idx="1830">
                  <c:v>39087</c:v>
                </c:pt>
                <c:pt idx="1831">
                  <c:v>39090</c:v>
                </c:pt>
                <c:pt idx="1832">
                  <c:v>39091</c:v>
                </c:pt>
                <c:pt idx="1833">
                  <c:v>39092</c:v>
                </c:pt>
                <c:pt idx="1834">
                  <c:v>39093</c:v>
                </c:pt>
                <c:pt idx="1835">
                  <c:v>39094</c:v>
                </c:pt>
                <c:pt idx="1836">
                  <c:v>39097</c:v>
                </c:pt>
                <c:pt idx="1837">
                  <c:v>39098</c:v>
                </c:pt>
                <c:pt idx="1838">
                  <c:v>39099</c:v>
                </c:pt>
                <c:pt idx="1839">
                  <c:v>39100</c:v>
                </c:pt>
                <c:pt idx="1840">
                  <c:v>39101</c:v>
                </c:pt>
                <c:pt idx="1841">
                  <c:v>39104</c:v>
                </c:pt>
                <c:pt idx="1842">
                  <c:v>39105</c:v>
                </c:pt>
                <c:pt idx="1843">
                  <c:v>39106</c:v>
                </c:pt>
                <c:pt idx="1844">
                  <c:v>39107</c:v>
                </c:pt>
                <c:pt idx="1845">
                  <c:v>39108</c:v>
                </c:pt>
                <c:pt idx="1846">
                  <c:v>39111</c:v>
                </c:pt>
                <c:pt idx="1847">
                  <c:v>39112</c:v>
                </c:pt>
                <c:pt idx="1848">
                  <c:v>39113</c:v>
                </c:pt>
                <c:pt idx="1849">
                  <c:v>39114</c:v>
                </c:pt>
                <c:pt idx="1850">
                  <c:v>39115</c:v>
                </c:pt>
                <c:pt idx="1851">
                  <c:v>39118</c:v>
                </c:pt>
                <c:pt idx="1852">
                  <c:v>39119</c:v>
                </c:pt>
                <c:pt idx="1853">
                  <c:v>39120</c:v>
                </c:pt>
                <c:pt idx="1854">
                  <c:v>39121</c:v>
                </c:pt>
                <c:pt idx="1855">
                  <c:v>39122</c:v>
                </c:pt>
                <c:pt idx="1856">
                  <c:v>39125</c:v>
                </c:pt>
                <c:pt idx="1857">
                  <c:v>39126</c:v>
                </c:pt>
                <c:pt idx="1858">
                  <c:v>39127</c:v>
                </c:pt>
                <c:pt idx="1859">
                  <c:v>39128</c:v>
                </c:pt>
                <c:pt idx="1860">
                  <c:v>39129</c:v>
                </c:pt>
                <c:pt idx="1861">
                  <c:v>39132</c:v>
                </c:pt>
                <c:pt idx="1862">
                  <c:v>39133</c:v>
                </c:pt>
                <c:pt idx="1863">
                  <c:v>39134</c:v>
                </c:pt>
                <c:pt idx="1864">
                  <c:v>39135</c:v>
                </c:pt>
                <c:pt idx="1865">
                  <c:v>39136</c:v>
                </c:pt>
                <c:pt idx="1866">
                  <c:v>39139</c:v>
                </c:pt>
                <c:pt idx="1867">
                  <c:v>39140</c:v>
                </c:pt>
                <c:pt idx="1868">
                  <c:v>39141</c:v>
                </c:pt>
                <c:pt idx="1869">
                  <c:v>39142</c:v>
                </c:pt>
                <c:pt idx="1870">
                  <c:v>39143</c:v>
                </c:pt>
                <c:pt idx="1871">
                  <c:v>39146</c:v>
                </c:pt>
                <c:pt idx="1872">
                  <c:v>39147</c:v>
                </c:pt>
                <c:pt idx="1873">
                  <c:v>39148</c:v>
                </c:pt>
                <c:pt idx="1874">
                  <c:v>39149</c:v>
                </c:pt>
                <c:pt idx="1875">
                  <c:v>39150</c:v>
                </c:pt>
                <c:pt idx="1876">
                  <c:v>39153</c:v>
                </c:pt>
                <c:pt idx="1877">
                  <c:v>39154</c:v>
                </c:pt>
                <c:pt idx="1878">
                  <c:v>39155</c:v>
                </c:pt>
                <c:pt idx="1879">
                  <c:v>39156</c:v>
                </c:pt>
                <c:pt idx="1880">
                  <c:v>39157</c:v>
                </c:pt>
                <c:pt idx="1881">
                  <c:v>39160</c:v>
                </c:pt>
                <c:pt idx="1882">
                  <c:v>39161</c:v>
                </c:pt>
                <c:pt idx="1883">
                  <c:v>39162</c:v>
                </c:pt>
                <c:pt idx="1884">
                  <c:v>39163</c:v>
                </c:pt>
                <c:pt idx="1885">
                  <c:v>39164</c:v>
                </c:pt>
                <c:pt idx="1886">
                  <c:v>39167</c:v>
                </c:pt>
                <c:pt idx="1887">
                  <c:v>39168</c:v>
                </c:pt>
                <c:pt idx="1888">
                  <c:v>39169</c:v>
                </c:pt>
                <c:pt idx="1889">
                  <c:v>39170</c:v>
                </c:pt>
                <c:pt idx="1890">
                  <c:v>39171</c:v>
                </c:pt>
                <c:pt idx="1891">
                  <c:v>39174</c:v>
                </c:pt>
                <c:pt idx="1892">
                  <c:v>39175</c:v>
                </c:pt>
                <c:pt idx="1893">
                  <c:v>39176</c:v>
                </c:pt>
                <c:pt idx="1894">
                  <c:v>39177</c:v>
                </c:pt>
                <c:pt idx="1895">
                  <c:v>39178</c:v>
                </c:pt>
                <c:pt idx="1896">
                  <c:v>39181</c:v>
                </c:pt>
                <c:pt idx="1897">
                  <c:v>39182</c:v>
                </c:pt>
                <c:pt idx="1898">
                  <c:v>39183</c:v>
                </c:pt>
                <c:pt idx="1899">
                  <c:v>39184</c:v>
                </c:pt>
                <c:pt idx="1900">
                  <c:v>39185</c:v>
                </c:pt>
                <c:pt idx="1901">
                  <c:v>39188</c:v>
                </c:pt>
                <c:pt idx="1902">
                  <c:v>39189</c:v>
                </c:pt>
                <c:pt idx="1903">
                  <c:v>39190</c:v>
                </c:pt>
                <c:pt idx="1904">
                  <c:v>39191</c:v>
                </c:pt>
                <c:pt idx="1905">
                  <c:v>39192</c:v>
                </c:pt>
                <c:pt idx="1906">
                  <c:v>39195</c:v>
                </c:pt>
                <c:pt idx="1907">
                  <c:v>39196</c:v>
                </c:pt>
                <c:pt idx="1908">
                  <c:v>39197</c:v>
                </c:pt>
                <c:pt idx="1909">
                  <c:v>39198</c:v>
                </c:pt>
                <c:pt idx="1910">
                  <c:v>39199</c:v>
                </c:pt>
                <c:pt idx="1911">
                  <c:v>39202</c:v>
                </c:pt>
                <c:pt idx="1912">
                  <c:v>39203</c:v>
                </c:pt>
                <c:pt idx="1913">
                  <c:v>39204</c:v>
                </c:pt>
                <c:pt idx="1914">
                  <c:v>39205</c:v>
                </c:pt>
                <c:pt idx="1915">
                  <c:v>39206</c:v>
                </c:pt>
                <c:pt idx="1916">
                  <c:v>39209</c:v>
                </c:pt>
                <c:pt idx="1917">
                  <c:v>39210</c:v>
                </c:pt>
                <c:pt idx="1918">
                  <c:v>39211</c:v>
                </c:pt>
                <c:pt idx="1919">
                  <c:v>39212</c:v>
                </c:pt>
                <c:pt idx="1920">
                  <c:v>39213</c:v>
                </c:pt>
                <c:pt idx="1921">
                  <c:v>39216</c:v>
                </c:pt>
                <c:pt idx="1922">
                  <c:v>39217</c:v>
                </c:pt>
                <c:pt idx="1923">
                  <c:v>39218</c:v>
                </c:pt>
                <c:pt idx="1924">
                  <c:v>39219</c:v>
                </c:pt>
                <c:pt idx="1925">
                  <c:v>39220</c:v>
                </c:pt>
                <c:pt idx="1926">
                  <c:v>39223</c:v>
                </c:pt>
                <c:pt idx="1927">
                  <c:v>39224</c:v>
                </c:pt>
                <c:pt idx="1928">
                  <c:v>39225</c:v>
                </c:pt>
                <c:pt idx="1929">
                  <c:v>39226</c:v>
                </c:pt>
                <c:pt idx="1930">
                  <c:v>39227</c:v>
                </c:pt>
                <c:pt idx="1931">
                  <c:v>39230</c:v>
                </c:pt>
                <c:pt idx="1932">
                  <c:v>39231</c:v>
                </c:pt>
                <c:pt idx="1933">
                  <c:v>39232</c:v>
                </c:pt>
                <c:pt idx="1934">
                  <c:v>39233</c:v>
                </c:pt>
                <c:pt idx="1935">
                  <c:v>39234</c:v>
                </c:pt>
                <c:pt idx="1936">
                  <c:v>39237</c:v>
                </c:pt>
                <c:pt idx="1937">
                  <c:v>39238</c:v>
                </c:pt>
                <c:pt idx="1938">
                  <c:v>39239</c:v>
                </c:pt>
                <c:pt idx="1939">
                  <c:v>39240</c:v>
                </c:pt>
                <c:pt idx="1940">
                  <c:v>39241</c:v>
                </c:pt>
                <c:pt idx="1941">
                  <c:v>39244</c:v>
                </c:pt>
                <c:pt idx="1942">
                  <c:v>39245</c:v>
                </c:pt>
                <c:pt idx="1943">
                  <c:v>39246</c:v>
                </c:pt>
                <c:pt idx="1944">
                  <c:v>39247</c:v>
                </c:pt>
                <c:pt idx="1945">
                  <c:v>39248</c:v>
                </c:pt>
                <c:pt idx="1946">
                  <c:v>39251</c:v>
                </c:pt>
                <c:pt idx="1947">
                  <c:v>39252</c:v>
                </c:pt>
                <c:pt idx="1948">
                  <c:v>39253</c:v>
                </c:pt>
                <c:pt idx="1949">
                  <c:v>39254</c:v>
                </c:pt>
                <c:pt idx="1950">
                  <c:v>39255</c:v>
                </c:pt>
                <c:pt idx="1951">
                  <c:v>39258</c:v>
                </c:pt>
                <c:pt idx="1952">
                  <c:v>39259</c:v>
                </c:pt>
                <c:pt idx="1953">
                  <c:v>39260</c:v>
                </c:pt>
                <c:pt idx="1954">
                  <c:v>39261</c:v>
                </c:pt>
                <c:pt idx="1955">
                  <c:v>39262</c:v>
                </c:pt>
                <c:pt idx="1956">
                  <c:v>39265</c:v>
                </c:pt>
                <c:pt idx="1957">
                  <c:v>39266</c:v>
                </c:pt>
                <c:pt idx="1958">
                  <c:v>39267</c:v>
                </c:pt>
                <c:pt idx="1959">
                  <c:v>39268</c:v>
                </c:pt>
                <c:pt idx="1960">
                  <c:v>39269</c:v>
                </c:pt>
                <c:pt idx="1961">
                  <c:v>39272</c:v>
                </c:pt>
                <c:pt idx="1962">
                  <c:v>39273</c:v>
                </c:pt>
                <c:pt idx="1963">
                  <c:v>39274</c:v>
                </c:pt>
                <c:pt idx="1964">
                  <c:v>39275</c:v>
                </c:pt>
                <c:pt idx="1965">
                  <c:v>39276</c:v>
                </c:pt>
                <c:pt idx="1966">
                  <c:v>39279</c:v>
                </c:pt>
                <c:pt idx="1967">
                  <c:v>39280</c:v>
                </c:pt>
                <c:pt idx="1968">
                  <c:v>39281</c:v>
                </c:pt>
                <c:pt idx="1969">
                  <c:v>39282</c:v>
                </c:pt>
                <c:pt idx="1970">
                  <c:v>39283</c:v>
                </c:pt>
                <c:pt idx="1971">
                  <c:v>39286</c:v>
                </c:pt>
                <c:pt idx="1972">
                  <c:v>39287</c:v>
                </c:pt>
                <c:pt idx="1973">
                  <c:v>39288</c:v>
                </c:pt>
                <c:pt idx="1974">
                  <c:v>39289</c:v>
                </c:pt>
                <c:pt idx="1975">
                  <c:v>39290</c:v>
                </c:pt>
                <c:pt idx="1976">
                  <c:v>39293</c:v>
                </c:pt>
                <c:pt idx="1977">
                  <c:v>39294</c:v>
                </c:pt>
                <c:pt idx="1978">
                  <c:v>39295</c:v>
                </c:pt>
                <c:pt idx="1979">
                  <c:v>39296</c:v>
                </c:pt>
                <c:pt idx="1980">
                  <c:v>39297</c:v>
                </c:pt>
                <c:pt idx="1981">
                  <c:v>39300</c:v>
                </c:pt>
                <c:pt idx="1982">
                  <c:v>39301</c:v>
                </c:pt>
                <c:pt idx="1983">
                  <c:v>39302</c:v>
                </c:pt>
                <c:pt idx="1984">
                  <c:v>39303</c:v>
                </c:pt>
                <c:pt idx="1985">
                  <c:v>39304</c:v>
                </c:pt>
                <c:pt idx="1986">
                  <c:v>39307</c:v>
                </c:pt>
                <c:pt idx="1987">
                  <c:v>39308</c:v>
                </c:pt>
                <c:pt idx="1988">
                  <c:v>39309</c:v>
                </c:pt>
                <c:pt idx="1989">
                  <c:v>39310</c:v>
                </c:pt>
                <c:pt idx="1990">
                  <c:v>39311</c:v>
                </c:pt>
                <c:pt idx="1991">
                  <c:v>39314</c:v>
                </c:pt>
                <c:pt idx="1992">
                  <c:v>39315</c:v>
                </c:pt>
                <c:pt idx="1993">
                  <c:v>39316</c:v>
                </c:pt>
                <c:pt idx="1994">
                  <c:v>39317</c:v>
                </c:pt>
                <c:pt idx="1995">
                  <c:v>39318</c:v>
                </c:pt>
                <c:pt idx="1996">
                  <c:v>39321</c:v>
                </c:pt>
                <c:pt idx="1997">
                  <c:v>39322</c:v>
                </c:pt>
                <c:pt idx="1998">
                  <c:v>39323</c:v>
                </c:pt>
                <c:pt idx="1999">
                  <c:v>39324</c:v>
                </c:pt>
                <c:pt idx="2000">
                  <c:v>39325</c:v>
                </c:pt>
                <c:pt idx="2001">
                  <c:v>39328</c:v>
                </c:pt>
                <c:pt idx="2002">
                  <c:v>39329</c:v>
                </c:pt>
                <c:pt idx="2003">
                  <c:v>39330</c:v>
                </c:pt>
                <c:pt idx="2004">
                  <c:v>39331</c:v>
                </c:pt>
                <c:pt idx="2005">
                  <c:v>39332</c:v>
                </c:pt>
                <c:pt idx="2006">
                  <c:v>39335</c:v>
                </c:pt>
                <c:pt idx="2007">
                  <c:v>39336</c:v>
                </c:pt>
                <c:pt idx="2008">
                  <c:v>39337</c:v>
                </c:pt>
                <c:pt idx="2009">
                  <c:v>39338</c:v>
                </c:pt>
                <c:pt idx="2010">
                  <c:v>39339</c:v>
                </c:pt>
                <c:pt idx="2011">
                  <c:v>39342</c:v>
                </c:pt>
                <c:pt idx="2012">
                  <c:v>39343</c:v>
                </c:pt>
                <c:pt idx="2013">
                  <c:v>39344</c:v>
                </c:pt>
                <c:pt idx="2014">
                  <c:v>39345</c:v>
                </c:pt>
                <c:pt idx="2015">
                  <c:v>39346</c:v>
                </c:pt>
                <c:pt idx="2016">
                  <c:v>39349</c:v>
                </c:pt>
                <c:pt idx="2017">
                  <c:v>39350</c:v>
                </c:pt>
                <c:pt idx="2018">
                  <c:v>39351</c:v>
                </c:pt>
                <c:pt idx="2019">
                  <c:v>39352</c:v>
                </c:pt>
                <c:pt idx="2020">
                  <c:v>39353</c:v>
                </c:pt>
                <c:pt idx="2021">
                  <c:v>39356</c:v>
                </c:pt>
                <c:pt idx="2022">
                  <c:v>39357</c:v>
                </c:pt>
                <c:pt idx="2023">
                  <c:v>39358</c:v>
                </c:pt>
                <c:pt idx="2024">
                  <c:v>39359</c:v>
                </c:pt>
                <c:pt idx="2025">
                  <c:v>39360</c:v>
                </c:pt>
                <c:pt idx="2026">
                  <c:v>39363</c:v>
                </c:pt>
                <c:pt idx="2027">
                  <c:v>39364</c:v>
                </c:pt>
                <c:pt idx="2028">
                  <c:v>39365</c:v>
                </c:pt>
                <c:pt idx="2029">
                  <c:v>39366</c:v>
                </c:pt>
                <c:pt idx="2030">
                  <c:v>39367</c:v>
                </c:pt>
                <c:pt idx="2031">
                  <c:v>39370</c:v>
                </c:pt>
                <c:pt idx="2032">
                  <c:v>39371</c:v>
                </c:pt>
                <c:pt idx="2033">
                  <c:v>39372</c:v>
                </c:pt>
                <c:pt idx="2034">
                  <c:v>39373</c:v>
                </c:pt>
                <c:pt idx="2035">
                  <c:v>39374</c:v>
                </c:pt>
                <c:pt idx="2036">
                  <c:v>39377</c:v>
                </c:pt>
                <c:pt idx="2037">
                  <c:v>39378</c:v>
                </c:pt>
                <c:pt idx="2038">
                  <c:v>39379</c:v>
                </c:pt>
                <c:pt idx="2039">
                  <c:v>39380</c:v>
                </c:pt>
                <c:pt idx="2040">
                  <c:v>39381</c:v>
                </c:pt>
                <c:pt idx="2041">
                  <c:v>39384</c:v>
                </c:pt>
                <c:pt idx="2042">
                  <c:v>39385</c:v>
                </c:pt>
                <c:pt idx="2043">
                  <c:v>39386</c:v>
                </c:pt>
                <c:pt idx="2044">
                  <c:v>39387</c:v>
                </c:pt>
                <c:pt idx="2045">
                  <c:v>39388</c:v>
                </c:pt>
                <c:pt idx="2046">
                  <c:v>39391</c:v>
                </c:pt>
                <c:pt idx="2047">
                  <c:v>39392</c:v>
                </c:pt>
                <c:pt idx="2048">
                  <c:v>39393</c:v>
                </c:pt>
                <c:pt idx="2049">
                  <c:v>39394</c:v>
                </c:pt>
                <c:pt idx="2050">
                  <c:v>39395</c:v>
                </c:pt>
                <c:pt idx="2051">
                  <c:v>39398</c:v>
                </c:pt>
                <c:pt idx="2052">
                  <c:v>39399</c:v>
                </c:pt>
                <c:pt idx="2053">
                  <c:v>39400</c:v>
                </c:pt>
                <c:pt idx="2054">
                  <c:v>39401</c:v>
                </c:pt>
                <c:pt idx="2055">
                  <c:v>39402</c:v>
                </c:pt>
                <c:pt idx="2056">
                  <c:v>39405</c:v>
                </c:pt>
                <c:pt idx="2057">
                  <c:v>39406</c:v>
                </c:pt>
                <c:pt idx="2058">
                  <c:v>39407</c:v>
                </c:pt>
                <c:pt idx="2059">
                  <c:v>39408</c:v>
                </c:pt>
                <c:pt idx="2060">
                  <c:v>39409</c:v>
                </c:pt>
                <c:pt idx="2061">
                  <c:v>39412</c:v>
                </c:pt>
                <c:pt idx="2062">
                  <c:v>39413</c:v>
                </c:pt>
                <c:pt idx="2063">
                  <c:v>39414</c:v>
                </c:pt>
                <c:pt idx="2064">
                  <c:v>39415</c:v>
                </c:pt>
                <c:pt idx="2065">
                  <c:v>39416</c:v>
                </c:pt>
                <c:pt idx="2066">
                  <c:v>39419</c:v>
                </c:pt>
                <c:pt idx="2067">
                  <c:v>39420</c:v>
                </c:pt>
                <c:pt idx="2068">
                  <c:v>39421</c:v>
                </c:pt>
                <c:pt idx="2069">
                  <c:v>39422</c:v>
                </c:pt>
                <c:pt idx="2070">
                  <c:v>39423</c:v>
                </c:pt>
                <c:pt idx="2071">
                  <c:v>39426</c:v>
                </c:pt>
                <c:pt idx="2072">
                  <c:v>39427</c:v>
                </c:pt>
                <c:pt idx="2073">
                  <c:v>39428</c:v>
                </c:pt>
                <c:pt idx="2074">
                  <c:v>39429</c:v>
                </c:pt>
                <c:pt idx="2075">
                  <c:v>39430</c:v>
                </c:pt>
                <c:pt idx="2076">
                  <c:v>39433</c:v>
                </c:pt>
                <c:pt idx="2077">
                  <c:v>39434</c:v>
                </c:pt>
                <c:pt idx="2078">
                  <c:v>39435</c:v>
                </c:pt>
                <c:pt idx="2079">
                  <c:v>39436</c:v>
                </c:pt>
                <c:pt idx="2080">
                  <c:v>39437</c:v>
                </c:pt>
                <c:pt idx="2081">
                  <c:v>39440</c:v>
                </c:pt>
                <c:pt idx="2082">
                  <c:v>39441</c:v>
                </c:pt>
                <c:pt idx="2083">
                  <c:v>39442</c:v>
                </c:pt>
                <c:pt idx="2084">
                  <c:v>39443</c:v>
                </c:pt>
                <c:pt idx="2085">
                  <c:v>39444</c:v>
                </c:pt>
                <c:pt idx="2086">
                  <c:v>39447</c:v>
                </c:pt>
                <c:pt idx="2087">
                  <c:v>39448</c:v>
                </c:pt>
                <c:pt idx="2088">
                  <c:v>39449</c:v>
                </c:pt>
                <c:pt idx="2089">
                  <c:v>39450</c:v>
                </c:pt>
                <c:pt idx="2090">
                  <c:v>39451</c:v>
                </c:pt>
                <c:pt idx="2091">
                  <c:v>39454</c:v>
                </c:pt>
                <c:pt idx="2092">
                  <c:v>39455</c:v>
                </c:pt>
                <c:pt idx="2093">
                  <c:v>39456</c:v>
                </c:pt>
                <c:pt idx="2094">
                  <c:v>39457</c:v>
                </c:pt>
                <c:pt idx="2095">
                  <c:v>39458</c:v>
                </c:pt>
                <c:pt idx="2096">
                  <c:v>39461</c:v>
                </c:pt>
                <c:pt idx="2097">
                  <c:v>39462</c:v>
                </c:pt>
                <c:pt idx="2098">
                  <c:v>39463</c:v>
                </c:pt>
                <c:pt idx="2099">
                  <c:v>39464</c:v>
                </c:pt>
                <c:pt idx="2100">
                  <c:v>39465</c:v>
                </c:pt>
                <c:pt idx="2101">
                  <c:v>39468</c:v>
                </c:pt>
                <c:pt idx="2102">
                  <c:v>39469</c:v>
                </c:pt>
                <c:pt idx="2103">
                  <c:v>39470</c:v>
                </c:pt>
                <c:pt idx="2104">
                  <c:v>39471</c:v>
                </c:pt>
                <c:pt idx="2105">
                  <c:v>39472</c:v>
                </c:pt>
                <c:pt idx="2106">
                  <c:v>39475</c:v>
                </c:pt>
                <c:pt idx="2107">
                  <c:v>39476</c:v>
                </c:pt>
                <c:pt idx="2108">
                  <c:v>39477</c:v>
                </c:pt>
                <c:pt idx="2109">
                  <c:v>39478</c:v>
                </c:pt>
                <c:pt idx="2110">
                  <c:v>39479</c:v>
                </c:pt>
                <c:pt idx="2111">
                  <c:v>39482</c:v>
                </c:pt>
                <c:pt idx="2112">
                  <c:v>39483</c:v>
                </c:pt>
                <c:pt idx="2113">
                  <c:v>39484</c:v>
                </c:pt>
                <c:pt idx="2114">
                  <c:v>39485</c:v>
                </c:pt>
                <c:pt idx="2115">
                  <c:v>39486</c:v>
                </c:pt>
                <c:pt idx="2116">
                  <c:v>39489</c:v>
                </c:pt>
                <c:pt idx="2117">
                  <c:v>39490</c:v>
                </c:pt>
                <c:pt idx="2118">
                  <c:v>39491</c:v>
                </c:pt>
                <c:pt idx="2119">
                  <c:v>39492</c:v>
                </c:pt>
                <c:pt idx="2120">
                  <c:v>39493</c:v>
                </c:pt>
                <c:pt idx="2121">
                  <c:v>39496</c:v>
                </c:pt>
                <c:pt idx="2122">
                  <c:v>39497</c:v>
                </c:pt>
                <c:pt idx="2123">
                  <c:v>39498</c:v>
                </c:pt>
                <c:pt idx="2124">
                  <c:v>39499</c:v>
                </c:pt>
                <c:pt idx="2125">
                  <c:v>39500</c:v>
                </c:pt>
                <c:pt idx="2126">
                  <c:v>39503</c:v>
                </c:pt>
                <c:pt idx="2127">
                  <c:v>39504</c:v>
                </c:pt>
                <c:pt idx="2128">
                  <c:v>39505</c:v>
                </c:pt>
                <c:pt idx="2129">
                  <c:v>39506</c:v>
                </c:pt>
                <c:pt idx="2130">
                  <c:v>39507</c:v>
                </c:pt>
                <c:pt idx="2131">
                  <c:v>39510</c:v>
                </c:pt>
                <c:pt idx="2132">
                  <c:v>39511</c:v>
                </c:pt>
                <c:pt idx="2133">
                  <c:v>39512</c:v>
                </c:pt>
                <c:pt idx="2134">
                  <c:v>39513</c:v>
                </c:pt>
                <c:pt idx="2135">
                  <c:v>39514</c:v>
                </c:pt>
                <c:pt idx="2136">
                  <c:v>39517</c:v>
                </c:pt>
                <c:pt idx="2137">
                  <c:v>39518</c:v>
                </c:pt>
                <c:pt idx="2138">
                  <c:v>39519</c:v>
                </c:pt>
                <c:pt idx="2139">
                  <c:v>39520</c:v>
                </c:pt>
                <c:pt idx="2140">
                  <c:v>39521</c:v>
                </c:pt>
                <c:pt idx="2141">
                  <c:v>39524</c:v>
                </c:pt>
                <c:pt idx="2142">
                  <c:v>39525</c:v>
                </c:pt>
                <c:pt idx="2143">
                  <c:v>39526</c:v>
                </c:pt>
                <c:pt idx="2144">
                  <c:v>39527</c:v>
                </c:pt>
                <c:pt idx="2145">
                  <c:v>39528</c:v>
                </c:pt>
                <c:pt idx="2146">
                  <c:v>39531</c:v>
                </c:pt>
                <c:pt idx="2147">
                  <c:v>39532</c:v>
                </c:pt>
                <c:pt idx="2148">
                  <c:v>39533</c:v>
                </c:pt>
                <c:pt idx="2149">
                  <c:v>39534</c:v>
                </c:pt>
                <c:pt idx="2150">
                  <c:v>39535</c:v>
                </c:pt>
                <c:pt idx="2151">
                  <c:v>39538</c:v>
                </c:pt>
                <c:pt idx="2152">
                  <c:v>39539</c:v>
                </c:pt>
                <c:pt idx="2153">
                  <c:v>39540</c:v>
                </c:pt>
                <c:pt idx="2154">
                  <c:v>39541</c:v>
                </c:pt>
                <c:pt idx="2155">
                  <c:v>39542</c:v>
                </c:pt>
                <c:pt idx="2156">
                  <c:v>39545</c:v>
                </c:pt>
                <c:pt idx="2157">
                  <c:v>39546</c:v>
                </c:pt>
                <c:pt idx="2158">
                  <c:v>39547</c:v>
                </c:pt>
                <c:pt idx="2159">
                  <c:v>39548</c:v>
                </c:pt>
                <c:pt idx="2160">
                  <c:v>39549</c:v>
                </c:pt>
                <c:pt idx="2161">
                  <c:v>39552</c:v>
                </c:pt>
                <c:pt idx="2162">
                  <c:v>39553</c:v>
                </c:pt>
                <c:pt idx="2163">
                  <c:v>39554</c:v>
                </c:pt>
                <c:pt idx="2164">
                  <c:v>39555</c:v>
                </c:pt>
                <c:pt idx="2165">
                  <c:v>39556</c:v>
                </c:pt>
                <c:pt idx="2166">
                  <c:v>39559</c:v>
                </c:pt>
                <c:pt idx="2167">
                  <c:v>39560</c:v>
                </c:pt>
                <c:pt idx="2168">
                  <c:v>39561</c:v>
                </c:pt>
                <c:pt idx="2169">
                  <c:v>39562</c:v>
                </c:pt>
                <c:pt idx="2170">
                  <c:v>39563</c:v>
                </c:pt>
                <c:pt idx="2171">
                  <c:v>39566</c:v>
                </c:pt>
                <c:pt idx="2172">
                  <c:v>39567</c:v>
                </c:pt>
                <c:pt idx="2173">
                  <c:v>39568</c:v>
                </c:pt>
                <c:pt idx="2174">
                  <c:v>39569</c:v>
                </c:pt>
                <c:pt idx="2175">
                  <c:v>39570</c:v>
                </c:pt>
                <c:pt idx="2176">
                  <c:v>39573</c:v>
                </c:pt>
                <c:pt idx="2177">
                  <c:v>39574</c:v>
                </c:pt>
                <c:pt idx="2178">
                  <c:v>39575</c:v>
                </c:pt>
                <c:pt idx="2179">
                  <c:v>39576</c:v>
                </c:pt>
                <c:pt idx="2180">
                  <c:v>39577</c:v>
                </c:pt>
                <c:pt idx="2181">
                  <c:v>39580</c:v>
                </c:pt>
                <c:pt idx="2182">
                  <c:v>39581</c:v>
                </c:pt>
                <c:pt idx="2183">
                  <c:v>39582</c:v>
                </c:pt>
                <c:pt idx="2184">
                  <c:v>39583</c:v>
                </c:pt>
                <c:pt idx="2185">
                  <c:v>39584</c:v>
                </c:pt>
                <c:pt idx="2186">
                  <c:v>39587</c:v>
                </c:pt>
                <c:pt idx="2187">
                  <c:v>39588</c:v>
                </c:pt>
                <c:pt idx="2188">
                  <c:v>39589</c:v>
                </c:pt>
                <c:pt idx="2189">
                  <c:v>39590</c:v>
                </c:pt>
                <c:pt idx="2190">
                  <c:v>39591</c:v>
                </c:pt>
                <c:pt idx="2191">
                  <c:v>39594</c:v>
                </c:pt>
                <c:pt idx="2192">
                  <c:v>39595</c:v>
                </c:pt>
                <c:pt idx="2193">
                  <c:v>39596</c:v>
                </c:pt>
                <c:pt idx="2194">
                  <c:v>39597</c:v>
                </c:pt>
                <c:pt idx="2195">
                  <c:v>39598</c:v>
                </c:pt>
                <c:pt idx="2196">
                  <c:v>39601</c:v>
                </c:pt>
                <c:pt idx="2197">
                  <c:v>39602</c:v>
                </c:pt>
                <c:pt idx="2198">
                  <c:v>39603</c:v>
                </c:pt>
                <c:pt idx="2199">
                  <c:v>39604</c:v>
                </c:pt>
                <c:pt idx="2200">
                  <c:v>39605</c:v>
                </c:pt>
                <c:pt idx="2201">
                  <c:v>39608</c:v>
                </c:pt>
                <c:pt idx="2202">
                  <c:v>39609</c:v>
                </c:pt>
                <c:pt idx="2203">
                  <c:v>39610</c:v>
                </c:pt>
                <c:pt idx="2204">
                  <c:v>39611</c:v>
                </c:pt>
                <c:pt idx="2205">
                  <c:v>39612</c:v>
                </c:pt>
                <c:pt idx="2206">
                  <c:v>39615</c:v>
                </c:pt>
                <c:pt idx="2207">
                  <c:v>39616</c:v>
                </c:pt>
                <c:pt idx="2208">
                  <c:v>39617</c:v>
                </c:pt>
                <c:pt idx="2209">
                  <c:v>39618</c:v>
                </c:pt>
                <c:pt idx="2210">
                  <c:v>39619</c:v>
                </c:pt>
                <c:pt idx="2211">
                  <c:v>39622</c:v>
                </c:pt>
                <c:pt idx="2212">
                  <c:v>39623</c:v>
                </c:pt>
                <c:pt idx="2213">
                  <c:v>39624</c:v>
                </c:pt>
                <c:pt idx="2214">
                  <c:v>39625</c:v>
                </c:pt>
                <c:pt idx="2215">
                  <c:v>39626</c:v>
                </c:pt>
                <c:pt idx="2216">
                  <c:v>39629</c:v>
                </c:pt>
                <c:pt idx="2217">
                  <c:v>39630</c:v>
                </c:pt>
                <c:pt idx="2218">
                  <c:v>39631</c:v>
                </c:pt>
                <c:pt idx="2219">
                  <c:v>39632</c:v>
                </c:pt>
                <c:pt idx="2220">
                  <c:v>39633</c:v>
                </c:pt>
                <c:pt idx="2221">
                  <c:v>39636</c:v>
                </c:pt>
                <c:pt idx="2222">
                  <c:v>39637</c:v>
                </c:pt>
                <c:pt idx="2223">
                  <c:v>39638</c:v>
                </c:pt>
                <c:pt idx="2224">
                  <c:v>39639</c:v>
                </c:pt>
                <c:pt idx="2225">
                  <c:v>39640</c:v>
                </c:pt>
                <c:pt idx="2226">
                  <c:v>39643</c:v>
                </c:pt>
                <c:pt idx="2227">
                  <c:v>39644</c:v>
                </c:pt>
                <c:pt idx="2228">
                  <c:v>39645</c:v>
                </c:pt>
                <c:pt idx="2229">
                  <c:v>39646</c:v>
                </c:pt>
                <c:pt idx="2230">
                  <c:v>39647</c:v>
                </c:pt>
                <c:pt idx="2231">
                  <c:v>39650</c:v>
                </c:pt>
                <c:pt idx="2232">
                  <c:v>39651</c:v>
                </c:pt>
                <c:pt idx="2233">
                  <c:v>39652</c:v>
                </c:pt>
                <c:pt idx="2234">
                  <c:v>39653</c:v>
                </c:pt>
                <c:pt idx="2235">
                  <c:v>39654</c:v>
                </c:pt>
                <c:pt idx="2236">
                  <c:v>39657</c:v>
                </c:pt>
                <c:pt idx="2237">
                  <c:v>39658</c:v>
                </c:pt>
                <c:pt idx="2238">
                  <c:v>39659</c:v>
                </c:pt>
                <c:pt idx="2239">
                  <c:v>39660</c:v>
                </c:pt>
                <c:pt idx="2240">
                  <c:v>39661</c:v>
                </c:pt>
                <c:pt idx="2241">
                  <c:v>39664</c:v>
                </c:pt>
                <c:pt idx="2242">
                  <c:v>39665</c:v>
                </c:pt>
                <c:pt idx="2243">
                  <c:v>39666</c:v>
                </c:pt>
                <c:pt idx="2244">
                  <c:v>39667</c:v>
                </c:pt>
                <c:pt idx="2245">
                  <c:v>39668</c:v>
                </c:pt>
                <c:pt idx="2246">
                  <c:v>39671</c:v>
                </c:pt>
                <c:pt idx="2247">
                  <c:v>39672</c:v>
                </c:pt>
                <c:pt idx="2248">
                  <c:v>39673</c:v>
                </c:pt>
                <c:pt idx="2249">
                  <c:v>39674</c:v>
                </c:pt>
                <c:pt idx="2250">
                  <c:v>39675</c:v>
                </c:pt>
                <c:pt idx="2251">
                  <c:v>39678</c:v>
                </c:pt>
                <c:pt idx="2252">
                  <c:v>39679</c:v>
                </c:pt>
                <c:pt idx="2253">
                  <c:v>39680</c:v>
                </c:pt>
                <c:pt idx="2254">
                  <c:v>39681</c:v>
                </c:pt>
                <c:pt idx="2255">
                  <c:v>39682</c:v>
                </c:pt>
                <c:pt idx="2256">
                  <c:v>39685</c:v>
                </c:pt>
                <c:pt idx="2257">
                  <c:v>39686</c:v>
                </c:pt>
                <c:pt idx="2258">
                  <c:v>39687</c:v>
                </c:pt>
                <c:pt idx="2259">
                  <c:v>39688</c:v>
                </c:pt>
                <c:pt idx="2260">
                  <c:v>39689</c:v>
                </c:pt>
                <c:pt idx="2261">
                  <c:v>39692</c:v>
                </c:pt>
                <c:pt idx="2262">
                  <c:v>39693</c:v>
                </c:pt>
                <c:pt idx="2263">
                  <c:v>39694</c:v>
                </c:pt>
                <c:pt idx="2264">
                  <c:v>39695</c:v>
                </c:pt>
                <c:pt idx="2265">
                  <c:v>39696</c:v>
                </c:pt>
                <c:pt idx="2266">
                  <c:v>39699</c:v>
                </c:pt>
                <c:pt idx="2267">
                  <c:v>39700</c:v>
                </c:pt>
                <c:pt idx="2268">
                  <c:v>39701</c:v>
                </c:pt>
                <c:pt idx="2269">
                  <c:v>39702</c:v>
                </c:pt>
                <c:pt idx="2270">
                  <c:v>39703</c:v>
                </c:pt>
                <c:pt idx="2271">
                  <c:v>39706</c:v>
                </c:pt>
                <c:pt idx="2272">
                  <c:v>39707</c:v>
                </c:pt>
                <c:pt idx="2273">
                  <c:v>39708</c:v>
                </c:pt>
                <c:pt idx="2274">
                  <c:v>39709</c:v>
                </c:pt>
                <c:pt idx="2275">
                  <c:v>39710</c:v>
                </c:pt>
                <c:pt idx="2276">
                  <c:v>39713</c:v>
                </c:pt>
                <c:pt idx="2277">
                  <c:v>39714</c:v>
                </c:pt>
                <c:pt idx="2278">
                  <c:v>39715</c:v>
                </c:pt>
                <c:pt idx="2279">
                  <c:v>39716</c:v>
                </c:pt>
                <c:pt idx="2280">
                  <c:v>39717</c:v>
                </c:pt>
                <c:pt idx="2281">
                  <c:v>39720</c:v>
                </c:pt>
                <c:pt idx="2282">
                  <c:v>39721</c:v>
                </c:pt>
                <c:pt idx="2283">
                  <c:v>39722</c:v>
                </c:pt>
                <c:pt idx="2284">
                  <c:v>39723</c:v>
                </c:pt>
                <c:pt idx="2285">
                  <c:v>39724</c:v>
                </c:pt>
                <c:pt idx="2286">
                  <c:v>39727</c:v>
                </c:pt>
                <c:pt idx="2287">
                  <c:v>39728</c:v>
                </c:pt>
                <c:pt idx="2288">
                  <c:v>39729</c:v>
                </c:pt>
                <c:pt idx="2289">
                  <c:v>39730</c:v>
                </c:pt>
                <c:pt idx="2290">
                  <c:v>39731</c:v>
                </c:pt>
                <c:pt idx="2291">
                  <c:v>39734</c:v>
                </c:pt>
                <c:pt idx="2292">
                  <c:v>39735</c:v>
                </c:pt>
                <c:pt idx="2293">
                  <c:v>39736</c:v>
                </c:pt>
                <c:pt idx="2294">
                  <c:v>39737</c:v>
                </c:pt>
                <c:pt idx="2295">
                  <c:v>39738</c:v>
                </c:pt>
                <c:pt idx="2296">
                  <c:v>39741</c:v>
                </c:pt>
                <c:pt idx="2297">
                  <c:v>39742</c:v>
                </c:pt>
                <c:pt idx="2298">
                  <c:v>39743</c:v>
                </c:pt>
                <c:pt idx="2299">
                  <c:v>39744</c:v>
                </c:pt>
                <c:pt idx="2300">
                  <c:v>39745</c:v>
                </c:pt>
                <c:pt idx="2301">
                  <c:v>39748</c:v>
                </c:pt>
                <c:pt idx="2302">
                  <c:v>39749</c:v>
                </c:pt>
                <c:pt idx="2303">
                  <c:v>39750</c:v>
                </c:pt>
                <c:pt idx="2304">
                  <c:v>39751</c:v>
                </c:pt>
                <c:pt idx="2305">
                  <c:v>39752</c:v>
                </c:pt>
                <c:pt idx="2306">
                  <c:v>39755</c:v>
                </c:pt>
                <c:pt idx="2307">
                  <c:v>39756</c:v>
                </c:pt>
                <c:pt idx="2308">
                  <c:v>39757</c:v>
                </c:pt>
                <c:pt idx="2309">
                  <c:v>39758</c:v>
                </c:pt>
                <c:pt idx="2310">
                  <c:v>39759</c:v>
                </c:pt>
                <c:pt idx="2311">
                  <c:v>39762</c:v>
                </c:pt>
                <c:pt idx="2312">
                  <c:v>39763</c:v>
                </c:pt>
                <c:pt idx="2313">
                  <c:v>39764</c:v>
                </c:pt>
                <c:pt idx="2314">
                  <c:v>39765</c:v>
                </c:pt>
                <c:pt idx="2315">
                  <c:v>39766</c:v>
                </c:pt>
                <c:pt idx="2316">
                  <c:v>39769</c:v>
                </c:pt>
                <c:pt idx="2317">
                  <c:v>39770</c:v>
                </c:pt>
                <c:pt idx="2318">
                  <c:v>39771</c:v>
                </c:pt>
                <c:pt idx="2319">
                  <c:v>39772</c:v>
                </c:pt>
                <c:pt idx="2320">
                  <c:v>39773</c:v>
                </c:pt>
                <c:pt idx="2321">
                  <c:v>39776</c:v>
                </c:pt>
                <c:pt idx="2322">
                  <c:v>39777</c:v>
                </c:pt>
                <c:pt idx="2323">
                  <c:v>39778</c:v>
                </c:pt>
                <c:pt idx="2324">
                  <c:v>39779</c:v>
                </c:pt>
                <c:pt idx="2325">
                  <c:v>39780</c:v>
                </c:pt>
                <c:pt idx="2326">
                  <c:v>39783</c:v>
                </c:pt>
                <c:pt idx="2327">
                  <c:v>39784</c:v>
                </c:pt>
                <c:pt idx="2328">
                  <c:v>39785</c:v>
                </c:pt>
                <c:pt idx="2329">
                  <c:v>39786</c:v>
                </c:pt>
                <c:pt idx="2330">
                  <c:v>39787</c:v>
                </c:pt>
                <c:pt idx="2331">
                  <c:v>39790</c:v>
                </c:pt>
                <c:pt idx="2332">
                  <c:v>39791</c:v>
                </c:pt>
                <c:pt idx="2333">
                  <c:v>39792</c:v>
                </c:pt>
                <c:pt idx="2334">
                  <c:v>39793</c:v>
                </c:pt>
                <c:pt idx="2335">
                  <c:v>39794</c:v>
                </c:pt>
                <c:pt idx="2336">
                  <c:v>39797</c:v>
                </c:pt>
                <c:pt idx="2337">
                  <c:v>39798</c:v>
                </c:pt>
                <c:pt idx="2338">
                  <c:v>39799</c:v>
                </c:pt>
                <c:pt idx="2339">
                  <c:v>39800</c:v>
                </c:pt>
                <c:pt idx="2340">
                  <c:v>39801</c:v>
                </c:pt>
                <c:pt idx="2341">
                  <c:v>39804</c:v>
                </c:pt>
                <c:pt idx="2342">
                  <c:v>39805</c:v>
                </c:pt>
                <c:pt idx="2343">
                  <c:v>39806</c:v>
                </c:pt>
                <c:pt idx="2344">
                  <c:v>39807</c:v>
                </c:pt>
                <c:pt idx="2345">
                  <c:v>39808</c:v>
                </c:pt>
                <c:pt idx="2346">
                  <c:v>39811</c:v>
                </c:pt>
                <c:pt idx="2347">
                  <c:v>39812</c:v>
                </c:pt>
                <c:pt idx="2348">
                  <c:v>39813</c:v>
                </c:pt>
                <c:pt idx="2349">
                  <c:v>39814</c:v>
                </c:pt>
                <c:pt idx="2350">
                  <c:v>39815</c:v>
                </c:pt>
                <c:pt idx="2351">
                  <c:v>39818</c:v>
                </c:pt>
                <c:pt idx="2352">
                  <c:v>39819</c:v>
                </c:pt>
                <c:pt idx="2353">
                  <c:v>39820</c:v>
                </c:pt>
                <c:pt idx="2354">
                  <c:v>39821</c:v>
                </c:pt>
                <c:pt idx="2355">
                  <c:v>39822</c:v>
                </c:pt>
                <c:pt idx="2356">
                  <c:v>39825</c:v>
                </c:pt>
                <c:pt idx="2357">
                  <c:v>39826</c:v>
                </c:pt>
                <c:pt idx="2358">
                  <c:v>39827</c:v>
                </c:pt>
                <c:pt idx="2359">
                  <c:v>39828</c:v>
                </c:pt>
                <c:pt idx="2360">
                  <c:v>39829</c:v>
                </c:pt>
                <c:pt idx="2361">
                  <c:v>39832</c:v>
                </c:pt>
                <c:pt idx="2362">
                  <c:v>39833</c:v>
                </c:pt>
                <c:pt idx="2363">
                  <c:v>39834</c:v>
                </c:pt>
                <c:pt idx="2364">
                  <c:v>39835</c:v>
                </c:pt>
                <c:pt idx="2365">
                  <c:v>39836</c:v>
                </c:pt>
                <c:pt idx="2366">
                  <c:v>39839</c:v>
                </c:pt>
                <c:pt idx="2367">
                  <c:v>39840</c:v>
                </c:pt>
                <c:pt idx="2368">
                  <c:v>39841</c:v>
                </c:pt>
                <c:pt idx="2369">
                  <c:v>39842</c:v>
                </c:pt>
                <c:pt idx="2370">
                  <c:v>39843</c:v>
                </c:pt>
                <c:pt idx="2371">
                  <c:v>39846</c:v>
                </c:pt>
                <c:pt idx="2372">
                  <c:v>39847</c:v>
                </c:pt>
                <c:pt idx="2373">
                  <c:v>39848</c:v>
                </c:pt>
                <c:pt idx="2374">
                  <c:v>39849</c:v>
                </c:pt>
                <c:pt idx="2375">
                  <c:v>39850</c:v>
                </c:pt>
                <c:pt idx="2376">
                  <c:v>39853</c:v>
                </c:pt>
                <c:pt idx="2377">
                  <c:v>39854</c:v>
                </c:pt>
                <c:pt idx="2378">
                  <c:v>39855</c:v>
                </c:pt>
                <c:pt idx="2379">
                  <c:v>39856</c:v>
                </c:pt>
                <c:pt idx="2380">
                  <c:v>39857</c:v>
                </c:pt>
                <c:pt idx="2381">
                  <c:v>39860</c:v>
                </c:pt>
                <c:pt idx="2382">
                  <c:v>39861</c:v>
                </c:pt>
                <c:pt idx="2383">
                  <c:v>39862</c:v>
                </c:pt>
                <c:pt idx="2384">
                  <c:v>39863</c:v>
                </c:pt>
                <c:pt idx="2385">
                  <c:v>39864</c:v>
                </c:pt>
                <c:pt idx="2386">
                  <c:v>39867</c:v>
                </c:pt>
                <c:pt idx="2387">
                  <c:v>39868</c:v>
                </c:pt>
                <c:pt idx="2388">
                  <c:v>39869</c:v>
                </c:pt>
                <c:pt idx="2389">
                  <c:v>39870</c:v>
                </c:pt>
                <c:pt idx="2390">
                  <c:v>39871</c:v>
                </c:pt>
                <c:pt idx="2391">
                  <c:v>39874</c:v>
                </c:pt>
                <c:pt idx="2392">
                  <c:v>39875</c:v>
                </c:pt>
                <c:pt idx="2393">
                  <c:v>39876</c:v>
                </c:pt>
                <c:pt idx="2394">
                  <c:v>39877</c:v>
                </c:pt>
                <c:pt idx="2395">
                  <c:v>39878</c:v>
                </c:pt>
                <c:pt idx="2396">
                  <c:v>39881</c:v>
                </c:pt>
                <c:pt idx="2397">
                  <c:v>39882</c:v>
                </c:pt>
                <c:pt idx="2398">
                  <c:v>39883</c:v>
                </c:pt>
                <c:pt idx="2399">
                  <c:v>39884</c:v>
                </c:pt>
                <c:pt idx="2400">
                  <c:v>39885</c:v>
                </c:pt>
                <c:pt idx="2401">
                  <c:v>39888</c:v>
                </c:pt>
                <c:pt idx="2402">
                  <c:v>39889</c:v>
                </c:pt>
                <c:pt idx="2403">
                  <c:v>39890</c:v>
                </c:pt>
                <c:pt idx="2404">
                  <c:v>39891</c:v>
                </c:pt>
                <c:pt idx="2405">
                  <c:v>39892</c:v>
                </c:pt>
                <c:pt idx="2406">
                  <c:v>39895</c:v>
                </c:pt>
                <c:pt idx="2407">
                  <c:v>39896</c:v>
                </c:pt>
                <c:pt idx="2408">
                  <c:v>39897</c:v>
                </c:pt>
                <c:pt idx="2409">
                  <c:v>39898</c:v>
                </c:pt>
                <c:pt idx="2410">
                  <c:v>39899</c:v>
                </c:pt>
                <c:pt idx="2411">
                  <c:v>39902</c:v>
                </c:pt>
                <c:pt idx="2412">
                  <c:v>39903</c:v>
                </c:pt>
                <c:pt idx="2413">
                  <c:v>39904</c:v>
                </c:pt>
                <c:pt idx="2414">
                  <c:v>39905</c:v>
                </c:pt>
                <c:pt idx="2415">
                  <c:v>39906</c:v>
                </c:pt>
                <c:pt idx="2416">
                  <c:v>39909</c:v>
                </c:pt>
                <c:pt idx="2417">
                  <c:v>39910</c:v>
                </c:pt>
                <c:pt idx="2418">
                  <c:v>39911</c:v>
                </c:pt>
                <c:pt idx="2419">
                  <c:v>39912</c:v>
                </c:pt>
                <c:pt idx="2420">
                  <c:v>39913</c:v>
                </c:pt>
                <c:pt idx="2421">
                  <c:v>39916</c:v>
                </c:pt>
                <c:pt idx="2422">
                  <c:v>39917</c:v>
                </c:pt>
                <c:pt idx="2423">
                  <c:v>39918</c:v>
                </c:pt>
                <c:pt idx="2424">
                  <c:v>39919</c:v>
                </c:pt>
                <c:pt idx="2425">
                  <c:v>39920</c:v>
                </c:pt>
                <c:pt idx="2426">
                  <c:v>39923</c:v>
                </c:pt>
                <c:pt idx="2427">
                  <c:v>39924</c:v>
                </c:pt>
                <c:pt idx="2428">
                  <c:v>39925</c:v>
                </c:pt>
                <c:pt idx="2429">
                  <c:v>39926</c:v>
                </c:pt>
                <c:pt idx="2430">
                  <c:v>39927</c:v>
                </c:pt>
                <c:pt idx="2431">
                  <c:v>39930</c:v>
                </c:pt>
                <c:pt idx="2432">
                  <c:v>39931</c:v>
                </c:pt>
                <c:pt idx="2433">
                  <c:v>39932</c:v>
                </c:pt>
                <c:pt idx="2434">
                  <c:v>39933</c:v>
                </c:pt>
                <c:pt idx="2435">
                  <c:v>39934</c:v>
                </c:pt>
                <c:pt idx="2436">
                  <c:v>39937</c:v>
                </c:pt>
                <c:pt idx="2437">
                  <c:v>39938</c:v>
                </c:pt>
                <c:pt idx="2438">
                  <c:v>39939</c:v>
                </c:pt>
                <c:pt idx="2439">
                  <c:v>39940</c:v>
                </c:pt>
                <c:pt idx="2440">
                  <c:v>39941</c:v>
                </c:pt>
                <c:pt idx="2441">
                  <c:v>39944</c:v>
                </c:pt>
                <c:pt idx="2442">
                  <c:v>39945</c:v>
                </c:pt>
                <c:pt idx="2443">
                  <c:v>39946</c:v>
                </c:pt>
                <c:pt idx="2444">
                  <c:v>39947</c:v>
                </c:pt>
                <c:pt idx="2445">
                  <c:v>39948</c:v>
                </c:pt>
                <c:pt idx="2446">
                  <c:v>39951</c:v>
                </c:pt>
                <c:pt idx="2447">
                  <c:v>39952</c:v>
                </c:pt>
                <c:pt idx="2448">
                  <c:v>39953</c:v>
                </c:pt>
                <c:pt idx="2449">
                  <c:v>39954</c:v>
                </c:pt>
                <c:pt idx="2450">
                  <c:v>39955</c:v>
                </c:pt>
                <c:pt idx="2451">
                  <c:v>39958</c:v>
                </c:pt>
                <c:pt idx="2452">
                  <c:v>39959</c:v>
                </c:pt>
                <c:pt idx="2453">
                  <c:v>39960</c:v>
                </c:pt>
                <c:pt idx="2454">
                  <c:v>39961</c:v>
                </c:pt>
                <c:pt idx="2455">
                  <c:v>39962</c:v>
                </c:pt>
                <c:pt idx="2456">
                  <c:v>39965</c:v>
                </c:pt>
                <c:pt idx="2457">
                  <c:v>39966</c:v>
                </c:pt>
                <c:pt idx="2458">
                  <c:v>39967</c:v>
                </c:pt>
                <c:pt idx="2459">
                  <c:v>39968</c:v>
                </c:pt>
                <c:pt idx="2460">
                  <c:v>39969</c:v>
                </c:pt>
                <c:pt idx="2461">
                  <c:v>39972</c:v>
                </c:pt>
                <c:pt idx="2462">
                  <c:v>39973</c:v>
                </c:pt>
                <c:pt idx="2463">
                  <c:v>39974</c:v>
                </c:pt>
                <c:pt idx="2464">
                  <c:v>39975</c:v>
                </c:pt>
                <c:pt idx="2465">
                  <c:v>39976</c:v>
                </c:pt>
                <c:pt idx="2466">
                  <c:v>39979</c:v>
                </c:pt>
                <c:pt idx="2467">
                  <c:v>39980</c:v>
                </c:pt>
                <c:pt idx="2468">
                  <c:v>39981</c:v>
                </c:pt>
                <c:pt idx="2469">
                  <c:v>39982</c:v>
                </c:pt>
                <c:pt idx="2470">
                  <c:v>39983</c:v>
                </c:pt>
                <c:pt idx="2471">
                  <c:v>39986</c:v>
                </c:pt>
                <c:pt idx="2472">
                  <c:v>39987</c:v>
                </c:pt>
                <c:pt idx="2473">
                  <c:v>39988</c:v>
                </c:pt>
                <c:pt idx="2474">
                  <c:v>39989</c:v>
                </c:pt>
                <c:pt idx="2475">
                  <c:v>39990</c:v>
                </c:pt>
                <c:pt idx="2476">
                  <c:v>39993</c:v>
                </c:pt>
                <c:pt idx="2477">
                  <c:v>39994</c:v>
                </c:pt>
                <c:pt idx="2478">
                  <c:v>39995</c:v>
                </c:pt>
                <c:pt idx="2479">
                  <c:v>39996</c:v>
                </c:pt>
                <c:pt idx="2480">
                  <c:v>39997</c:v>
                </c:pt>
                <c:pt idx="2481">
                  <c:v>40000</c:v>
                </c:pt>
                <c:pt idx="2482">
                  <c:v>40001</c:v>
                </c:pt>
                <c:pt idx="2483">
                  <c:v>40002</c:v>
                </c:pt>
                <c:pt idx="2484">
                  <c:v>40003</c:v>
                </c:pt>
                <c:pt idx="2485">
                  <c:v>40004</c:v>
                </c:pt>
                <c:pt idx="2486">
                  <c:v>40007</c:v>
                </c:pt>
                <c:pt idx="2487">
                  <c:v>40008</c:v>
                </c:pt>
                <c:pt idx="2488">
                  <c:v>40009</c:v>
                </c:pt>
                <c:pt idx="2489">
                  <c:v>40010</c:v>
                </c:pt>
                <c:pt idx="2490">
                  <c:v>40011</c:v>
                </c:pt>
                <c:pt idx="2491">
                  <c:v>40014</c:v>
                </c:pt>
                <c:pt idx="2492">
                  <c:v>40015</c:v>
                </c:pt>
                <c:pt idx="2493">
                  <c:v>40016</c:v>
                </c:pt>
                <c:pt idx="2494">
                  <c:v>40017</c:v>
                </c:pt>
                <c:pt idx="2495">
                  <c:v>40018</c:v>
                </c:pt>
                <c:pt idx="2496">
                  <c:v>40021</c:v>
                </c:pt>
                <c:pt idx="2497">
                  <c:v>40022</c:v>
                </c:pt>
                <c:pt idx="2498">
                  <c:v>40023</c:v>
                </c:pt>
                <c:pt idx="2499">
                  <c:v>40024</c:v>
                </c:pt>
                <c:pt idx="2500">
                  <c:v>40025</c:v>
                </c:pt>
                <c:pt idx="2501">
                  <c:v>40028</c:v>
                </c:pt>
                <c:pt idx="2502">
                  <c:v>40029</c:v>
                </c:pt>
                <c:pt idx="2503">
                  <c:v>40030</c:v>
                </c:pt>
                <c:pt idx="2504">
                  <c:v>40031</c:v>
                </c:pt>
                <c:pt idx="2505">
                  <c:v>40032</c:v>
                </c:pt>
                <c:pt idx="2506">
                  <c:v>40035</c:v>
                </c:pt>
                <c:pt idx="2507">
                  <c:v>40036</c:v>
                </c:pt>
                <c:pt idx="2508">
                  <c:v>40037</c:v>
                </c:pt>
                <c:pt idx="2509">
                  <c:v>40038</c:v>
                </c:pt>
                <c:pt idx="2510">
                  <c:v>40039</c:v>
                </c:pt>
                <c:pt idx="2511">
                  <c:v>40042</c:v>
                </c:pt>
                <c:pt idx="2512">
                  <c:v>40043</c:v>
                </c:pt>
                <c:pt idx="2513">
                  <c:v>40044</c:v>
                </c:pt>
                <c:pt idx="2514">
                  <c:v>40045</c:v>
                </c:pt>
                <c:pt idx="2515">
                  <c:v>40046</c:v>
                </c:pt>
                <c:pt idx="2516">
                  <c:v>40049</c:v>
                </c:pt>
                <c:pt idx="2517">
                  <c:v>40050</c:v>
                </c:pt>
                <c:pt idx="2518">
                  <c:v>40051</c:v>
                </c:pt>
                <c:pt idx="2519">
                  <c:v>40052</c:v>
                </c:pt>
                <c:pt idx="2520">
                  <c:v>40053</c:v>
                </c:pt>
                <c:pt idx="2521">
                  <c:v>40056</c:v>
                </c:pt>
                <c:pt idx="2522">
                  <c:v>40057</c:v>
                </c:pt>
                <c:pt idx="2523">
                  <c:v>40058</c:v>
                </c:pt>
                <c:pt idx="2524">
                  <c:v>40059</c:v>
                </c:pt>
                <c:pt idx="2525">
                  <c:v>40060</c:v>
                </c:pt>
                <c:pt idx="2526">
                  <c:v>40063</c:v>
                </c:pt>
                <c:pt idx="2527">
                  <c:v>40064</c:v>
                </c:pt>
                <c:pt idx="2528">
                  <c:v>40065</c:v>
                </c:pt>
                <c:pt idx="2529">
                  <c:v>40066</c:v>
                </c:pt>
                <c:pt idx="2530">
                  <c:v>40067</c:v>
                </c:pt>
                <c:pt idx="2531">
                  <c:v>40070</c:v>
                </c:pt>
                <c:pt idx="2532">
                  <c:v>40071</c:v>
                </c:pt>
                <c:pt idx="2533">
                  <c:v>40072</c:v>
                </c:pt>
                <c:pt idx="2534">
                  <c:v>40073</c:v>
                </c:pt>
                <c:pt idx="2535">
                  <c:v>40074</c:v>
                </c:pt>
                <c:pt idx="2536">
                  <c:v>40077</c:v>
                </c:pt>
                <c:pt idx="2537">
                  <c:v>40078</c:v>
                </c:pt>
                <c:pt idx="2538">
                  <c:v>40079</c:v>
                </c:pt>
                <c:pt idx="2539">
                  <c:v>40080</c:v>
                </c:pt>
                <c:pt idx="2540">
                  <c:v>40081</c:v>
                </c:pt>
                <c:pt idx="2541">
                  <c:v>40084</c:v>
                </c:pt>
                <c:pt idx="2542">
                  <c:v>40085</c:v>
                </c:pt>
                <c:pt idx="2543">
                  <c:v>40086</c:v>
                </c:pt>
                <c:pt idx="2544">
                  <c:v>40087</c:v>
                </c:pt>
                <c:pt idx="2545">
                  <c:v>40088</c:v>
                </c:pt>
                <c:pt idx="2546">
                  <c:v>40091</c:v>
                </c:pt>
                <c:pt idx="2547">
                  <c:v>40092</c:v>
                </c:pt>
                <c:pt idx="2548">
                  <c:v>40093</c:v>
                </c:pt>
                <c:pt idx="2549">
                  <c:v>40094</c:v>
                </c:pt>
                <c:pt idx="2550">
                  <c:v>40095</c:v>
                </c:pt>
                <c:pt idx="2551">
                  <c:v>40098</c:v>
                </c:pt>
                <c:pt idx="2552">
                  <c:v>40099</c:v>
                </c:pt>
                <c:pt idx="2553">
                  <c:v>40100</c:v>
                </c:pt>
                <c:pt idx="2554">
                  <c:v>40101</c:v>
                </c:pt>
                <c:pt idx="2555">
                  <c:v>40102</c:v>
                </c:pt>
                <c:pt idx="2556">
                  <c:v>40105</c:v>
                </c:pt>
                <c:pt idx="2557">
                  <c:v>40106</c:v>
                </c:pt>
                <c:pt idx="2558">
                  <c:v>40107</c:v>
                </c:pt>
                <c:pt idx="2559">
                  <c:v>40108</c:v>
                </c:pt>
                <c:pt idx="2560">
                  <c:v>40109</c:v>
                </c:pt>
                <c:pt idx="2561">
                  <c:v>40112</c:v>
                </c:pt>
                <c:pt idx="2562">
                  <c:v>40113</c:v>
                </c:pt>
                <c:pt idx="2563">
                  <c:v>40114</c:v>
                </c:pt>
                <c:pt idx="2564">
                  <c:v>40115</c:v>
                </c:pt>
                <c:pt idx="2565">
                  <c:v>40116</c:v>
                </c:pt>
                <c:pt idx="2566">
                  <c:v>40119</c:v>
                </c:pt>
                <c:pt idx="2567">
                  <c:v>40120</c:v>
                </c:pt>
                <c:pt idx="2568">
                  <c:v>40121</c:v>
                </c:pt>
                <c:pt idx="2569">
                  <c:v>40122</c:v>
                </c:pt>
                <c:pt idx="2570">
                  <c:v>40123</c:v>
                </c:pt>
                <c:pt idx="2571">
                  <c:v>40126</c:v>
                </c:pt>
                <c:pt idx="2572">
                  <c:v>40127</c:v>
                </c:pt>
                <c:pt idx="2573">
                  <c:v>40128</c:v>
                </c:pt>
                <c:pt idx="2574">
                  <c:v>40129</c:v>
                </c:pt>
                <c:pt idx="2575">
                  <c:v>40130</c:v>
                </c:pt>
                <c:pt idx="2576">
                  <c:v>40133</c:v>
                </c:pt>
                <c:pt idx="2577">
                  <c:v>40134</c:v>
                </c:pt>
                <c:pt idx="2578">
                  <c:v>40135</c:v>
                </c:pt>
                <c:pt idx="2579">
                  <c:v>40136</c:v>
                </c:pt>
                <c:pt idx="2580">
                  <c:v>40137</c:v>
                </c:pt>
                <c:pt idx="2581">
                  <c:v>40140</c:v>
                </c:pt>
                <c:pt idx="2582">
                  <c:v>40141</c:v>
                </c:pt>
                <c:pt idx="2583">
                  <c:v>40142</c:v>
                </c:pt>
                <c:pt idx="2584">
                  <c:v>40143</c:v>
                </c:pt>
                <c:pt idx="2585">
                  <c:v>40144</c:v>
                </c:pt>
                <c:pt idx="2586">
                  <c:v>40147</c:v>
                </c:pt>
                <c:pt idx="2587">
                  <c:v>40148</c:v>
                </c:pt>
                <c:pt idx="2588">
                  <c:v>40149</c:v>
                </c:pt>
                <c:pt idx="2589">
                  <c:v>40150</c:v>
                </c:pt>
                <c:pt idx="2590">
                  <c:v>40151</c:v>
                </c:pt>
                <c:pt idx="2591">
                  <c:v>40154</c:v>
                </c:pt>
                <c:pt idx="2592">
                  <c:v>40155</c:v>
                </c:pt>
                <c:pt idx="2593">
                  <c:v>40156</c:v>
                </c:pt>
                <c:pt idx="2594">
                  <c:v>40157</c:v>
                </c:pt>
                <c:pt idx="2595">
                  <c:v>40158</c:v>
                </c:pt>
                <c:pt idx="2596">
                  <c:v>40161</c:v>
                </c:pt>
                <c:pt idx="2597">
                  <c:v>40162</c:v>
                </c:pt>
                <c:pt idx="2598">
                  <c:v>40163</c:v>
                </c:pt>
                <c:pt idx="2599">
                  <c:v>40164</c:v>
                </c:pt>
                <c:pt idx="2600">
                  <c:v>40165</c:v>
                </c:pt>
                <c:pt idx="2601">
                  <c:v>40168</c:v>
                </c:pt>
                <c:pt idx="2602">
                  <c:v>40169</c:v>
                </c:pt>
                <c:pt idx="2603">
                  <c:v>40170</c:v>
                </c:pt>
                <c:pt idx="2604">
                  <c:v>40171</c:v>
                </c:pt>
                <c:pt idx="2605">
                  <c:v>40172</c:v>
                </c:pt>
                <c:pt idx="2606">
                  <c:v>40175</c:v>
                </c:pt>
                <c:pt idx="2607">
                  <c:v>40176</c:v>
                </c:pt>
                <c:pt idx="2608">
                  <c:v>40177</c:v>
                </c:pt>
                <c:pt idx="2609">
                  <c:v>40178</c:v>
                </c:pt>
                <c:pt idx="2610">
                  <c:v>40179</c:v>
                </c:pt>
                <c:pt idx="2611">
                  <c:v>40182</c:v>
                </c:pt>
                <c:pt idx="2612">
                  <c:v>40183</c:v>
                </c:pt>
                <c:pt idx="2613">
                  <c:v>40184</c:v>
                </c:pt>
                <c:pt idx="2614">
                  <c:v>40185</c:v>
                </c:pt>
                <c:pt idx="2615">
                  <c:v>40186</c:v>
                </c:pt>
                <c:pt idx="2616">
                  <c:v>40189</c:v>
                </c:pt>
                <c:pt idx="2617">
                  <c:v>40190</c:v>
                </c:pt>
                <c:pt idx="2618">
                  <c:v>40191</c:v>
                </c:pt>
                <c:pt idx="2619">
                  <c:v>40192</c:v>
                </c:pt>
                <c:pt idx="2620">
                  <c:v>40193</c:v>
                </c:pt>
                <c:pt idx="2621">
                  <c:v>40196</c:v>
                </c:pt>
                <c:pt idx="2622">
                  <c:v>40197</c:v>
                </c:pt>
                <c:pt idx="2623">
                  <c:v>40198</c:v>
                </c:pt>
                <c:pt idx="2624">
                  <c:v>40199</c:v>
                </c:pt>
                <c:pt idx="2625">
                  <c:v>40200</c:v>
                </c:pt>
                <c:pt idx="2626">
                  <c:v>40203</c:v>
                </c:pt>
                <c:pt idx="2627">
                  <c:v>40204</c:v>
                </c:pt>
                <c:pt idx="2628">
                  <c:v>40205</c:v>
                </c:pt>
                <c:pt idx="2629">
                  <c:v>40206</c:v>
                </c:pt>
                <c:pt idx="2630">
                  <c:v>40207</c:v>
                </c:pt>
                <c:pt idx="2631">
                  <c:v>40210</c:v>
                </c:pt>
                <c:pt idx="2632">
                  <c:v>40211</c:v>
                </c:pt>
                <c:pt idx="2633">
                  <c:v>40212</c:v>
                </c:pt>
                <c:pt idx="2634">
                  <c:v>40213</c:v>
                </c:pt>
                <c:pt idx="2635">
                  <c:v>40214</c:v>
                </c:pt>
                <c:pt idx="2636">
                  <c:v>40217</c:v>
                </c:pt>
                <c:pt idx="2637">
                  <c:v>40218</c:v>
                </c:pt>
                <c:pt idx="2638">
                  <c:v>40219</c:v>
                </c:pt>
                <c:pt idx="2639">
                  <c:v>40220</c:v>
                </c:pt>
                <c:pt idx="2640">
                  <c:v>40221</c:v>
                </c:pt>
                <c:pt idx="2641">
                  <c:v>40224</c:v>
                </c:pt>
                <c:pt idx="2642">
                  <c:v>40225</c:v>
                </c:pt>
                <c:pt idx="2643">
                  <c:v>40226</c:v>
                </c:pt>
                <c:pt idx="2644">
                  <c:v>40227</c:v>
                </c:pt>
                <c:pt idx="2645">
                  <c:v>40228</c:v>
                </c:pt>
                <c:pt idx="2646">
                  <c:v>40231</c:v>
                </c:pt>
                <c:pt idx="2647">
                  <c:v>40232</c:v>
                </c:pt>
                <c:pt idx="2648">
                  <c:v>40233</c:v>
                </c:pt>
                <c:pt idx="2649">
                  <c:v>40234</c:v>
                </c:pt>
                <c:pt idx="2650">
                  <c:v>40235</c:v>
                </c:pt>
                <c:pt idx="2651">
                  <c:v>40238</c:v>
                </c:pt>
                <c:pt idx="2652">
                  <c:v>40239</c:v>
                </c:pt>
                <c:pt idx="2653">
                  <c:v>40240</c:v>
                </c:pt>
                <c:pt idx="2654">
                  <c:v>40241</c:v>
                </c:pt>
                <c:pt idx="2655">
                  <c:v>40242</c:v>
                </c:pt>
                <c:pt idx="2656">
                  <c:v>40245</c:v>
                </c:pt>
                <c:pt idx="2657">
                  <c:v>40246</c:v>
                </c:pt>
                <c:pt idx="2658">
                  <c:v>40247</c:v>
                </c:pt>
                <c:pt idx="2659">
                  <c:v>40248</c:v>
                </c:pt>
                <c:pt idx="2660">
                  <c:v>40249</c:v>
                </c:pt>
                <c:pt idx="2661">
                  <c:v>40252</c:v>
                </c:pt>
                <c:pt idx="2662">
                  <c:v>40253</c:v>
                </c:pt>
                <c:pt idx="2663">
                  <c:v>40254</c:v>
                </c:pt>
                <c:pt idx="2664">
                  <c:v>40255</c:v>
                </c:pt>
                <c:pt idx="2665">
                  <c:v>40256</c:v>
                </c:pt>
                <c:pt idx="2666">
                  <c:v>40259</c:v>
                </c:pt>
                <c:pt idx="2667">
                  <c:v>40260</c:v>
                </c:pt>
                <c:pt idx="2668">
                  <c:v>40261</c:v>
                </c:pt>
                <c:pt idx="2669">
                  <c:v>40262</c:v>
                </c:pt>
                <c:pt idx="2670">
                  <c:v>40263</c:v>
                </c:pt>
                <c:pt idx="2671">
                  <c:v>40266</c:v>
                </c:pt>
                <c:pt idx="2672">
                  <c:v>40267</c:v>
                </c:pt>
                <c:pt idx="2673">
                  <c:v>40268</c:v>
                </c:pt>
                <c:pt idx="2674">
                  <c:v>40269</c:v>
                </c:pt>
                <c:pt idx="2675">
                  <c:v>40270</c:v>
                </c:pt>
                <c:pt idx="2676">
                  <c:v>40273</c:v>
                </c:pt>
                <c:pt idx="2677">
                  <c:v>40274</c:v>
                </c:pt>
                <c:pt idx="2678">
                  <c:v>40275</c:v>
                </c:pt>
                <c:pt idx="2679">
                  <c:v>40276</c:v>
                </c:pt>
                <c:pt idx="2680">
                  <c:v>40277</c:v>
                </c:pt>
                <c:pt idx="2681">
                  <c:v>40280</c:v>
                </c:pt>
                <c:pt idx="2682">
                  <c:v>40281</c:v>
                </c:pt>
                <c:pt idx="2683">
                  <c:v>40282</c:v>
                </c:pt>
                <c:pt idx="2684">
                  <c:v>40283</c:v>
                </c:pt>
                <c:pt idx="2685">
                  <c:v>40284</c:v>
                </c:pt>
                <c:pt idx="2686">
                  <c:v>40287</c:v>
                </c:pt>
                <c:pt idx="2687">
                  <c:v>40288</c:v>
                </c:pt>
                <c:pt idx="2688">
                  <c:v>40289</c:v>
                </c:pt>
                <c:pt idx="2689">
                  <c:v>40290</c:v>
                </c:pt>
                <c:pt idx="2690">
                  <c:v>40291</c:v>
                </c:pt>
                <c:pt idx="2691">
                  <c:v>40294</c:v>
                </c:pt>
                <c:pt idx="2692">
                  <c:v>40295</c:v>
                </c:pt>
                <c:pt idx="2693">
                  <c:v>40296</c:v>
                </c:pt>
                <c:pt idx="2694">
                  <c:v>40297</c:v>
                </c:pt>
                <c:pt idx="2695">
                  <c:v>40298</c:v>
                </c:pt>
                <c:pt idx="2696">
                  <c:v>40301</c:v>
                </c:pt>
                <c:pt idx="2697">
                  <c:v>40302</c:v>
                </c:pt>
                <c:pt idx="2698">
                  <c:v>40303</c:v>
                </c:pt>
                <c:pt idx="2699">
                  <c:v>40304</c:v>
                </c:pt>
                <c:pt idx="2700">
                  <c:v>40305</c:v>
                </c:pt>
                <c:pt idx="2701">
                  <c:v>40308</c:v>
                </c:pt>
                <c:pt idx="2702">
                  <c:v>40309</c:v>
                </c:pt>
                <c:pt idx="2703">
                  <c:v>40310</c:v>
                </c:pt>
                <c:pt idx="2704">
                  <c:v>40311</c:v>
                </c:pt>
                <c:pt idx="2705">
                  <c:v>40312</c:v>
                </c:pt>
                <c:pt idx="2706">
                  <c:v>40315</c:v>
                </c:pt>
                <c:pt idx="2707">
                  <c:v>40316</c:v>
                </c:pt>
                <c:pt idx="2708">
                  <c:v>40317</c:v>
                </c:pt>
                <c:pt idx="2709">
                  <c:v>40318</c:v>
                </c:pt>
                <c:pt idx="2710">
                  <c:v>40319</c:v>
                </c:pt>
                <c:pt idx="2711">
                  <c:v>40322</c:v>
                </c:pt>
                <c:pt idx="2712">
                  <c:v>40323</c:v>
                </c:pt>
                <c:pt idx="2713">
                  <c:v>40324</c:v>
                </c:pt>
                <c:pt idx="2714">
                  <c:v>40325</c:v>
                </c:pt>
                <c:pt idx="2715">
                  <c:v>40326</c:v>
                </c:pt>
                <c:pt idx="2716">
                  <c:v>40329</c:v>
                </c:pt>
                <c:pt idx="2717">
                  <c:v>40330</c:v>
                </c:pt>
                <c:pt idx="2718">
                  <c:v>40331</c:v>
                </c:pt>
                <c:pt idx="2719">
                  <c:v>40332</c:v>
                </c:pt>
                <c:pt idx="2720">
                  <c:v>40333</c:v>
                </c:pt>
                <c:pt idx="2721">
                  <c:v>40336</c:v>
                </c:pt>
                <c:pt idx="2722">
                  <c:v>40337</c:v>
                </c:pt>
                <c:pt idx="2723">
                  <c:v>40338</c:v>
                </c:pt>
                <c:pt idx="2724">
                  <c:v>40339</c:v>
                </c:pt>
                <c:pt idx="2725">
                  <c:v>40340</c:v>
                </c:pt>
                <c:pt idx="2726">
                  <c:v>40343</c:v>
                </c:pt>
                <c:pt idx="2727">
                  <c:v>40344</c:v>
                </c:pt>
                <c:pt idx="2728">
                  <c:v>40345</c:v>
                </c:pt>
                <c:pt idx="2729">
                  <c:v>40346</c:v>
                </c:pt>
                <c:pt idx="2730">
                  <c:v>40347</c:v>
                </c:pt>
                <c:pt idx="2731">
                  <c:v>40350</c:v>
                </c:pt>
                <c:pt idx="2732">
                  <c:v>40351</c:v>
                </c:pt>
                <c:pt idx="2733">
                  <c:v>40352</c:v>
                </c:pt>
                <c:pt idx="2734">
                  <c:v>40353</c:v>
                </c:pt>
                <c:pt idx="2735">
                  <c:v>40354</c:v>
                </c:pt>
                <c:pt idx="2736">
                  <c:v>40357</c:v>
                </c:pt>
                <c:pt idx="2737">
                  <c:v>40358</c:v>
                </c:pt>
                <c:pt idx="2738">
                  <c:v>40359</c:v>
                </c:pt>
                <c:pt idx="2739">
                  <c:v>40360</c:v>
                </c:pt>
                <c:pt idx="2740">
                  <c:v>40361</c:v>
                </c:pt>
                <c:pt idx="2741">
                  <c:v>40364</c:v>
                </c:pt>
                <c:pt idx="2742">
                  <c:v>40365</c:v>
                </c:pt>
                <c:pt idx="2743">
                  <c:v>40366</c:v>
                </c:pt>
                <c:pt idx="2744">
                  <c:v>40367</c:v>
                </c:pt>
                <c:pt idx="2745">
                  <c:v>40368</c:v>
                </c:pt>
                <c:pt idx="2746">
                  <c:v>40371</c:v>
                </c:pt>
                <c:pt idx="2747">
                  <c:v>40372</c:v>
                </c:pt>
                <c:pt idx="2748">
                  <c:v>40373</c:v>
                </c:pt>
                <c:pt idx="2749">
                  <c:v>40374</c:v>
                </c:pt>
                <c:pt idx="2750">
                  <c:v>40375</c:v>
                </c:pt>
                <c:pt idx="2751">
                  <c:v>40378</c:v>
                </c:pt>
                <c:pt idx="2752">
                  <c:v>40379</c:v>
                </c:pt>
                <c:pt idx="2753">
                  <c:v>40380</c:v>
                </c:pt>
                <c:pt idx="2754">
                  <c:v>40381</c:v>
                </c:pt>
                <c:pt idx="2755">
                  <c:v>40382</c:v>
                </c:pt>
                <c:pt idx="2756">
                  <c:v>40385</c:v>
                </c:pt>
                <c:pt idx="2757">
                  <c:v>40386</c:v>
                </c:pt>
                <c:pt idx="2758">
                  <c:v>40387</c:v>
                </c:pt>
                <c:pt idx="2759">
                  <c:v>40388</c:v>
                </c:pt>
                <c:pt idx="2760">
                  <c:v>40389</c:v>
                </c:pt>
                <c:pt idx="2761">
                  <c:v>40392</c:v>
                </c:pt>
                <c:pt idx="2762">
                  <c:v>40393</c:v>
                </c:pt>
                <c:pt idx="2763">
                  <c:v>40394</c:v>
                </c:pt>
                <c:pt idx="2764">
                  <c:v>40395</c:v>
                </c:pt>
                <c:pt idx="2765">
                  <c:v>40396</c:v>
                </c:pt>
                <c:pt idx="2766">
                  <c:v>40399</c:v>
                </c:pt>
                <c:pt idx="2767">
                  <c:v>40400</c:v>
                </c:pt>
                <c:pt idx="2768">
                  <c:v>40401</c:v>
                </c:pt>
                <c:pt idx="2769">
                  <c:v>40402</c:v>
                </c:pt>
                <c:pt idx="2770">
                  <c:v>40403</c:v>
                </c:pt>
                <c:pt idx="2771">
                  <c:v>40406</c:v>
                </c:pt>
                <c:pt idx="2772">
                  <c:v>40407</c:v>
                </c:pt>
                <c:pt idx="2773">
                  <c:v>40408</c:v>
                </c:pt>
                <c:pt idx="2774">
                  <c:v>40409</c:v>
                </c:pt>
                <c:pt idx="2775">
                  <c:v>40410</c:v>
                </c:pt>
                <c:pt idx="2776">
                  <c:v>40413</c:v>
                </c:pt>
                <c:pt idx="2777">
                  <c:v>40414</c:v>
                </c:pt>
                <c:pt idx="2778">
                  <c:v>40415</c:v>
                </c:pt>
                <c:pt idx="2779">
                  <c:v>40416</c:v>
                </c:pt>
                <c:pt idx="2780">
                  <c:v>40417</c:v>
                </c:pt>
                <c:pt idx="2781">
                  <c:v>40420</c:v>
                </c:pt>
                <c:pt idx="2782">
                  <c:v>40421</c:v>
                </c:pt>
                <c:pt idx="2783">
                  <c:v>40422</c:v>
                </c:pt>
                <c:pt idx="2784">
                  <c:v>40423</c:v>
                </c:pt>
                <c:pt idx="2785">
                  <c:v>40424</c:v>
                </c:pt>
                <c:pt idx="2786">
                  <c:v>40427</c:v>
                </c:pt>
                <c:pt idx="2787">
                  <c:v>40428</c:v>
                </c:pt>
                <c:pt idx="2788">
                  <c:v>40429</c:v>
                </c:pt>
                <c:pt idx="2789">
                  <c:v>40430</c:v>
                </c:pt>
                <c:pt idx="2790">
                  <c:v>40431</c:v>
                </c:pt>
                <c:pt idx="2791">
                  <c:v>40434</c:v>
                </c:pt>
                <c:pt idx="2792">
                  <c:v>40435</c:v>
                </c:pt>
                <c:pt idx="2793">
                  <c:v>40436</c:v>
                </c:pt>
                <c:pt idx="2794">
                  <c:v>40437</c:v>
                </c:pt>
                <c:pt idx="2795">
                  <c:v>40438</c:v>
                </c:pt>
                <c:pt idx="2796">
                  <c:v>40441</c:v>
                </c:pt>
                <c:pt idx="2797">
                  <c:v>40442</c:v>
                </c:pt>
                <c:pt idx="2798">
                  <c:v>40443</c:v>
                </c:pt>
                <c:pt idx="2799">
                  <c:v>40444</c:v>
                </c:pt>
                <c:pt idx="2800">
                  <c:v>40445</c:v>
                </c:pt>
                <c:pt idx="2801">
                  <c:v>40448</c:v>
                </c:pt>
                <c:pt idx="2802">
                  <c:v>40449</c:v>
                </c:pt>
                <c:pt idx="2803">
                  <c:v>40450</c:v>
                </c:pt>
                <c:pt idx="2804">
                  <c:v>40451</c:v>
                </c:pt>
                <c:pt idx="2805">
                  <c:v>40452</c:v>
                </c:pt>
                <c:pt idx="2806">
                  <c:v>40455</c:v>
                </c:pt>
                <c:pt idx="2807">
                  <c:v>40456</c:v>
                </c:pt>
                <c:pt idx="2808">
                  <c:v>40457</c:v>
                </c:pt>
                <c:pt idx="2809">
                  <c:v>40458</c:v>
                </c:pt>
                <c:pt idx="2810">
                  <c:v>40459</c:v>
                </c:pt>
                <c:pt idx="2811">
                  <c:v>40462</c:v>
                </c:pt>
                <c:pt idx="2812">
                  <c:v>40463</c:v>
                </c:pt>
                <c:pt idx="2813">
                  <c:v>40464</c:v>
                </c:pt>
                <c:pt idx="2814">
                  <c:v>40465</c:v>
                </c:pt>
                <c:pt idx="2815">
                  <c:v>40466</c:v>
                </c:pt>
                <c:pt idx="2816">
                  <c:v>40469</c:v>
                </c:pt>
                <c:pt idx="2817">
                  <c:v>40470</c:v>
                </c:pt>
                <c:pt idx="2818">
                  <c:v>40471</c:v>
                </c:pt>
                <c:pt idx="2819">
                  <c:v>40472</c:v>
                </c:pt>
                <c:pt idx="2820">
                  <c:v>40473</c:v>
                </c:pt>
                <c:pt idx="2821">
                  <c:v>40476</c:v>
                </c:pt>
                <c:pt idx="2822">
                  <c:v>40477</c:v>
                </c:pt>
                <c:pt idx="2823">
                  <c:v>40478</c:v>
                </c:pt>
                <c:pt idx="2824">
                  <c:v>40479</c:v>
                </c:pt>
                <c:pt idx="2825">
                  <c:v>40480</c:v>
                </c:pt>
                <c:pt idx="2826">
                  <c:v>40483</c:v>
                </c:pt>
                <c:pt idx="2827">
                  <c:v>40484</c:v>
                </c:pt>
                <c:pt idx="2828">
                  <c:v>40485</c:v>
                </c:pt>
                <c:pt idx="2829">
                  <c:v>40486</c:v>
                </c:pt>
                <c:pt idx="2830">
                  <c:v>40487</c:v>
                </c:pt>
                <c:pt idx="2831">
                  <c:v>40490</c:v>
                </c:pt>
                <c:pt idx="2832">
                  <c:v>40491</c:v>
                </c:pt>
                <c:pt idx="2833">
                  <c:v>40492</c:v>
                </c:pt>
                <c:pt idx="2834">
                  <c:v>40493</c:v>
                </c:pt>
                <c:pt idx="2835">
                  <c:v>40494</c:v>
                </c:pt>
                <c:pt idx="2836">
                  <c:v>40497</c:v>
                </c:pt>
                <c:pt idx="2837">
                  <c:v>40498</c:v>
                </c:pt>
                <c:pt idx="2838">
                  <c:v>40499</c:v>
                </c:pt>
                <c:pt idx="2839">
                  <c:v>40500</c:v>
                </c:pt>
                <c:pt idx="2840">
                  <c:v>40501</c:v>
                </c:pt>
                <c:pt idx="2841">
                  <c:v>40504</c:v>
                </c:pt>
                <c:pt idx="2842">
                  <c:v>40505</c:v>
                </c:pt>
                <c:pt idx="2843">
                  <c:v>40506</c:v>
                </c:pt>
                <c:pt idx="2844">
                  <c:v>40507</c:v>
                </c:pt>
                <c:pt idx="2845">
                  <c:v>40508</c:v>
                </c:pt>
                <c:pt idx="2846">
                  <c:v>40511</c:v>
                </c:pt>
                <c:pt idx="2847">
                  <c:v>40512</c:v>
                </c:pt>
                <c:pt idx="2848">
                  <c:v>40513</c:v>
                </c:pt>
                <c:pt idx="2849">
                  <c:v>40514</c:v>
                </c:pt>
                <c:pt idx="2850">
                  <c:v>40515</c:v>
                </c:pt>
                <c:pt idx="2851">
                  <c:v>40518</c:v>
                </c:pt>
                <c:pt idx="2852">
                  <c:v>40519</c:v>
                </c:pt>
                <c:pt idx="2853">
                  <c:v>40520</c:v>
                </c:pt>
                <c:pt idx="2854">
                  <c:v>40521</c:v>
                </c:pt>
                <c:pt idx="2855">
                  <c:v>40522</c:v>
                </c:pt>
                <c:pt idx="2856">
                  <c:v>40525</c:v>
                </c:pt>
                <c:pt idx="2857">
                  <c:v>40526</c:v>
                </c:pt>
                <c:pt idx="2858">
                  <c:v>40527</c:v>
                </c:pt>
                <c:pt idx="2859">
                  <c:v>40528</c:v>
                </c:pt>
                <c:pt idx="2860">
                  <c:v>40529</c:v>
                </c:pt>
                <c:pt idx="2861">
                  <c:v>40532</c:v>
                </c:pt>
                <c:pt idx="2862">
                  <c:v>40533</c:v>
                </c:pt>
                <c:pt idx="2863">
                  <c:v>40534</c:v>
                </c:pt>
                <c:pt idx="2864">
                  <c:v>40535</c:v>
                </c:pt>
                <c:pt idx="2865">
                  <c:v>40536</c:v>
                </c:pt>
                <c:pt idx="2866">
                  <c:v>40539</c:v>
                </c:pt>
                <c:pt idx="2867">
                  <c:v>40540</c:v>
                </c:pt>
                <c:pt idx="2868">
                  <c:v>40541</c:v>
                </c:pt>
                <c:pt idx="2869">
                  <c:v>40542</c:v>
                </c:pt>
                <c:pt idx="2870">
                  <c:v>40543</c:v>
                </c:pt>
                <c:pt idx="2871">
                  <c:v>40546</c:v>
                </c:pt>
                <c:pt idx="2872">
                  <c:v>40547</c:v>
                </c:pt>
                <c:pt idx="2873">
                  <c:v>40548</c:v>
                </c:pt>
                <c:pt idx="2874">
                  <c:v>40549</c:v>
                </c:pt>
                <c:pt idx="2875">
                  <c:v>40550</c:v>
                </c:pt>
                <c:pt idx="2876">
                  <c:v>40553</c:v>
                </c:pt>
                <c:pt idx="2877">
                  <c:v>40554</c:v>
                </c:pt>
                <c:pt idx="2878">
                  <c:v>40555</c:v>
                </c:pt>
                <c:pt idx="2879">
                  <c:v>40556</c:v>
                </c:pt>
                <c:pt idx="2880">
                  <c:v>40557</c:v>
                </c:pt>
                <c:pt idx="2881">
                  <c:v>40560</c:v>
                </c:pt>
                <c:pt idx="2882">
                  <c:v>40561</c:v>
                </c:pt>
                <c:pt idx="2883">
                  <c:v>40562</c:v>
                </c:pt>
                <c:pt idx="2884">
                  <c:v>40563</c:v>
                </c:pt>
                <c:pt idx="2885">
                  <c:v>40564</c:v>
                </c:pt>
                <c:pt idx="2886">
                  <c:v>40567</c:v>
                </c:pt>
                <c:pt idx="2887">
                  <c:v>40568</c:v>
                </c:pt>
                <c:pt idx="2888">
                  <c:v>40569</c:v>
                </c:pt>
                <c:pt idx="2889">
                  <c:v>40570</c:v>
                </c:pt>
                <c:pt idx="2890">
                  <c:v>40571</c:v>
                </c:pt>
                <c:pt idx="2891">
                  <c:v>40574</c:v>
                </c:pt>
                <c:pt idx="2892">
                  <c:v>40575</c:v>
                </c:pt>
                <c:pt idx="2893">
                  <c:v>40576</c:v>
                </c:pt>
                <c:pt idx="2894">
                  <c:v>40577</c:v>
                </c:pt>
                <c:pt idx="2895">
                  <c:v>40578</c:v>
                </c:pt>
                <c:pt idx="2896">
                  <c:v>40581</c:v>
                </c:pt>
                <c:pt idx="2897">
                  <c:v>40582</c:v>
                </c:pt>
                <c:pt idx="2898">
                  <c:v>40583</c:v>
                </c:pt>
                <c:pt idx="2899">
                  <c:v>40584</c:v>
                </c:pt>
                <c:pt idx="2900">
                  <c:v>40585</c:v>
                </c:pt>
                <c:pt idx="2901">
                  <c:v>40588</c:v>
                </c:pt>
                <c:pt idx="2902">
                  <c:v>40589</c:v>
                </c:pt>
                <c:pt idx="2903">
                  <c:v>40590</c:v>
                </c:pt>
                <c:pt idx="2904">
                  <c:v>40591</c:v>
                </c:pt>
                <c:pt idx="2905">
                  <c:v>40592</c:v>
                </c:pt>
                <c:pt idx="2906">
                  <c:v>40595</c:v>
                </c:pt>
                <c:pt idx="2907">
                  <c:v>40596</c:v>
                </c:pt>
                <c:pt idx="2908">
                  <c:v>40597</c:v>
                </c:pt>
                <c:pt idx="2909">
                  <c:v>40598</c:v>
                </c:pt>
                <c:pt idx="2910">
                  <c:v>40599</c:v>
                </c:pt>
                <c:pt idx="2911">
                  <c:v>40602</c:v>
                </c:pt>
                <c:pt idx="2912">
                  <c:v>40603</c:v>
                </c:pt>
                <c:pt idx="2913">
                  <c:v>40604</c:v>
                </c:pt>
                <c:pt idx="2914">
                  <c:v>40605</c:v>
                </c:pt>
                <c:pt idx="2915">
                  <c:v>40606</c:v>
                </c:pt>
                <c:pt idx="2916">
                  <c:v>40609</c:v>
                </c:pt>
                <c:pt idx="2917">
                  <c:v>40610</c:v>
                </c:pt>
                <c:pt idx="2918">
                  <c:v>40611</c:v>
                </c:pt>
                <c:pt idx="2919">
                  <c:v>40612</c:v>
                </c:pt>
                <c:pt idx="2920">
                  <c:v>40613</c:v>
                </c:pt>
                <c:pt idx="2921">
                  <c:v>40616</c:v>
                </c:pt>
                <c:pt idx="2922">
                  <c:v>40617</c:v>
                </c:pt>
                <c:pt idx="2923">
                  <c:v>40618</c:v>
                </c:pt>
                <c:pt idx="2924">
                  <c:v>40619</c:v>
                </c:pt>
                <c:pt idx="2925">
                  <c:v>40620</c:v>
                </c:pt>
                <c:pt idx="2926">
                  <c:v>40623</c:v>
                </c:pt>
                <c:pt idx="2927">
                  <c:v>40624</c:v>
                </c:pt>
                <c:pt idx="2928">
                  <c:v>40625</c:v>
                </c:pt>
                <c:pt idx="2929">
                  <c:v>40626</c:v>
                </c:pt>
                <c:pt idx="2930">
                  <c:v>40627</c:v>
                </c:pt>
                <c:pt idx="2931">
                  <c:v>40630</c:v>
                </c:pt>
                <c:pt idx="2932">
                  <c:v>40631</c:v>
                </c:pt>
                <c:pt idx="2933">
                  <c:v>40632</c:v>
                </c:pt>
                <c:pt idx="2934">
                  <c:v>40633</c:v>
                </c:pt>
                <c:pt idx="2935">
                  <c:v>40634</c:v>
                </c:pt>
                <c:pt idx="2936">
                  <c:v>40637</c:v>
                </c:pt>
                <c:pt idx="2937">
                  <c:v>40638</c:v>
                </c:pt>
                <c:pt idx="2938">
                  <c:v>40639</c:v>
                </c:pt>
                <c:pt idx="2939">
                  <c:v>40640</c:v>
                </c:pt>
                <c:pt idx="2940">
                  <c:v>40641</c:v>
                </c:pt>
                <c:pt idx="2941">
                  <c:v>40644</c:v>
                </c:pt>
                <c:pt idx="2942">
                  <c:v>40645</c:v>
                </c:pt>
                <c:pt idx="2943">
                  <c:v>40646</c:v>
                </c:pt>
                <c:pt idx="2944">
                  <c:v>40647</c:v>
                </c:pt>
                <c:pt idx="2945">
                  <c:v>40648</c:v>
                </c:pt>
                <c:pt idx="2946">
                  <c:v>40651</c:v>
                </c:pt>
                <c:pt idx="2947">
                  <c:v>40652</c:v>
                </c:pt>
                <c:pt idx="2948">
                  <c:v>40653</c:v>
                </c:pt>
                <c:pt idx="2949">
                  <c:v>40654</c:v>
                </c:pt>
                <c:pt idx="2950">
                  <c:v>40655</c:v>
                </c:pt>
                <c:pt idx="2951">
                  <c:v>40658</c:v>
                </c:pt>
                <c:pt idx="2952">
                  <c:v>40659</c:v>
                </c:pt>
                <c:pt idx="2953">
                  <c:v>40660</c:v>
                </c:pt>
                <c:pt idx="2954">
                  <c:v>40661</c:v>
                </c:pt>
                <c:pt idx="2955">
                  <c:v>40662</c:v>
                </c:pt>
                <c:pt idx="2956">
                  <c:v>40665</c:v>
                </c:pt>
                <c:pt idx="2957">
                  <c:v>40666</c:v>
                </c:pt>
                <c:pt idx="2958">
                  <c:v>40667</c:v>
                </c:pt>
                <c:pt idx="2959">
                  <c:v>40668</c:v>
                </c:pt>
                <c:pt idx="2960">
                  <c:v>40669</c:v>
                </c:pt>
                <c:pt idx="2961">
                  <c:v>40672</c:v>
                </c:pt>
                <c:pt idx="2962">
                  <c:v>40673</c:v>
                </c:pt>
                <c:pt idx="2963">
                  <c:v>40674</c:v>
                </c:pt>
                <c:pt idx="2964">
                  <c:v>40675</c:v>
                </c:pt>
                <c:pt idx="2965">
                  <c:v>40676</c:v>
                </c:pt>
                <c:pt idx="2966">
                  <c:v>40679</c:v>
                </c:pt>
                <c:pt idx="2967">
                  <c:v>40680</c:v>
                </c:pt>
                <c:pt idx="2968">
                  <c:v>40681</c:v>
                </c:pt>
                <c:pt idx="2969">
                  <c:v>40682</c:v>
                </c:pt>
                <c:pt idx="2970">
                  <c:v>40683</c:v>
                </c:pt>
                <c:pt idx="2971">
                  <c:v>40686</c:v>
                </c:pt>
                <c:pt idx="2972">
                  <c:v>40687</c:v>
                </c:pt>
                <c:pt idx="2973">
                  <c:v>40688</c:v>
                </c:pt>
                <c:pt idx="2974">
                  <c:v>40689</c:v>
                </c:pt>
                <c:pt idx="2975">
                  <c:v>40690</c:v>
                </c:pt>
                <c:pt idx="2976">
                  <c:v>40693</c:v>
                </c:pt>
                <c:pt idx="2977">
                  <c:v>40694</c:v>
                </c:pt>
                <c:pt idx="2978">
                  <c:v>40695</c:v>
                </c:pt>
                <c:pt idx="2979">
                  <c:v>40696</c:v>
                </c:pt>
                <c:pt idx="2980">
                  <c:v>40697</c:v>
                </c:pt>
                <c:pt idx="2981">
                  <c:v>40700</c:v>
                </c:pt>
                <c:pt idx="2982">
                  <c:v>40701</c:v>
                </c:pt>
                <c:pt idx="2983">
                  <c:v>40702</c:v>
                </c:pt>
                <c:pt idx="2984">
                  <c:v>40703</c:v>
                </c:pt>
                <c:pt idx="2985">
                  <c:v>40704</c:v>
                </c:pt>
                <c:pt idx="2986">
                  <c:v>40707</c:v>
                </c:pt>
                <c:pt idx="2987">
                  <c:v>40708</c:v>
                </c:pt>
                <c:pt idx="2988">
                  <c:v>40709</c:v>
                </c:pt>
                <c:pt idx="2989">
                  <c:v>40710</c:v>
                </c:pt>
                <c:pt idx="2990">
                  <c:v>40711</c:v>
                </c:pt>
                <c:pt idx="2991">
                  <c:v>40714</c:v>
                </c:pt>
                <c:pt idx="2992">
                  <c:v>40715</c:v>
                </c:pt>
                <c:pt idx="2993">
                  <c:v>40716</c:v>
                </c:pt>
                <c:pt idx="2994">
                  <c:v>40717</c:v>
                </c:pt>
                <c:pt idx="2995">
                  <c:v>40718</c:v>
                </c:pt>
                <c:pt idx="2996">
                  <c:v>40721</c:v>
                </c:pt>
                <c:pt idx="2997">
                  <c:v>40722</c:v>
                </c:pt>
                <c:pt idx="2998">
                  <c:v>40723</c:v>
                </c:pt>
                <c:pt idx="2999">
                  <c:v>40724</c:v>
                </c:pt>
                <c:pt idx="3000">
                  <c:v>40725</c:v>
                </c:pt>
                <c:pt idx="3001">
                  <c:v>40728</c:v>
                </c:pt>
                <c:pt idx="3002">
                  <c:v>40729</c:v>
                </c:pt>
                <c:pt idx="3003">
                  <c:v>40730</c:v>
                </c:pt>
                <c:pt idx="3004">
                  <c:v>40731</c:v>
                </c:pt>
                <c:pt idx="3005">
                  <c:v>40732</c:v>
                </c:pt>
                <c:pt idx="3006">
                  <c:v>40735</c:v>
                </c:pt>
                <c:pt idx="3007">
                  <c:v>40736</c:v>
                </c:pt>
                <c:pt idx="3008">
                  <c:v>40737</c:v>
                </c:pt>
                <c:pt idx="3009">
                  <c:v>40738</c:v>
                </c:pt>
                <c:pt idx="3010">
                  <c:v>40739</c:v>
                </c:pt>
                <c:pt idx="3011">
                  <c:v>40742</c:v>
                </c:pt>
                <c:pt idx="3012">
                  <c:v>40743</c:v>
                </c:pt>
                <c:pt idx="3013">
                  <c:v>40744</c:v>
                </c:pt>
                <c:pt idx="3014">
                  <c:v>40745</c:v>
                </c:pt>
                <c:pt idx="3015">
                  <c:v>40746</c:v>
                </c:pt>
                <c:pt idx="3016">
                  <c:v>40749</c:v>
                </c:pt>
                <c:pt idx="3017">
                  <c:v>40750</c:v>
                </c:pt>
                <c:pt idx="3018">
                  <c:v>40751</c:v>
                </c:pt>
                <c:pt idx="3019">
                  <c:v>40752</c:v>
                </c:pt>
                <c:pt idx="3020">
                  <c:v>40753</c:v>
                </c:pt>
                <c:pt idx="3021">
                  <c:v>40756</c:v>
                </c:pt>
                <c:pt idx="3022">
                  <c:v>40757</c:v>
                </c:pt>
                <c:pt idx="3023">
                  <c:v>40758</c:v>
                </c:pt>
                <c:pt idx="3024">
                  <c:v>40759</c:v>
                </c:pt>
                <c:pt idx="3025">
                  <c:v>40760</c:v>
                </c:pt>
                <c:pt idx="3026">
                  <c:v>40763</c:v>
                </c:pt>
                <c:pt idx="3027">
                  <c:v>40764</c:v>
                </c:pt>
                <c:pt idx="3028">
                  <c:v>40765</c:v>
                </c:pt>
                <c:pt idx="3029">
                  <c:v>40766</c:v>
                </c:pt>
                <c:pt idx="3030">
                  <c:v>40767</c:v>
                </c:pt>
                <c:pt idx="3031">
                  <c:v>40770</c:v>
                </c:pt>
                <c:pt idx="3032">
                  <c:v>40771</c:v>
                </c:pt>
                <c:pt idx="3033">
                  <c:v>40772</c:v>
                </c:pt>
                <c:pt idx="3034">
                  <c:v>40773</c:v>
                </c:pt>
                <c:pt idx="3035">
                  <c:v>40774</c:v>
                </c:pt>
                <c:pt idx="3036">
                  <c:v>40777</c:v>
                </c:pt>
                <c:pt idx="3037">
                  <c:v>40778</c:v>
                </c:pt>
                <c:pt idx="3038">
                  <c:v>40779</c:v>
                </c:pt>
                <c:pt idx="3039">
                  <c:v>40780</c:v>
                </c:pt>
                <c:pt idx="3040">
                  <c:v>40781</c:v>
                </c:pt>
                <c:pt idx="3041">
                  <c:v>40784</c:v>
                </c:pt>
                <c:pt idx="3042">
                  <c:v>40785</c:v>
                </c:pt>
                <c:pt idx="3043">
                  <c:v>40786</c:v>
                </c:pt>
                <c:pt idx="3044">
                  <c:v>40787</c:v>
                </c:pt>
                <c:pt idx="3045">
                  <c:v>40788</c:v>
                </c:pt>
                <c:pt idx="3046">
                  <c:v>40791</c:v>
                </c:pt>
                <c:pt idx="3047">
                  <c:v>40792</c:v>
                </c:pt>
                <c:pt idx="3048">
                  <c:v>40793</c:v>
                </c:pt>
                <c:pt idx="3049">
                  <c:v>40794</c:v>
                </c:pt>
                <c:pt idx="3050">
                  <c:v>40795</c:v>
                </c:pt>
                <c:pt idx="3051">
                  <c:v>40798</c:v>
                </c:pt>
                <c:pt idx="3052">
                  <c:v>40799</c:v>
                </c:pt>
                <c:pt idx="3053">
                  <c:v>40800</c:v>
                </c:pt>
                <c:pt idx="3054">
                  <c:v>40801</c:v>
                </c:pt>
                <c:pt idx="3055">
                  <c:v>40802</c:v>
                </c:pt>
                <c:pt idx="3056">
                  <c:v>40805</c:v>
                </c:pt>
                <c:pt idx="3057">
                  <c:v>40806</c:v>
                </c:pt>
                <c:pt idx="3058">
                  <c:v>40807</c:v>
                </c:pt>
                <c:pt idx="3059">
                  <c:v>40808</c:v>
                </c:pt>
                <c:pt idx="3060">
                  <c:v>40809</c:v>
                </c:pt>
                <c:pt idx="3061">
                  <c:v>40812</c:v>
                </c:pt>
                <c:pt idx="3062">
                  <c:v>40813</c:v>
                </c:pt>
                <c:pt idx="3063">
                  <c:v>40814</c:v>
                </c:pt>
                <c:pt idx="3064">
                  <c:v>40815</c:v>
                </c:pt>
                <c:pt idx="3065">
                  <c:v>40816</c:v>
                </c:pt>
                <c:pt idx="3066">
                  <c:v>40819</c:v>
                </c:pt>
                <c:pt idx="3067">
                  <c:v>40820</c:v>
                </c:pt>
                <c:pt idx="3068">
                  <c:v>40821</c:v>
                </c:pt>
                <c:pt idx="3069">
                  <c:v>40822</c:v>
                </c:pt>
                <c:pt idx="3070">
                  <c:v>40823</c:v>
                </c:pt>
                <c:pt idx="3071">
                  <c:v>40826</c:v>
                </c:pt>
                <c:pt idx="3072">
                  <c:v>40827</c:v>
                </c:pt>
                <c:pt idx="3073">
                  <c:v>40828</c:v>
                </c:pt>
                <c:pt idx="3074">
                  <c:v>40829</c:v>
                </c:pt>
                <c:pt idx="3075">
                  <c:v>40830</c:v>
                </c:pt>
                <c:pt idx="3076">
                  <c:v>40833</c:v>
                </c:pt>
                <c:pt idx="3077">
                  <c:v>40834</c:v>
                </c:pt>
                <c:pt idx="3078">
                  <c:v>40835</c:v>
                </c:pt>
                <c:pt idx="3079">
                  <c:v>40836</c:v>
                </c:pt>
                <c:pt idx="3080">
                  <c:v>40837</c:v>
                </c:pt>
                <c:pt idx="3081">
                  <c:v>40840</c:v>
                </c:pt>
                <c:pt idx="3082">
                  <c:v>40841</c:v>
                </c:pt>
                <c:pt idx="3083">
                  <c:v>40842</c:v>
                </c:pt>
                <c:pt idx="3084">
                  <c:v>40843</c:v>
                </c:pt>
                <c:pt idx="3085">
                  <c:v>40844</c:v>
                </c:pt>
                <c:pt idx="3086">
                  <c:v>40847</c:v>
                </c:pt>
                <c:pt idx="3087">
                  <c:v>40848</c:v>
                </c:pt>
                <c:pt idx="3088">
                  <c:v>40849</c:v>
                </c:pt>
                <c:pt idx="3089">
                  <c:v>40850</c:v>
                </c:pt>
                <c:pt idx="3090">
                  <c:v>40851</c:v>
                </c:pt>
                <c:pt idx="3091">
                  <c:v>40854</c:v>
                </c:pt>
                <c:pt idx="3092">
                  <c:v>40855</c:v>
                </c:pt>
                <c:pt idx="3093">
                  <c:v>40856</c:v>
                </c:pt>
                <c:pt idx="3094">
                  <c:v>40857</c:v>
                </c:pt>
                <c:pt idx="3095">
                  <c:v>40858</c:v>
                </c:pt>
                <c:pt idx="3096">
                  <c:v>40861</c:v>
                </c:pt>
                <c:pt idx="3097">
                  <c:v>40862</c:v>
                </c:pt>
                <c:pt idx="3098">
                  <c:v>40863</c:v>
                </c:pt>
                <c:pt idx="3099">
                  <c:v>40864</c:v>
                </c:pt>
                <c:pt idx="3100">
                  <c:v>40865</c:v>
                </c:pt>
                <c:pt idx="3101">
                  <c:v>40868</c:v>
                </c:pt>
                <c:pt idx="3102">
                  <c:v>40869</c:v>
                </c:pt>
                <c:pt idx="3103">
                  <c:v>40870</c:v>
                </c:pt>
                <c:pt idx="3104">
                  <c:v>40871</c:v>
                </c:pt>
                <c:pt idx="3105">
                  <c:v>40872</c:v>
                </c:pt>
                <c:pt idx="3106">
                  <c:v>40875</c:v>
                </c:pt>
                <c:pt idx="3107">
                  <c:v>40876</c:v>
                </c:pt>
                <c:pt idx="3108">
                  <c:v>40877</c:v>
                </c:pt>
                <c:pt idx="3109">
                  <c:v>40878</c:v>
                </c:pt>
                <c:pt idx="3110">
                  <c:v>40879</c:v>
                </c:pt>
                <c:pt idx="3111">
                  <c:v>40882</c:v>
                </c:pt>
                <c:pt idx="3112">
                  <c:v>40883</c:v>
                </c:pt>
                <c:pt idx="3113">
                  <c:v>40884</c:v>
                </c:pt>
                <c:pt idx="3114">
                  <c:v>40885</c:v>
                </c:pt>
                <c:pt idx="3115">
                  <c:v>40886</c:v>
                </c:pt>
                <c:pt idx="3116">
                  <c:v>40889</c:v>
                </c:pt>
                <c:pt idx="3117">
                  <c:v>40890</c:v>
                </c:pt>
                <c:pt idx="3118">
                  <c:v>40891</c:v>
                </c:pt>
                <c:pt idx="3119">
                  <c:v>40892</c:v>
                </c:pt>
                <c:pt idx="3120">
                  <c:v>40893</c:v>
                </c:pt>
                <c:pt idx="3121">
                  <c:v>40896</c:v>
                </c:pt>
                <c:pt idx="3122">
                  <c:v>40897</c:v>
                </c:pt>
                <c:pt idx="3123">
                  <c:v>40898</c:v>
                </c:pt>
                <c:pt idx="3124">
                  <c:v>40899</c:v>
                </c:pt>
                <c:pt idx="3125">
                  <c:v>40900</c:v>
                </c:pt>
                <c:pt idx="3126">
                  <c:v>40903</c:v>
                </c:pt>
                <c:pt idx="3127">
                  <c:v>40904</c:v>
                </c:pt>
                <c:pt idx="3128">
                  <c:v>40905</c:v>
                </c:pt>
                <c:pt idx="3129">
                  <c:v>40906</c:v>
                </c:pt>
                <c:pt idx="3130">
                  <c:v>40907</c:v>
                </c:pt>
                <c:pt idx="3131">
                  <c:v>40910</c:v>
                </c:pt>
                <c:pt idx="3132">
                  <c:v>40911</c:v>
                </c:pt>
                <c:pt idx="3133">
                  <c:v>40912</c:v>
                </c:pt>
                <c:pt idx="3134">
                  <c:v>40913</c:v>
                </c:pt>
                <c:pt idx="3135">
                  <c:v>40914</c:v>
                </c:pt>
                <c:pt idx="3136">
                  <c:v>40917</c:v>
                </c:pt>
                <c:pt idx="3137">
                  <c:v>40918</c:v>
                </c:pt>
                <c:pt idx="3138">
                  <c:v>40919</c:v>
                </c:pt>
                <c:pt idx="3139">
                  <c:v>40920</c:v>
                </c:pt>
                <c:pt idx="3140">
                  <c:v>40921</c:v>
                </c:pt>
                <c:pt idx="3141">
                  <c:v>40924</c:v>
                </c:pt>
                <c:pt idx="3142">
                  <c:v>40925</c:v>
                </c:pt>
                <c:pt idx="3143">
                  <c:v>40926</c:v>
                </c:pt>
                <c:pt idx="3144">
                  <c:v>40927</c:v>
                </c:pt>
                <c:pt idx="3145">
                  <c:v>40928</c:v>
                </c:pt>
                <c:pt idx="3146">
                  <c:v>40931</c:v>
                </c:pt>
                <c:pt idx="3147">
                  <c:v>40932</c:v>
                </c:pt>
                <c:pt idx="3148">
                  <c:v>40933</c:v>
                </c:pt>
                <c:pt idx="3149">
                  <c:v>40934</c:v>
                </c:pt>
                <c:pt idx="3150">
                  <c:v>40935</c:v>
                </c:pt>
                <c:pt idx="3151">
                  <c:v>40938</c:v>
                </c:pt>
                <c:pt idx="3152">
                  <c:v>40939</c:v>
                </c:pt>
                <c:pt idx="3153">
                  <c:v>40940</c:v>
                </c:pt>
                <c:pt idx="3154">
                  <c:v>40941</c:v>
                </c:pt>
                <c:pt idx="3155">
                  <c:v>40942</c:v>
                </c:pt>
                <c:pt idx="3156">
                  <c:v>40945</c:v>
                </c:pt>
                <c:pt idx="3157">
                  <c:v>40946</c:v>
                </c:pt>
                <c:pt idx="3158">
                  <c:v>40947</c:v>
                </c:pt>
                <c:pt idx="3159">
                  <c:v>40948</c:v>
                </c:pt>
                <c:pt idx="3160">
                  <c:v>40949</c:v>
                </c:pt>
                <c:pt idx="3161">
                  <c:v>40952</c:v>
                </c:pt>
                <c:pt idx="3162">
                  <c:v>40953</c:v>
                </c:pt>
                <c:pt idx="3163">
                  <c:v>40954</c:v>
                </c:pt>
                <c:pt idx="3164">
                  <c:v>40955</c:v>
                </c:pt>
                <c:pt idx="3165">
                  <c:v>40956</c:v>
                </c:pt>
                <c:pt idx="3166">
                  <c:v>40959</c:v>
                </c:pt>
                <c:pt idx="3167">
                  <c:v>40960</c:v>
                </c:pt>
                <c:pt idx="3168">
                  <c:v>40961</c:v>
                </c:pt>
                <c:pt idx="3169">
                  <c:v>40962</c:v>
                </c:pt>
                <c:pt idx="3170">
                  <c:v>40963</c:v>
                </c:pt>
                <c:pt idx="3171">
                  <c:v>40966</c:v>
                </c:pt>
                <c:pt idx="3172">
                  <c:v>40967</c:v>
                </c:pt>
                <c:pt idx="3173">
                  <c:v>40968</c:v>
                </c:pt>
                <c:pt idx="3174">
                  <c:v>40969</c:v>
                </c:pt>
                <c:pt idx="3175">
                  <c:v>40970</c:v>
                </c:pt>
                <c:pt idx="3176">
                  <c:v>40973</c:v>
                </c:pt>
                <c:pt idx="3177">
                  <c:v>40974</c:v>
                </c:pt>
                <c:pt idx="3178">
                  <c:v>40975</c:v>
                </c:pt>
                <c:pt idx="3179">
                  <c:v>40976</c:v>
                </c:pt>
                <c:pt idx="3180">
                  <c:v>40977</c:v>
                </c:pt>
                <c:pt idx="3181">
                  <c:v>40980</c:v>
                </c:pt>
                <c:pt idx="3182">
                  <c:v>40981</c:v>
                </c:pt>
                <c:pt idx="3183">
                  <c:v>40982</c:v>
                </c:pt>
                <c:pt idx="3184">
                  <c:v>40983</c:v>
                </c:pt>
                <c:pt idx="3185">
                  <c:v>40984</c:v>
                </c:pt>
                <c:pt idx="3186">
                  <c:v>40987</c:v>
                </c:pt>
                <c:pt idx="3187">
                  <c:v>40988</c:v>
                </c:pt>
                <c:pt idx="3188">
                  <c:v>40989</c:v>
                </c:pt>
                <c:pt idx="3189">
                  <c:v>40990</c:v>
                </c:pt>
                <c:pt idx="3190">
                  <c:v>40991</c:v>
                </c:pt>
                <c:pt idx="3191">
                  <c:v>40994</c:v>
                </c:pt>
                <c:pt idx="3192">
                  <c:v>40995</c:v>
                </c:pt>
                <c:pt idx="3193">
                  <c:v>40996</c:v>
                </c:pt>
                <c:pt idx="3194">
                  <c:v>40997</c:v>
                </c:pt>
                <c:pt idx="3195">
                  <c:v>40998</c:v>
                </c:pt>
                <c:pt idx="3196">
                  <c:v>41001</c:v>
                </c:pt>
                <c:pt idx="3197">
                  <c:v>41002</c:v>
                </c:pt>
                <c:pt idx="3198">
                  <c:v>41003</c:v>
                </c:pt>
                <c:pt idx="3199">
                  <c:v>41004</c:v>
                </c:pt>
                <c:pt idx="3200">
                  <c:v>41005</c:v>
                </c:pt>
                <c:pt idx="3201">
                  <c:v>41008</c:v>
                </c:pt>
                <c:pt idx="3202">
                  <c:v>41009</c:v>
                </c:pt>
                <c:pt idx="3203">
                  <c:v>41010</c:v>
                </c:pt>
                <c:pt idx="3204">
                  <c:v>41011</c:v>
                </c:pt>
                <c:pt idx="3205">
                  <c:v>41012</c:v>
                </c:pt>
                <c:pt idx="3206">
                  <c:v>41015</c:v>
                </c:pt>
                <c:pt idx="3207">
                  <c:v>41016</c:v>
                </c:pt>
                <c:pt idx="3208">
                  <c:v>41017</c:v>
                </c:pt>
                <c:pt idx="3209">
                  <c:v>41018</c:v>
                </c:pt>
                <c:pt idx="3210">
                  <c:v>41019</c:v>
                </c:pt>
                <c:pt idx="3211">
                  <c:v>41022</c:v>
                </c:pt>
                <c:pt idx="3212">
                  <c:v>41023</c:v>
                </c:pt>
                <c:pt idx="3213">
                  <c:v>41024</c:v>
                </c:pt>
                <c:pt idx="3214">
                  <c:v>41025</c:v>
                </c:pt>
                <c:pt idx="3215">
                  <c:v>41026</c:v>
                </c:pt>
                <c:pt idx="3216">
                  <c:v>41029</c:v>
                </c:pt>
                <c:pt idx="3217">
                  <c:v>41030</c:v>
                </c:pt>
                <c:pt idx="3218">
                  <c:v>41031</c:v>
                </c:pt>
                <c:pt idx="3219">
                  <c:v>41032</c:v>
                </c:pt>
                <c:pt idx="3220">
                  <c:v>41033</c:v>
                </c:pt>
                <c:pt idx="3221">
                  <c:v>41036</c:v>
                </c:pt>
                <c:pt idx="3222">
                  <c:v>41037</c:v>
                </c:pt>
                <c:pt idx="3223">
                  <c:v>41038</c:v>
                </c:pt>
                <c:pt idx="3224">
                  <c:v>41039</c:v>
                </c:pt>
                <c:pt idx="3225">
                  <c:v>41040</c:v>
                </c:pt>
                <c:pt idx="3226">
                  <c:v>41043</c:v>
                </c:pt>
                <c:pt idx="3227">
                  <c:v>41044</c:v>
                </c:pt>
                <c:pt idx="3228">
                  <c:v>41045</c:v>
                </c:pt>
                <c:pt idx="3229">
                  <c:v>41046</c:v>
                </c:pt>
                <c:pt idx="3230">
                  <c:v>41047</c:v>
                </c:pt>
                <c:pt idx="3231">
                  <c:v>41050</c:v>
                </c:pt>
                <c:pt idx="3232">
                  <c:v>41051</c:v>
                </c:pt>
                <c:pt idx="3233">
                  <c:v>41052</c:v>
                </c:pt>
                <c:pt idx="3234">
                  <c:v>41053</c:v>
                </c:pt>
                <c:pt idx="3235">
                  <c:v>41054</c:v>
                </c:pt>
                <c:pt idx="3236">
                  <c:v>41057</c:v>
                </c:pt>
                <c:pt idx="3237">
                  <c:v>41058</c:v>
                </c:pt>
                <c:pt idx="3238">
                  <c:v>41059</c:v>
                </c:pt>
                <c:pt idx="3239">
                  <c:v>41060</c:v>
                </c:pt>
                <c:pt idx="3240">
                  <c:v>41061</c:v>
                </c:pt>
                <c:pt idx="3241">
                  <c:v>41064</c:v>
                </c:pt>
                <c:pt idx="3242">
                  <c:v>41065</c:v>
                </c:pt>
                <c:pt idx="3243">
                  <c:v>41066</c:v>
                </c:pt>
                <c:pt idx="3244">
                  <c:v>41067</c:v>
                </c:pt>
                <c:pt idx="3245">
                  <c:v>41068</c:v>
                </c:pt>
                <c:pt idx="3246">
                  <c:v>41071</c:v>
                </c:pt>
                <c:pt idx="3247">
                  <c:v>41072</c:v>
                </c:pt>
                <c:pt idx="3248">
                  <c:v>41073</c:v>
                </c:pt>
                <c:pt idx="3249">
                  <c:v>41074</c:v>
                </c:pt>
                <c:pt idx="3250">
                  <c:v>41075</c:v>
                </c:pt>
                <c:pt idx="3251">
                  <c:v>41078</c:v>
                </c:pt>
                <c:pt idx="3252">
                  <c:v>41079</c:v>
                </c:pt>
                <c:pt idx="3253">
                  <c:v>41080</c:v>
                </c:pt>
                <c:pt idx="3254">
                  <c:v>41081</c:v>
                </c:pt>
                <c:pt idx="3255">
                  <c:v>41082</c:v>
                </c:pt>
                <c:pt idx="3256">
                  <c:v>41085</c:v>
                </c:pt>
                <c:pt idx="3257">
                  <c:v>41086</c:v>
                </c:pt>
                <c:pt idx="3258">
                  <c:v>41087</c:v>
                </c:pt>
                <c:pt idx="3259">
                  <c:v>41088</c:v>
                </c:pt>
                <c:pt idx="3260">
                  <c:v>41089</c:v>
                </c:pt>
                <c:pt idx="3261">
                  <c:v>41092</c:v>
                </c:pt>
                <c:pt idx="3262">
                  <c:v>41093</c:v>
                </c:pt>
                <c:pt idx="3263">
                  <c:v>41094</c:v>
                </c:pt>
                <c:pt idx="3264">
                  <c:v>41095</c:v>
                </c:pt>
                <c:pt idx="3265">
                  <c:v>41096</c:v>
                </c:pt>
                <c:pt idx="3266">
                  <c:v>41099</c:v>
                </c:pt>
                <c:pt idx="3267">
                  <c:v>41100</c:v>
                </c:pt>
                <c:pt idx="3268">
                  <c:v>41101</c:v>
                </c:pt>
                <c:pt idx="3269">
                  <c:v>41102</c:v>
                </c:pt>
                <c:pt idx="3270">
                  <c:v>41103</c:v>
                </c:pt>
                <c:pt idx="3271">
                  <c:v>41106</c:v>
                </c:pt>
                <c:pt idx="3272">
                  <c:v>41107</c:v>
                </c:pt>
                <c:pt idx="3273">
                  <c:v>41108</c:v>
                </c:pt>
                <c:pt idx="3274">
                  <c:v>41109</c:v>
                </c:pt>
                <c:pt idx="3275">
                  <c:v>41110</c:v>
                </c:pt>
                <c:pt idx="3276">
                  <c:v>41113</c:v>
                </c:pt>
                <c:pt idx="3277">
                  <c:v>41114</c:v>
                </c:pt>
                <c:pt idx="3278">
                  <c:v>41115</c:v>
                </c:pt>
                <c:pt idx="3279">
                  <c:v>41116</c:v>
                </c:pt>
                <c:pt idx="3280">
                  <c:v>41117</c:v>
                </c:pt>
                <c:pt idx="3281">
                  <c:v>41120</c:v>
                </c:pt>
                <c:pt idx="3282">
                  <c:v>41121</c:v>
                </c:pt>
                <c:pt idx="3283">
                  <c:v>41122</c:v>
                </c:pt>
                <c:pt idx="3284">
                  <c:v>41123</c:v>
                </c:pt>
                <c:pt idx="3285">
                  <c:v>41124</c:v>
                </c:pt>
                <c:pt idx="3286">
                  <c:v>41127</c:v>
                </c:pt>
                <c:pt idx="3287">
                  <c:v>41128</c:v>
                </c:pt>
                <c:pt idx="3288">
                  <c:v>41129</c:v>
                </c:pt>
                <c:pt idx="3289">
                  <c:v>41130</c:v>
                </c:pt>
                <c:pt idx="3290">
                  <c:v>41131</c:v>
                </c:pt>
                <c:pt idx="3291">
                  <c:v>41134</c:v>
                </c:pt>
                <c:pt idx="3292">
                  <c:v>41135</c:v>
                </c:pt>
                <c:pt idx="3293">
                  <c:v>41136</c:v>
                </c:pt>
                <c:pt idx="3294">
                  <c:v>41137</c:v>
                </c:pt>
                <c:pt idx="3295">
                  <c:v>41138</c:v>
                </c:pt>
                <c:pt idx="3296">
                  <c:v>41141</c:v>
                </c:pt>
                <c:pt idx="3297">
                  <c:v>41142</c:v>
                </c:pt>
                <c:pt idx="3298">
                  <c:v>41143</c:v>
                </c:pt>
                <c:pt idx="3299">
                  <c:v>41144</c:v>
                </c:pt>
                <c:pt idx="3300">
                  <c:v>41145</c:v>
                </c:pt>
                <c:pt idx="3301">
                  <c:v>41148</c:v>
                </c:pt>
                <c:pt idx="3302">
                  <c:v>41149</c:v>
                </c:pt>
                <c:pt idx="3303">
                  <c:v>41150</c:v>
                </c:pt>
                <c:pt idx="3304">
                  <c:v>41151</c:v>
                </c:pt>
                <c:pt idx="3305">
                  <c:v>41152</c:v>
                </c:pt>
                <c:pt idx="3306">
                  <c:v>41155</c:v>
                </c:pt>
                <c:pt idx="3307">
                  <c:v>41156</c:v>
                </c:pt>
                <c:pt idx="3308">
                  <c:v>41157</c:v>
                </c:pt>
                <c:pt idx="3309">
                  <c:v>41158</c:v>
                </c:pt>
                <c:pt idx="3310">
                  <c:v>41159</c:v>
                </c:pt>
                <c:pt idx="3311">
                  <c:v>41162</c:v>
                </c:pt>
                <c:pt idx="3312">
                  <c:v>41163</c:v>
                </c:pt>
                <c:pt idx="3313">
                  <c:v>41164</c:v>
                </c:pt>
                <c:pt idx="3314">
                  <c:v>41165</c:v>
                </c:pt>
                <c:pt idx="3315">
                  <c:v>41166</c:v>
                </c:pt>
                <c:pt idx="3316">
                  <c:v>41169</c:v>
                </c:pt>
                <c:pt idx="3317">
                  <c:v>41170</c:v>
                </c:pt>
                <c:pt idx="3318">
                  <c:v>41171</c:v>
                </c:pt>
                <c:pt idx="3319">
                  <c:v>41172</c:v>
                </c:pt>
                <c:pt idx="3320">
                  <c:v>41173</c:v>
                </c:pt>
                <c:pt idx="3321">
                  <c:v>41176</c:v>
                </c:pt>
                <c:pt idx="3322">
                  <c:v>41177</c:v>
                </c:pt>
                <c:pt idx="3323">
                  <c:v>41178</c:v>
                </c:pt>
                <c:pt idx="3324">
                  <c:v>41179</c:v>
                </c:pt>
                <c:pt idx="3325">
                  <c:v>41180</c:v>
                </c:pt>
                <c:pt idx="3326">
                  <c:v>41183</c:v>
                </c:pt>
                <c:pt idx="3327">
                  <c:v>41184</c:v>
                </c:pt>
                <c:pt idx="3328">
                  <c:v>41185</c:v>
                </c:pt>
                <c:pt idx="3329">
                  <c:v>41186</c:v>
                </c:pt>
                <c:pt idx="3330">
                  <c:v>41187</c:v>
                </c:pt>
                <c:pt idx="3331">
                  <c:v>41190</c:v>
                </c:pt>
                <c:pt idx="3332">
                  <c:v>41191</c:v>
                </c:pt>
                <c:pt idx="3333">
                  <c:v>41192</c:v>
                </c:pt>
                <c:pt idx="3334">
                  <c:v>41193</c:v>
                </c:pt>
                <c:pt idx="3335">
                  <c:v>41194</c:v>
                </c:pt>
                <c:pt idx="3336">
                  <c:v>41197</c:v>
                </c:pt>
                <c:pt idx="3337">
                  <c:v>41198</c:v>
                </c:pt>
                <c:pt idx="3338">
                  <c:v>41199</c:v>
                </c:pt>
                <c:pt idx="3339">
                  <c:v>41200</c:v>
                </c:pt>
                <c:pt idx="3340">
                  <c:v>41201</c:v>
                </c:pt>
                <c:pt idx="3341">
                  <c:v>41204</c:v>
                </c:pt>
                <c:pt idx="3342">
                  <c:v>41205</c:v>
                </c:pt>
                <c:pt idx="3343">
                  <c:v>41206</c:v>
                </c:pt>
                <c:pt idx="3344">
                  <c:v>41207</c:v>
                </c:pt>
                <c:pt idx="3345">
                  <c:v>41208</c:v>
                </c:pt>
                <c:pt idx="3346">
                  <c:v>41211</c:v>
                </c:pt>
                <c:pt idx="3347">
                  <c:v>41212</c:v>
                </c:pt>
                <c:pt idx="3348">
                  <c:v>41213</c:v>
                </c:pt>
                <c:pt idx="3349">
                  <c:v>41214</c:v>
                </c:pt>
                <c:pt idx="3350">
                  <c:v>41215</c:v>
                </c:pt>
                <c:pt idx="3351">
                  <c:v>41218</c:v>
                </c:pt>
                <c:pt idx="3352">
                  <c:v>41219</c:v>
                </c:pt>
                <c:pt idx="3353">
                  <c:v>41220</c:v>
                </c:pt>
                <c:pt idx="3354">
                  <c:v>41221</c:v>
                </c:pt>
                <c:pt idx="3355">
                  <c:v>41222</c:v>
                </c:pt>
                <c:pt idx="3356">
                  <c:v>41225</c:v>
                </c:pt>
                <c:pt idx="3357">
                  <c:v>41226</c:v>
                </c:pt>
                <c:pt idx="3358">
                  <c:v>41227</c:v>
                </c:pt>
                <c:pt idx="3359">
                  <c:v>41228</c:v>
                </c:pt>
                <c:pt idx="3360">
                  <c:v>41229</c:v>
                </c:pt>
                <c:pt idx="3361">
                  <c:v>41232</c:v>
                </c:pt>
                <c:pt idx="3362">
                  <c:v>41233</c:v>
                </c:pt>
                <c:pt idx="3363">
                  <c:v>41234</c:v>
                </c:pt>
                <c:pt idx="3364">
                  <c:v>41235</c:v>
                </c:pt>
                <c:pt idx="3365">
                  <c:v>41236</c:v>
                </c:pt>
                <c:pt idx="3366">
                  <c:v>41239</c:v>
                </c:pt>
                <c:pt idx="3367">
                  <c:v>41240</c:v>
                </c:pt>
                <c:pt idx="3368">
                  <c:v>41241</c:v>
                </c:pt>
                <c:pt idx="3369">
                  <c:v>41242</c:v>
                </c:pt>
                <c:pt idx="3370">
                  <c:v>41243</c:v>
                </c:pt>
                <c:pt idx="3371">
                  <c:v>41246</c:v>
                </c:pt>
                <c:pt idx="3372">
                  <c:v>41247</c:v>
                </c:pt>
                <c:pt idx="3373">
                  <c:v>41248</c:v>
                </c:pt>
                <c:pt idx="3374">
                  <c:v>41249</c:v>
                </c:pt>
                <c:pt idx="3375">
                  <c:v>41250</c:v>
                </c:pt>
                <c:pt idx="3376">
                  <c:v>41253</c:v>
                </c:pt>
                <c:pt idx="3377">
                  <c:v>41254</c:v>
                </c:pt>
                <c:pt idx="3378">
                  <c:v>41255</c:v>
                </c:pt>
                <c:pt idx="3379">
                  <c:v>41256</c:v>
                </c:pt>
                <c:pt idx="3380">
                  <c:v>41257</c:v>
                </c:pt>
                <c:pt idx="3381">
                  <c:v>41260</c:v>
                </c:pt>
                <c:pt idx="3382">
                  <c:v>41261</c:v>
                </c:pt>
                <c:pt idx="3383">
                  <c:v>41262</c:v>
                </c:pt>
                <c:pt idx="3384">
                  <c:v>41263</c:v>
                </c:pt>
                <c:pt idx="3385">
                  <c:v>41264</c:v>
                </c:pt>
                <c:pt idx="3386">
                  <c:v>41267</c:v>
                </c:pt>
                <c:pt idx="3387">
                  <c:v>41268</c:v>
                </c:pt>
                <c:pt idx="3388">
                  <c:v>41269</c:v>
                </c:pt>
                <c:pt idx="3389">
                  <c:v>41270</c:v>
                </c:pt>
                <c:pt idx="3390">
                  <c:v>41271</c:v>
                </c:pt>
                <c:pt idx="3391">
                  <c:v>41274</c:v>
                </c:pt>
                <c:pt idx="3392">
                  <c:v>41275</c:v>
                </c:pt>
                <c:pt idx="3393">
                  <c:v>41276</c:v>
                </c:pt>
                <c:pt idx="3394">
                  <c:v>41277</c:v>
                </c:pt>
                <c:pt idx="3395">
                  <c:v>41278</c:v>
                </c:pt>
                <c:pt idx="3396">
                  <c:v>41281</c:v>
                </c:pt>
                <c:pt idx="3397">
                  <c:v>41282</c:v>
                </c:pt>
                <c:pt idx="3398">
                  <c:v>41283</c:v>
                </c:pt>
                <c:pt idx="3399">
                  <c:v>41284</c:v>
                </c:pt>
                <c:pt idx="3400">
                  <c:v>41285</c:v>
                </c:pt>
                <c:pt idx="3401">
                  <c:v>41288</c:v>
                </c:pt>
                <c:pt idx="3402">
                  <c:v>41289</c:v>
                </c:pt>
                <c:pt idx="3403">
                  <c:v>41290</c:v>
                </c:pt>
                <c:pt idx="3404">
                  <c:v>41291</c:v>
                </c:pt>
                <c:pt idx="3405">
                  <c:v>41292</c:v>
                </c:pt>
                <c:pt idx="3406">
                  <c:v>41295</c:v>
                </c:pt>
                <c:pt idx="3407">
                  <c:v>41296</c:v>
                </c:pt>
                <c:pt idx="3408">
                  <c:v>41297</c:v>
                </c:pt>
                <c:pt idx="3409">
                  <c:v>41298</c:v>
                </c:pt>
                <c:pt idx="3410">
                  <c:v>41299</c:v>
                </c:pt>
                <c:pt idx="3411">
                  <c:v>41302</c:v>
                </c:pt>
                <c:pt idx="3412">
                  <c:v>41303</c:v>
                </c:pt>
                <c:pt idx="3413">
                  <c:v>41304</c:v>
                </c:pt>
                <c:pt idx="3414">
                  <c:v>41305</c:v>
                </c:pt>
                <c:pt idx="3415">
                  <c:v>41306</c:v>
                </c:pt>
                <c:pt idx="3416">
                  <c:v>41309</c:v>
                </c:pt>
                <c:pt idx="3417">
                  <c:v>41310</c:v>
                </c:pt>
                <c:pt idx="3418">
                  <c:v>41311</c:v>
                </c:pt>
                <c:pt idx="3419">
                  <c:v>41312</c:v>
                </c:pt>
                <c:pt idx="3420">
                  <c:v>41313</c:v>
                </c:pt>
                <c:pt idx="3421">
                  <c:v>41316</c:v>
                </c:pt>
                <c:pt idx="3422">
                  <c:v>41317</c:v>
                </c:pt>
                <c:pt idx="3423">
                  <c:v>41318</c:v>
                </c:pt>
                <c:pt idx="3424">
                  <c:v>41319</c:v>
                </c:pt>
                <c:pt idx="3425">
                  <c:v>41320</c:v>
                </c:pt>
                <c:pt idx="3426">
                  <c:v>41323</c:v>
                </c:pt>
                <c:pt idx="3427">
                  <c:v>41324</c:v>
                </c:pt>
                <c:pt idx="3428">
                  <c:v>41325</c:v>
                </c:pt>
                <c:pt idx="3429">
                  <c:v>41326</c:v>
                </c:pt>
                <c:pt idx="3430">
                  <c:v>41327</c:v>
                </c:pt>
                <c:pt idx="3431">
                  <c:v>41330</c:v>
                </c:pt>
                <c:pt idx="3432">
                  <c:v>41331</c:v>
                </c:pt>
                <c:pt idx="3433">
                  <c:v>41332</c:v>
                </c:pt>
                <c:pt idx="3434">
                  <c:v>41333</c:v>
                </c:pt>
                <c:pt idx="3435">
                  <c:v>41334</c:v>
                </c:pt>
                <c:pt idx="3436">
                  <c:v>41337</c:v>
                </c:pt>
                <c:pt idx="3437">
                  <c:v>41338</c:v>
                </c:pt>
                <c:pt idx="3438">
                  <c:v>41339</c:v>
                </c:pt>
                <c:pt idx="3439">
                  <c:v>41340</c:v>
                </c:pt>
                <c:pt idx="3440">
                  <c:v>41341</c:v>
                </c:pt>
                <c:pt idx="3441">
                  <c:v>41344</c:v>
                </c:pt>
                <c:pt idx="3442">
                  <c:v>41345</c:v>
                </c:pt>
                <c:pt idx="3443">
                  <c:v>41346</c:v>
                </c:pt>
                <c:pt idx="3444">
                  <c:v>41347</c:v>
                </c:pt>
                <c:pt idx="3445">
                  <c:v>41348</c:v>
                </c:pt>
                <c:pt idx="3446">
                  <c:v>41351</c:v>
                </c:pt>
                <c:pt idx="3447">
                  <c:v>41352</c:v>
                </c:pt>
                <c:pt idx="3448">
                  <c:v>41353</c:v>
                </c:pt>
                <c:pt idx="3449">
                  <c:v>41354</c:v>
                </c:pt>
                <c:pt idx="3450">
                  <c:v>41355</c:v>
                </c:pt>
                <c:pt idx="3451">
                  <c:v>41358</c:v>
                </c:pt>
                <c:pt idx="3452">
                  <c:v>41359</c:v>
                </c:pt>
                <c:pt idx="3453">
                  <c:v>41360</c:v>
                </c:pt>
                <c:pt idx="3454">
                  <c:v>41361</c:v>
                </c:pt>
                <c:pt idx="3455">
                  <c:v>41362</c:v>
                </c:pt>
                <c:pt idx="3456">
                  <c:v>41365</c:v>
                </c:pt>
                <c:pt idx="3457">
                  <c:v>41366</c:v>
                </c:pt>
                <c:pt idx="3458">
                  <c:v>41367</c:v>
                </c:pt>
                <c:pt idx="3459">
                  <c:v>41368</c:v>
                </c:pt>
                <c:pt idx="3460">
                  <c:v>41369</c:v>
                </c:pt>
                <c:pt idx="3461">
                  <c:v>41372</c:v>
                </c:pt>
                <c:pt idx="3462">
                  <c:v>41373</c:v>
                </c:pt>
                <c:pt idx="3463">
                  <c:v>41374</c:v>
                </c:pt>
                <c:pt idx="3464">
                  <c:v>41375</c:v>
                </c:pt>
                <c:pt idx="3465">
                  <c:v>41376</c:v>
                </c:pt>
                <c:pt idx="3466">
                  <c:v>41379</c:v>
                </c:pt>
                <c:pt idx="3467">
                  <c:v>41380</c:v>
                </c:pt>
                <c:pt idx="3468">
                  <c:v>41381</c:v>
                </c:pt>
                <c:pt idx="3469">
                  <c:v>41382</c:v>
                </c:pt>
                <c:pt idx="3470">
                  <c:v>41383</c:v>
                </c:pt>
                <c:pt idx="3471">
                  <c:v>41386</c:v>
                </c:pt>
                <c:pt idx="3472">
                  <c:v>41387</c:v>
                </c:pt>
                <c:pt idx="3473">
                  <c:v>41388</c:v>
                </c:pt>
                <c:pt idx="3474">
                  <c:v>41389</c:v>
                </c:pt>
                <c:pt idx="3475">
                  <c:v>41390</c:v>
                </c:pt>
                <c:pt idx="3476">
                  <c:v>41393</c:v>
                </c:pt>
                <c:pt idx="3477">
                  <c:v>41394</c:v>
                </c:pt>
                <c:pt idx="3478">
                  <c:v>41395</c:v>
                </c:pt>
                <c:pt idx="3479">
                  <c:v>41396</c:v>
                </c:pt>
                <c:pt idx="3480">
                  <c:v>41397</c:v>
                </c:pt>
                <c:pt idx="3481">
                  <c:v>41400</c:v>
                </c:pt>
                <c:pt idx="3482">
                  <c:v>41401</c:v>
                </c:pt>
                <c:pt idx="3483">
                  <c:v>41402</c:v>
                </c:pt>
                <c:pt idx="3484">
                  <c:v>41403</c:v>
                </c:pt>
                <c:pt idx="3485">
                  <c:v>41404</c:v>
                </c:pt>
                <c:pt idx="3486">
                  <c:v>41407</c:v>
                </c:pt>
                <c:pt idx="3487">
                  <c:v>41408</c:v>
                </c:pt>
                <c:pt idx="3488">
                  <c:v>41409</c:v>
                </c:pt>
                <c:pt idx="3489">
                  <c:v>41410</c:v>
                </c:pt>
                <c:pt idx="3490">
                  <c:v>41411</c:v>
                </c:pt>
                <c:pt idx="3491">
                  <c:v>41414</c:v>
                </c:pt>
                <c:pt idx="3492">
                  <c:v>41415</c:v>
                </c:pt>
                <c:pt idx="3493">
                  <c:v>41416</c:v>
                </c:pt>
                <c:pt idx="3494">
                  <c:v>41417</c:v>
                </c:pt>
                <c:pt idx="3495">
                  <c:v>41418</c:v>
                </c:pt>
                <c:pt idx="3496">
                  <c:v>41421</c:v>
                </c:pt>
                <c:pt idx="3497">
                  <c:v>41422</c:v>
                </c:pt>
                <c:pt idx="3498">
                  <c:v>41423</c:v>
                </c:pt>
                <c:pt idx="3499">
                  <c:v>41424</c:v>
                </c:pt>
                <c:pt idx="3500">
                  <c:v>41425</c:v>
                </c:pt>
                <c:pt idx="3501">
                  <c:v>41428</c:v>
                </c:pt>
                <c:pt idx="3502">
                  <c:v>41429</c:v>
                </c:pt>
                <c:pt idx="3503">
                  <c:v>41430</c:v>
                </c:pt>
                <c:pt idx="3504">
                  <c:v>41431</c:v>
                </c:pt>
                <c:pt idx="3505">
                  <c:v>41432</c:v>
                </c:pt>
                <c:pt idx="3506">
                  <c:v>41435</c:v>
                </c:pt>
                <c:pt idx="3507">
                  <c:v>41436</c:v>
                </c:pt>
                <c:pt idx="3508">
                  <c:v>41437</c:v>
                </c:pt>
                <c:pt idx="3509">
                  <c:v>41438</c:v>
                </c:pt>
                <c:pt idx="3510">
                  <c:v>41439</c:v>
                </c:pt>
                <c:pt idx="3511">
                  <c:v>41442</c:v>
                </c:pt>
                <c:pt idx="3512">
                  <c:v>41443</c:v>
                </c:pt>
                <c:pt idx="3513">
                  <c:v>41444</c:v>
                </c:pt>
                <c:pt idx="3514">
                  <c:v>41445</c:v>
                </c:pt>
                <c:pt idx="3515">
                  <c:v>41446</c:v>
                </c:pt>
                <c:pt idx="3516">
                  <c:v>41449</c:v>
                </c:pt>
                <c:pt idx="3517">
                  <c:v>41450</c:v>
                </c:pt>
                <c:pt idx="3518">
                  <c:v>41451</c:v>
                </c:pt>
                <c:pt idx="3519">
                  <c:v>41452</c:v>
                </c:pt>
                <c:pt idx="3520">
                  <c:v>41453</c:v>
                </c:pt>
                <c:pt idx="3521">
                  <c:v>41456</c:v>
                </c:pt>
                <c:pt idx="3522">
                  <c:v>41457</c:v>
                </c:pt>
                <c:pt idx="3523">
                  <c:v>41458</c:v>
                </c:pt>
                <c:pt idx="3524">
                  <c:v>41459</c:v>
                </c:pt>
                <c:pt idx="3525">
                  <c:v>41460</c:v>
                </c:pt>
                <c:pt idx="3526">
                  <c:v>41463</c:v>
                </c:pt>
                <c:pt idx="3527">
                  <c:v>41464</c:v>
                </c:pt>
                <c:pt idx="3528">
                  <c:v>41465</c:v>
                </c:pt>
                <c:pt idx="3529">
                  <c:v>41466</c:v>
                </c:pt>
                <c:pt idx="3530">
                  <c:v>41467</c:v>
                </c:pt>
                <c:pt idx="3531">
                  <c:v>41470</c:v>
                </c:pt>
                <c:pt idx="3532">
                  <c:v>41471</c:v>
                </c:pt>
                <c:pt idx="3533">
                  <c:v>41472</c:v>
                </c:pt>
                <c:pt idx="3534">
                  <c:v>41473</c:v>
                </c:pt>
                <c:pt idx="3535">
                  <c:v>41474</c:v>
                </c:pt>
                <c:pt idx="3536">
                  <c:v>41477</c:v>
                </c:pt>
                <c:pt idx="3537">
                  <c:v>41478</c:v>
                </c:pt>
                <c:pt idx="3538">
                  <c:v>41479</c:v>
                </c:pt>
                <c:pt idx="3539">
                  <c:v>41480</c:v>
                </c:pt>
                <c:pt idx="3540">
                  <c:v>41481</c:v>
                </c:pt>
                <c:pt idx="3541">
                  <c:v>41484</c:v>
                </c:pt>
                <c:pt idx="3542">
                  <c:v>41485</c:v>
                </c:pt>
                <c:pt idx="3543">
                  <c:v>41486</c:v>
                </c:pt>
                <c:pt idx="3544">
                  <c:v>41487</c:v>
                </c:pt>
                <c:pt idx="3545">
                  <c:v>41488</c:v>
                </c:pt>
                <c:pt idx="3546">
                  <c:v>41491</c:v>
                </c:pt>
                <c:pt idx="3547">
                  <c:v>41492</c:v>
                </c:pt>
                <c:pt idx="3548">
                  <c:v>41493</c:v>
                </c:pt>
                <c:pt idx="3549">
                  <c:v>41494</c:v>
                </c:pt>
                <c:pt idx="3550">
                  <c:v>41495</c:v>
                </c:pt>
                <c:pt idx="3551">
                  <c:v>41498</c:v>
                </c:pt>
                <c:pt idx="3552">
                  <c:v>41499</c:v>
                </c:pt>
                <c:pt idx="3553">
                  <c:v>41500</c:v>
                </c:pt>
                <c:pt idx="3554">
                  <c:v>41501</c:v>
                </c:pt>
                <c:pt idx="3555">
                  <c:v>41502</c:v>
                </c:pt>
                <c:pt idx="3556">
                  <c:v>41505</c:v>
                </c:pt>
                <c:pt idx="3557">
                  <c:v>41506</c:v>
                </c:pt>
                <c:pt idx="3558">
                  <c:v>41507</c:v>
                </c:pt>
                <c:pt idx="3559">
                  <c:v>41508</c:v>
                </c:pt>
                <c:pt idx="3560">
                  <c:v>41509</c:v>
                </c:pt>
                <c:pt idx="3561">
                  <c:v>41512</c:v>
                </c:pt>
                <c:pt idx="3562">
                  <c:v>41513</c:v>
                </c:pt>
                <c:pt idx="3563">
                  <c:v>41514</c:v>
                </c:pt>
                <c:pt idx="3564">
                  <c:v>41515</c:v>
                </c:pt>
                <c:pt idx="3565">
                  <c:v>41516</c:v>
                </c:pt>
                <c:pt idx="3566">
                  <c:v>41519</c:v>
                </c:pt>
                <c:pt idx="3567">
                  <c:v>41520</c:v>
                </c:pt>
                <c:pt idx="3568">
                  <c:v>41521</c:v>
                </c:pt>
                <c:pt idx="3569">
                  <c:v>41522</c:v>
                </c:pt>
                <c:pt idx="3570">
                  <c:v>41523</c:v>
                </c:pt>
                <c:pt idx="3571">
                  <c:v>41526</c:v>
                </c:pt>
                <c:pt idx="3572">
                  <c:v>41527</c:v>
                </c:pt>
                <c:pt idx="3573">
                  <c:v>41528</c:v>
                </c:pt>
                <c:pt idx="3574">
                  <c:v>41529</c:v>
                </c:pt>
                <c:pt idx="3575">
                  <c:v>41530</c:v>
                </c:pt>
                <c:pt idx="3576">
                  <c:v>41533</c:v>
                </c:pt>
                <c:pt idx="3577">
                  <c:v>41534</c:v>
                </c:pt>
                <c:pt idx="3578">
                  <c:v>41535</c:v>
                </c:pt>
                <c:pt idx="3579">
                  <c:v>41536</c:v>
                </c:pt>
                <c:pt idx="3580">
                  <c:v>41537</c:v>
                </c:pt>
                <c:pt idx="3581">
                  <c:v>41540</c:v>
                </c:pt>
                <c:pt idx="3582">
                  <c:v>41541</c:v>
                </c:pt>
                <c:pt idx="3583">
                  <c:v>41542</c:v>
                </c:pt>
                <c:pt idx="3584">
                  <c:v>41543</c:v>
                </c:pt>
                <c:pt idx="3585">
                  <c:v>41544</c:v>
                </c:pt>
                <c:pt idx="3586">
                  <c:v>41547</c:v>
                </c:pt>
                <c:pt idx="3587">
                  <c:v>41548</c:v>
                </c:pt>
                <c:pt idx="3588">
                  <c:v>41549</c:v>
                </c:pt>
                <c:pt idx="3589">
                  <c:v>41550</c:v>
                </c:pt>
                <c:pt idx="3590">
                  <c:v>41551</c:v>
                </c:pt>
                <c:pt idx="3591">
                  <c:v>41554</c:v>
                </c:pt>
                <c:pt idx="3592">
                  <c:v>41555</c:v>
                </c:pt>
                <c:pt idx="3593">
                  <c:v>41556</c:v>
                </c:pt>
                <c:pt idx="3594">
                  <c:v>41557</c:v>
                </c:pt>
                <c:pt idx="3595">
                  <c:v>41558</c:v>
                </c:pt>
                <c:pt idx="3596">
                  <c:v>41561</c:v>
                </c:pt>
                <c:pt idx="3597">
                  <c:v>41562</c:v>
                </c:pt>
                <c:pt idx="3598">
                  <c:v>41563</c:v>
                </c:pt>
                <c:pt idx="3599">
                  <c:v>41564</c:v>
                </c:pt>
                <c:pt idx="3600">
                  <c:v>41565</c:v>
                </c:pt>
                <c:pt idx="3601">
                  <c:v>41568</c:v>
                </c:pt>
                <c:pt idx="3602">
                  <c:v>41569</c:v>
                </c:pt>
                <c:pt idx="3603">
                  <c:v>41570</c:v>
                </c:pt>
                <c:pt idx="3604">
                  <c:v>41571</c:v>
                </c:pt>
                <c:pt idx="3605">
                  <c:v>41572</c:v>
                </c:pt>
                <c:pt idx="3606">
                  <c:v>41575</c:v>
                </c:pt>
                <c:pt idx="3607">
                  <c:v>41576</c:v>
                </c:pt>
                <c:pt idx="3608">
                  <c:v>41577</c:v>
                </c:pt>
                <c:pt idx="3609">
                  <c:v>41578</c:v>
                </c:pt>
                <c:pt idx="3610">
                  <c:v>41579</c:v>
                </c:pt>
                <c:pt idx="3611">
                  <c:v>41582</c:v>
                </c:pt>
                <c:pt idx="3612">
                  <c:v>41583</c:v>
                </c:pt>
                <c:pt idx="3613">
                  <c:v>41584</c:v>
                </c:pt>
                <c:pt idx="3614">
                  <c:v>41585</c:v>
                </c:pt>
                <c:pt idx="3615">
                  <c:v>41586</c:v>
                </c:pt>
                <c:pt idx="3616">
                  <c:v>41589</c:v>
                </c:pt>
                <c:pt idx="3617">
                  <c:v>41590</c:v>
                </c:pt>
                <c:pt idx="3618">
                  <c:v>41591</c:v>
                </c:pt>
                <c:pt idx="3619">
                  <c:v>41592</c:v>
                </c:pt>
                <c:pt idx="3620">
                  <c:v>41593</c:v>
                </c:pt>
                <c:pt idx="3621">
                  <c:v>41596</c:v>
                </c:pt>
                <c:pt idx="3622">
                  <c:v>41597</c:v>
                </c:pt>
                <c:pt idx="3623">
                  <c:v>41598</c:v>
                </c:pt>
                <c:pt idx="3624">
                  <c:v>41599</c:v>
                </c:pt>
                <c:pt idx="3625">
                  <c:v>41600</c:v>
                </c:pt>
                <c:pt idx="3626">
                  <c:v>41603</c:v>
                </c:pt>
                <c:pt idx="3627">
                  <c:v>41604</c:v>
                </c:pt>
                <c:pt idx="3628">
                  <c:v>41605</c:v>
                </c:pt>
                <c:pt idx="3629">
                  <c:v>41606</c:v>
                </c:pt>
                <c:pt idx="3630">
                  <c:v>41607</c:v>
                </c:pt>
                <c:pt idx="3631">
                  <c:v>41610</c:v>
                </c:pt>
                <c:pt idx="3632">
                  <c:v>41611</c:v>
                </c:pt>
                <c:pt idx="3633">
                  <c:v>41612</c:v>
                </c:pt>
                <c:pt idx="3634">
                  <c:v>41613</c:v>
                </c:pt>
                <c:pt idx="3635">
                  <c:v>41614</c:v>
                </c:pt>
                <c:pt idx="3636">
                  <c:v>41617</c:v>
                </c:pt>
                <c:pt idx="3637">
                  <c:v>41618</c:v>
                </c:pt>
                <c:pt idx="3638">
                  <c:v>41619</c:v>
                </c:pt>
                <c:pt idx="3639">
                  <c:v>41620</c:v>
                </c:pt>
                <c:pt idx="3640">
                  <c:v>41621</c:v>
                </c:pt>
                <c:pt idx="3641">
                  <c:v>41624</c:v>
                </c:pt>
                <c:pt idx="3642">
                  <c:v>41625</c:v>
                </c:pt>
                <c:pt idx="3643">
                  <c:v>41626</c:v>
                </c:pt>
                <c:pt idx="3644">
                  <c:v>41627</c:v>
                </c:pt>
                <c:pt idx="3645">
                  <c:v>41628</c:v>
                </c:pt>
                <c:pt idx="3646">
                  <c:v>41631</c:v>
                </c:pt>
                <c:pt idx="3647">
                  <c:v>41632</c:v>
                </c:pt>
                <c:pt idx="3648">
                  <c:v>41633</c:v>
                </c:pt>
                <c:pt idx="3649">
                  <c:v>41634</c:v>
                </c:pt>
                <c:pt idx="3650">
                  <c:v>41635</c:v>
                </c:pt>
                <c:pt idx="3651">
                  <c:v>41638</c:v>
                </c:pt>
                <c:pt idx="3652">
                  <c:v>41639</c:v>
                </c:pt>
                <c:pt idx="3653">
                  <c:v>41640</c:v>
                </c:pt>
                <c:pt idx="3654">
                  <c:v>41641</c:v>
                </c:pt>
                <c:pt idx="3655">
                  <c:v>41642</c:v>
                </c:pt>
                <c:pt idx="3656">
                  <c:v>41645</c:v>
                </c:pt>
                <c:pt idx="3657">
                  <c:v>41646</c:v>
                </c:pt>
                <c:pt idx="3658">
                  <c:v>41647</c:v>
                </c:pt>
                <c:pt idx="3659">
                  <c:v>41648</c:v>
                </c:pt>
                <c:pt idx="3660">
                  <c:v>41649</c:v>
                </c:pt>
                <c:pt idx="3661">
                  <c:v>41652</c:v>
                </c:pt>
                <c:pt idx="3662">
                  <c:v>41653</c:v>
                </c:pt>
                <c:pt idx="3663">
                  <c:v>41654</c:v>
                </c:pt>
                <c:pt idx="3664">
                  <c:v>41655</c:v>
                </c:pt>
                <c:pt idx="3665">
                  <c:v>41656</c:v>
                </c:pt>
                <c:pt idx="3666">
                  <c:v>41659</c:v>
                </c:pt>
                <c:pt idx="3667">
                  <c:v>41660</c:v>
                </c:pt>
                <c:pt idx="3668">
                  <c:v>41661</c:v>
                </c:pt>
                <c:pt idx="3669">
                  <c:v>41662</c:v>
                </c:pt>
                <c:pt idx="3670">
                  <c:v>41663</c:v>
                </c:pt>
                <c:pt idx="3671">
                  <c:v>41666</c:v>
                </c:pt>
                <c:pt idx="3672">
                  <c:v>41667</c:v>
                </c:pt>
                <c:pt idx="3673">
                  <c:v>41668</c:v>
                </c:pt>
                <c:pt idx="3674">
                  <c:v>41669</c:v>
                </c:pt>
                <c:pt idx="3675">
                  <c:v>41670</c:v>
                </c:pt>
                <c:pt idx="3676">
                  <c:v>41673</c:v>
                </c:pt>
                <c:pt idx="3677">
                  <c:v>41674</c:v>
                </c:pt>
                <c:pt idx="3678">
                  <c:v>41675</c:v>
                </c:pt>
                <c:pt idx="3679">
                  <c:v>41676</c:v>
                </c:pt>
                <c:pt idx="3680">
                  <c:v>41677</c:v>
                </c:pt>
                <c:pt idx="3681">
                  <c:v>41680</c:v>
                </c:pt>
                <c:pt idx="3682">
                  <c:v>41681</c:v>
                </c:pt>
                <c:pt idx="3683">
                  <c:v>41682</c:v>
                </c:pt>
                <c:pt idx="3684">
                  <c:v>41683</c:v>
                </c:pt>
                <c:pt idx="3685">
                  <c:v>41684</c:v>
                </c:pt>
                <c:pt idx="3686">
                  <c:v>41687</c:v>
                </c:pt>
                <c:pt idx="3687">
                  <c:v>41688</c:v>
                </c:pt>
                <c:pt idx="3688">
                  <c:v>41689</c:v>
                </c:pt>
                <c:pt idx="3689">
                  <c:v>41690</c:v>
                </c:pt>
                <c:pt idx="3690">
                  <c:v>41691</c:v>
                </c:pt>
                <c:pt idx="3691">
                  <c:v>41694</c:v>
                </c:pt>
                <c:pt idx="3692">
                  <c:v>41695</c:v>
                </c:pt>
                <c:pt idx="3693">
                  <c:v>41696</c:v>
                </c:pt>
                <c:pt idx="3694">
                  <c:v>41697</c:v>
                </c:pt>
                <c:pt idx="3695">
                  <c:v>41698</c:v>
                </c:pt>
                <c:pt idx="3696">
                  <c:v>41701</c:v>
                </c:pt>
                <c:pt idx="3697">
                  <c:v>41702</c:v>
                </c:pt>
                <c:pt idx="3698">
                  <c:v>41703</c:v>
                </c:pt>
                <c:pt idx="3699">
                  <c:v>41704</c:v>
                </c:pt>
                <c:pt idx="3700">
                  <c:v>41705</c:v>
                </c:pt>
                <c:pt idx="3701">
                  <c:v>41708</c:v>
                </c:pt>
                <c:pt idx="3702">
                  <c:v>41709</c:v>
                </c:pt>
                <c:pt idx="3703">
                  <c:v>41710</c:v>
                </c:pt>
                <c:pt idx="3704">
                  <c:v>41711</c:v>
                </c:pt>
                <c:pt idx="3705">
                  <c:v>41712</c:v>
                </c:pt>
                <c:pt idx="3706">
                  <c:v>41715</c:v>
                </c:pt>
                <c:pt idx="3707">
                  <c:v>41716</c:v>
                </c:pt>
                <c:pt idx="3708">
                  <c:v>41717</c:v>
                </c:pt>
                <c:pt idx="3709">
                  <c:v>41718</c:v>
                </c:pt>
                <c:pt idx="3710">
                  <c:v>41719</c:v>
                </c:pt>
                <c:pt idx="3711">
                  <c:v>41722</c:v>
                </c:pt>
                <c:pt idx="3712">
                  <c:v>41723</c:v>
                </c:pt>
                <c:pt idx="3713">
                  <c:v>41724</c:v>
                </c:pt>
                <c:pt idx="3714">
                  <c:v>41725</c:v>
                </c:pt>
                <c:pt idx="3715">
                  <c:v>41726</c:v>
                </c:pt>
                <c:pt idx="3716">
                  <c:v>41729</c:v>
                </c:pt>
                <c:pt idx="3717">
                  <c:v>41730</c:v>
                </c:pt>
                <c:pt idx="3718">
                  <c:v>41731</c:v>
                </c:pt>
                <c:pt idx="3719">
                  <c:v>41732</c:v>
                </c:pt>
                <c:pt idx="3720">
                  <c:v>41733</c:v>
                </c:pt>
                <c:pt idx="3721">
                  <c:v>41736</c:v>
                </c:pt>
                <c:pt idx="3722">
                  <c:v>41737</c:v>
                </c:pt>
                <c:pt idx="3723">
                  <c:v>41738</c:v>
                </c:pt>
                <c:pt idx="3724">
                  <c:v>41739</c:v>
                </c:pt>
                <c:pt idx="3725">
                  <c:v>41740</c:v>
                </c:pt>
                <c:pt idx="3726">
                  <c:v>41743</c:v>
                </c:pt>
                <c:pt idx="3727">
                  <c:v>41744</c:v>
                </c:pt>
                <c:pt idx="3728">
                  <c:v>41745</c:v>
                </c:pt>
                <c:pt idx="3729">
                  <c:v>41746</c:v>
                </c:pt>
                <c:pt idx="3730">
                  <c:v>41747</c:v>
                </c:pt>
                <c:pt idx="3731">
                  <c:v>41750</c:v>
                </c:pt>
                <c:pt idx="3732">
                  <c:v>41751</c:v>
                </c:pt>
                <c:pt idx="3733">
                  <c:v>41752</c:v>
                </c:pt>
                <c:pt idx="3734">
                  <c:v>41753</c:v>
                </c:pt>
                <c:pt idx="3735">
                  <c:v>41754</c:v>
                </c:pt>
                <c:pt idx="3736">
                  <c:v>41757</c:v>
                </c:pt>
                <c:pt idx="3737">
                  <c:v>41758</c:v>
                </c:pt>
                <c:pt idx="3738">
                  <c:v>41759</c:v>
                </c:pt>
                <c:pt idx="3739">
                  <c:v>41760</c:v>
                </c:pt>
                <c:pt idx="3740">
                  <c:v>41761</c:v>
                </c:pt>
                <c:pt idx="3741">
                  <c:v>41764</c:v>
                </c:pt>
                <c:pt idx="3742">
                  <c:v>41765</c:v>
                </c:pt>
                <c:pt idx="3743">
                  <c:v>41766</c:v>
                </c:pt>
                <c:pt idx="3744">
                  <c:v>41767</c:v>
                </c:pt>
                <c:pt idx="3745">
                  <c:v>41768</c:v>
                </c:pt>
                <c:pt idx="3746">
                  <c:v>41771</c:v>
                </c:pt>
                <c:pt idx="3747">
                  <c:v>41772</c:v>
                </c:pt>
                <c:pt idx="3748">
                  <c:v>41773</c:v>
                </c:pt>
                <c:pt idx="3749">
                  <c:v>41774</c:v>
                </c:pt>
                <c:pt idx="3750">
                  <c:v>41775</c:v>
                </c:pt>
                <c:pt idx="3751">
                  <c:v>41778</c:v>
                </c:pt>
                <c:pt idx="3752">
                  <c:v>41779</c:v>
                </c:pt>
                <c:pt idx="3753">
                  <c:v>41780</c:v>
                </c:pt>
                <c:pt idx="3754">
                  <c:v>41781</c:v>
                </c:pt>
                <c:pt idx="3755">
                  <c:v>41782</c:v>
                </c:pt>
                <c:pt idx="3756">
                  <c:v>41785</c:v>
                </c:pt>
                <c:pt idx="3757">
                  <c:v>41786</c:v>
                </c:pt>
                <c:pt idx="3758">
                  <c:v>41787</c:v>
                </c:pt>
                <c:pt idx="3759">
                  <c:v>41788</c:v>
                </c:pt>
                <c:pt idx="3760">
                  <c:v>41789</c:v>
                </c:pt>
                <c:pt idx="3761">
                  <c:v>41792</c:v>
                </c:pt>
                <c:pt idx="3762">
                  <c:v>41793</c:v>
                </c:pt>
                <c:pt idx="3763">
                  <c:v>41794</c:v>
                </c:pt>
                <c:pt idx="3764">
                  <c:v>41795</c:v>
                </c:pt>
                <c:pt idx="3765">
                  <c:v>41796</c:v>
                </c:pt>
                <c:pt idx="3766">
                  <c:v>41799</c:v>
                </c:pt>
                <c:pt idx="3767">
                  <c:v>41800</c:v>
                </c:pt>
                <c:pt idx="3768">
                  <c:v>41801</c:v>
                </c:pt>
                <c:pt idx="3769">
                  <c:v>41802</c:v>
                </c:pt>
                <c:pt idx="3770">
                  <c:v>41803</c:v>
                </c:pt>
                <c:pt idx="3771">
                  <c:v>41806</c:v>
                </c:pt>
                <c:pt idx="3772">
                  <c:v>41807</c:v>
                </c:pt>
                <c:pt idx="3773">
                  <c:v>41808</c:v>
                </c:pt>
                <c:pt idx="3774">
                  <c:v>41809</c:v>
                </c:pt>
                <c:pt idx="3775">
                  <c:v>41810</c:v>
                </c:pt>
                <c:pt idx="3776">
                  <c:v>41813</c:v>
                </c:pt>
                <c:pt idx="3777">
                  <c:v>41814</c:v>
                </c:pt>
                <c:pt idx="3778">
                  <c:v>41815</c:v>
                </c:pt>
                <c:pt idx="3779">
                  <c:v>41816</c:v>
                </c:pt>
                <c:pt idx="3780">
                  <c:v>41817</c:v>
                </c:pt>
                <c:pt idx="3781">
                  <c:v>41820</c:v>
                </c:pt>
                <c:pt idx="3782">
                  <c:v>41821</c:v>
                </c:pt>
                <c:pt idx="3783">
                  <c:v>41822</c:v>
                </c:pt>
                <c:pt idx="3784">
                  <c:v>41823</c:v>
                </c:pt>
                <c:pt idx="3785">
                  <c:v>41824</c:v>
                </c:pt>
                <c:pt idx="3786">
                  <c:v>41827</c:v>
                </c:pt>
                <c:pt idx="3787">
                  <c:v>41828</c:v>
                </c:pt>
                <c:pt idx="3788">
                  <c:v>41829</c:v>
                </c:pt>
                <c:pt idx="3789">
                  <c:v>41830</c:v>
                </c:pt>
                <c:pt idx="3790">
                  <c:v>41831</c:v>
                </c:pt>
                <c:pt idx="3791">
                  <c:v>41834</c:v>
                </c:pt>
                <c:pt idx="3792">
                  <c:v>41835</c:v>
                </c:pt>
                <c:pt idx="3793">
                  <c:v>41836</c:v>
                </c:pt>
                <c:pt idx="3794">
                  <c:v>41837</c:v>
                </c:pt>
                <c:pt idx="3795">
                  <c:v>41838</c:v>
                </c:pt>
                <c:pt idx="3796">
                  <c:v>41841</c:v>
                </c:pt>
                <c:pt idx="3797">
                  <c:v>41842</c:v>
                </c:pt>
                <c:pt idx="3798">
                  <c:v>41843</c:v>
                </c:pt>
                <c:pt idx="3799">
                  <c:v>41844</c:v>
                </c:pt>
                <c:pt idx="3800">
                  <c:v>41845</c:v>
                </c:pt>
                <c:pt idx="3801">
                  <c:v>41848</c:v>
                </c:pt>
                <c:pt idx="3802">
                  <c:v>41849</c:v>
                </c:pt>
                <c:pt idx="3803">
                  <c:v>41850</c:v>
                </c:pt>
                <c:pt idx="3804">
                  <c:v>41851</c:v>
                </c:pt>
                <c:pt idx="3805">
                  <c:v>41852</c:v>
                </c:pt>
                <c:pt idx="3806">
                  <c:v>41855</c:v>
                </c:pt>
                <c:pt idx="3807">
                  <c:v>41856</c:v>
                </c:pt>
                <c:pt idx="3808">
                  <c:v>41857</c:v>
                </c:pt>
                <c:pt idx="3809">
                  <c:v>41858</c:v>
                </c:pt>
                <c:pt idx="3810">
                  <c:v>41859</c:v>
                </c:pt>
                <c:pt idx="3811">
                  <c:v>41862</c:v>
                </c:pt>
                <c:pt idx="3812">
                  <c:v>41863</c:v>
                </c:pt>
                <c:pt idx="3813">
                  <c:v>41864</c:v>
                </c:pt>
                <c:pt idx="3814">
                  <c:v>41865</c:v>
                </c:pt>
                <c:pt idx="3815">
                  <c:v>41866</c:v>
                </c:pt>
                <c:pt idx="3816">
                  <c:v>41869</c:v>
                </c:pt>
                <c:pt idx="3817">
                  <c:v>41870</c:v>
                </c:pt>
                <c:pt idx="3818">
                  <c:v>41871</c:v>
                </c:pt>
                <c:pt idx="3819">
                  <c:v>41872</c:v>
                </c:pt>
                <c:pt idx="3820">
                  <c:v>41873</c:v>
                </c:pt>
                <c:pt idx="3821">
                  <c:v>41876</c:v>
                </c:pt>
                <c:pt idx="3822">
                  <c:v>41877</c:v>
                </c:pt>
                <c:pt idx="3823">
                  <c:v>41878</c:v>
                </c:pt>
                <c:pt idx="3824">
                  <c:v>41879</c:v>
                </c:pt>
                <c:pt idx="3825">
                  <c:v>41880</c:v>
                </c:pt>
                <c:pt idx="3826">
                  <c:v>41883</c:v>
                </c:pt>
                <c:pt idx="3827">
                  <c:v>41884</c:v>
                </c:pt>
                <c:pt idx="3828">
                  <c:v>41885</c:v>
                </c:pt>
                <c:pt idx="3829">
                  <c:v>41886</c:v>
                </c:pt>
                <c:pt idx="3830">
                  <c:v>41887</c:v>
                </c:pt>
                <c:pt idx="3831">
                  <c:v>41890</c:v>
                </c:pt>
                <c:pt idx="3832">
                  <c:v>41891</c:v>
                </c:pt>
                <c:pt idx="3833">
                  <c:v>41892</c:v>
                </c:pt>
                <c:pt idx="3834">
                  <c:v>41893</c:v>
                </c:pt>
                <c:pt idx="3835">
                  <c:v>41894</c:v>
                </c:pt>
                <c:pt idx="3836">
                  <c:v>41897</c:v>
                </c:pt>
                <c:pt idx="3837">
                  <c:v>41898</c:v>
                </c:pt>
                <c:pt idx="3838">
                  <c:v>41899</c:v>
                </c:pt>
                <c:pt idx="3839">
                  <c:v>41900</c:v>
                </c:pt>
                <c:pt idx="3840">
                  <c:v>41901</c:v>
                </c:pt>
                <c:pt idx="3841">
                  <c:v>41904</c:v>
                </c:pt>
                <c:pt idx="3842">
                  <c:v>41905</c:v>
                </c:pt>
                <c:pt idx="3843">
                  <c:v>41906</c:v>
                </c:pt>
                <c:pt idx="3844">
                  <c:v>41907</c:v>
                </c:pt>
                <c:pt idx="3845">
                  <c:v>41908</c:v>
                </c:pt>
                <c:pt idx="3846">
                  <c:v>41911</c:v>
                </c:pt>
                <c:pt idx="3847">
                  <c:v>41912</c:v>
                </c:pt>
                <c:pt idx="3848">
                  <c:v>41913</c:v>
                </c:pt>
                <c:pt idx="3849">
                  <c:v>41914</c:v>
                </c:pt>
                <c:pt idx="3850">
                  <c:v>41915</c:v>
                </c:pt>
                <c:pt idx="3851">
                  <c:v>41918</c:v>
                </c:pt>
                <c:pt idx="3852">
                  <c:v>41919</c:v>
                </c:pt>
                <c:pt idx="3853">
                  <c:v>41920</c:v>
                </c:pt>
                <c:pt idx="3854">
                  <c:v>41921</c:v>
                </c:pt>
                <c:pt idx="3855">
                  <c:v>41922</c:v>
                </c:pt>
                <c:pt idx="3856">
                  <c:v>41925</c:v>
                </c:pt>
                <c:pt idx="3857">
                  <c:v>41926</c:v>
                </c:pt>
                <c:pt idx="3858">
                  <c:v>41927</c:v>
                </c:pt>
                <c:pt idx="3859">
                  <c:v>41928</c:v>
                </c:pt>
                <c:pt idx="3860">
                  <c:v>41929</c:v>
                </c:pt>
                <c:pt idx="3861">
                  <c:v>41932</c:v>
                </c:pt>
                <c:pt idx="3862">
                  <c:v>41933</c:v>
                </c:pt>
                <c:pt idx="3863">
                  <c:v>41934</c:v>
                </c:pt>
                <c:pt idx="3864">
                  <c:v>41935</c:v>
                </c:pt>
                <c:pt idx="3865">
                  <c:v>41936</c:v>
                </c:pt>
                <c:pt idx="3866">
                  <c:v>41939</c:v>
                </c:pt>
                <c:pt idx="3867">
                  <c:v>41940</c:v>
                </c:pt>
                <c:pt idx="3868">
                  <c:v>41941</c:v>
                </c:pt>
                <c:pt idx="3869">
                  <c:v>41942</c:v>
                </c:pt>
                <c:pt idx="3870">
                  <c:v>41943</c:v>
                </c:pt>
                <c:pt idx="3871">
                  <c:v>41946</c:v>
                </c:pt>
                <c:pt idx="3872">
                  <c:v>41947</c:v>
                </c:pt>
                <c:pt idx="3873">
                  <c:v>41948</c:v>
                </c:pt>
                <c:pt idx="3874">
                  <c:v>41949</c:v>
                </c:pt>
                <c:pt idx="3875">
                  <c:v>41950</c:v>
                </c:pt>
                <c:pt idx="3876">
                  <c:v>41953</c:v>
                </c:pt>
                <c:pt idx="3877">
                  <c:v>41954</c:v>
                </c:pt>
                <c:pt idx="3878">
                  <c:v>41955</c:v>
                </c:pt>
                <c:pt idx="3879">
                  <c:v>41956</c:v>
                </c:pt>
                <c:pt idx="3880">
                  <c:v>41957</c:v>
                </c:pt>
                <c:pt idx="3881">
                  <c:v>41960</c:v>
                </c:pt>
                <c:pt idx="3882">
                  <c:v>41961</c:v>
                </c:pt>
                <c:pt idx="3883">
                  <c:v>41962</c:v>
                </c:pt>
                <c:pt idx="3884">
                  <c:v>41963</c:v>
                </c:pt>
                <c:pt idx="3885">
                  <c:v>41964</c:v>
                </c:pt>
                <c:pt idx="3886">
                  <c:v>41967</c:v>
                </c:pt>
                <c:pt idx="3887">
                  <c:v>41968</c:v>
                </c:pt>
                <c:pt idx="3888">
                  <c:v>41969</c:v>
                </c:pt>
                <c:pt idx="3889">
                  <c:v>41970</c:v>
                </c:pt>
                <c:pt idx="3890">
                  <c:v>41971</c:v>
                </c:pt>
                <c:pt idx="3891">
                  <c:v>41974</c:v>
                </c:pt>
                <c:pt idx="3892">
                  <c:v>41975</c:v>
                </c:pt>
                <c:pt idx="3893">
                  <c:v>41976</c:v>
                </c:pt>
                <c:pt idx="3894">
                  <c:v>41977</c:v>
                </c:pt>
                <c:pt idx="3895">
                  <c:v>41978</c:v>
                </c:pt>
                <c:pt idx="3896">
                  <c:v>41981</c:v>
                </c:pt>
                <c:pt idx="3897">
                  <c:v>41982</c:v>
                </c:pt>
                <c:pt idx="3898">
                  <c:v>41983</c:v>
                </c:pt>
                <c:pt idx="3899">
                  <c:v>41984</c:v>
                </c:pt>
                <c:pt idx="3900">
                  <c:v>41985</c:v>
                </c:pt>
                <c:pt idx="3901">
                  <c:v>41988</c:v>
                </c:pt>
                <c:pt idx="3902">
                  <c:v>41989</c:v>
                </c:pt>
                <c:pt idx="3903">
                  <c:v>41990</c:v>
                </c:pt>
                <c:pt idx="3904">
                  <c:v>41991</c:v>
                </c:pt>
                <c:pt idx="3905">
                  <c:v>41992</c:v>
                </c:pt>
                <c:pt idx="3906">
                  <c:v>41995</c:v>
                </c:pt>
                <c:pt idx="3907">
                  <c:v>41996</c:v>
                </c:pt>
                <c:pt idx="3908">
                  <c:v>41997</c:v>
                </c:pt>
                <c:pt idx="3909">
                  <c:v>41998</c:v>
                </c:pt>
                <c:pt idx="3910">
                  <c:v>41999</c:v>
                </c:pt>
                <c:pt idx="3911">
                  <c:v>42002</c:v>
                </c:pt>
                <c:pt idx="3912">
                  <c:v>42003</c:v>
                </c:pt>
                <c:pt idx="3913">
                  <c:v>42004</c:v>
                </c:pt>
                <c:pt idx="3914">
                  <c:v>42005</c:v>
                </c:pt>
                <c:pt idx="3915">
                  <c:v>42006</c:v>
                </c:pt>
                <c:pt idx="3916">
                  <c:v>42009</c:v>
                </c:pt>
                <c:pt idx="3917">
                  <c:v>42010</c:v>
                </c:pt>
                <c:pt idx="3918">
                  <c:v>42011</c:v>
                </c:pt>
                <c:pt idx="3919">
                  <c:v>42012</c:v>
                </c:pt>
                <c:pt idx="3920">
                  <c:v>42013</c:v>
                </c:pt>
                <c:pt idx="3921">
                  <c:v>42016</c:v>
                </c:pt>
                <c:pt idx="3922">
                  <c:v>42017</c:v>
                </c:pt>
                <c:pt idx="3923">
                  <c:v>42018</c:v>
                </c:pt>
                <c:pt idx="3924">
                  <c:v>42019</c:v>
                </c:pt>
                <c:pt idx="3925">
                  <c:v>42020</c:v>
                </c:pt>
                <c:pt idx="3926">
                  <c:v>42023</c:v>
                </c:pt>
                <c:pt idx="3927">
                  <c:v>42024</c:v>
                </c:pt>
                <c:pt idx="3928">
                  <c:v>42025</c:v>
                </c:pt>
                <c:pt idx="3929">
                  <c:v>42026</c:v>
                </c:pt>
                <c:pt idx="3930">
                  <c:v>42027</c:v>
                </c:pt>
                <c:pt idx="3931">
                  <c:v>42030</c:v>
                </c:pt>
                <c:pt idx="3932">
                  <c:v>42031</c:v>
                </c:pt>
                <c:pt idx="3933">
                  <c:v>42032</c:v>
                </c:pt>
                <c:pt idx="3934">
                  <c:v>42033</c:v>
                </c:pt>
                <c:pt idx="3935">
                  <c:v>42034</c:v>
                </c:pt>
                <c:pt idx="3936">
                  <c:v>42037</c:v>
                </c:pt>
                <c:pt idx="3937">
                  <c:v>42038</c:v>
                </c:pt>
                <c:pt idx="3938">
                  <c:v>42039</c:v>
                </c:pt>
                <c:pt idx="3939">
                  <c:v>42040</c:v>
                </c:pt>
                <c:pt idx="3940">
                  <c:v>42041</c:v>
                </c:pt>
                <c:pt idx="3941">
                  <c:v>42044</c:v>
                </c:pt>
                <c:pt idx="3942">
                  <c:v>42045</c:v>
                </c:pt>
                <c:pt idx="3943">
                  <c:v>42046</c:v>
                </c:pt>
                <c:pt idx="3944">
                  <c:v>42047</c:v>
                </c:pt>
                <c:pt idx="3945">
                  <c:v>42048</c:v>
                </c:pt>
                <c:pt idx="3946">
                  <c:v>42051</c:v>
                </c:pt>
                <c:pt idx="3947">
                  <c:v>42052</c:v>
                </c:pt>
                <c:pt idx="3948">
                  <c:v>42053</c:v>
                </c:pt>
                <c:pt idx="3949">
                  <c:v>42054</c:v>
                </c:pt>
                <c:pt idx="3950">
                  <c:v>42055</c:v>
                </c:pt>
                <c:pt idx="3951">
                  <c:v>42058</c:v>
                </c:pt>
                <c:pt idx="3952">
                  <c:v>42059</c:v>
                </c:pt>
                <c:pt idx="3953">
                  <c:v>42060</c:v>
                </c:pt>
                <c:pt idx="3954">
                  <c:v>42061</c:v>
                </c:pt>
                <c:pt idx="3955">
                  <c:v>42062</c:v>
                </c:pt>
                <c:pt idx="3956">
                  <c:v>42065</c:v>
                </c:pt>
                <c:pt idx="3957">
                  <c:v>42066</c:v>
                </c:pt>
                <c:pt idx="3958">
                  <c:v>42067</c:v>
                </c:pt>
                <c:pt idx="3959">
                  <c:v>42068</c:v>
                </c:pt>
                <c:pt idx="3960">
                  <c:v>42069</c:v>
                </c:pt>
                <c:pt idx="3961">
                  <c:v>42072</c:v>
                </c:pt>
                <c:pt idx="3962">
                  <c:v>42073</c:v>
                </c:pt>
                <c:pt idx="3963">
                  <c:v>42074</c:v>
                </c:pt>
                <c:pt idx="3964">
                  <c:v>42075</c:v>
                </c:pt>
                <c:pt idx="3965">
                  <c:v>42076</c:v>
                </c:pt>
                <c:pt idx="3966">
                  <c:v>42079</c:v>
                </c:pt>
                <c:pt idx="3967">
                  <c:v>42080</c:v>
                </c:pt>
                <c:pt idx="3968">
                  <c:v>42081</c:v>
                </c:pt>
                <c:pt idx="3969">
                  <c:v>42082</c:v>
                </c:pt>
                <c:pt idx="3970">
                  <c:v>42083</c:v>
                </c:pt>
                <c:pt idx="3971">
                  <c:v>42086</c:v>
                </c:pt>
                <c:pt idx="3972">
                  <c:v>42087</c:v>
                </c:pt>
                <c:pt idx="3973">
                  <c:v>42088</c:v>
                </c:pt>
                <c:pt idx="3974">
                  <c:v>42089</c:v>
                </c:pt>
                <c:pt idx="3975">
                  <c:v>42090</c:v>
                </c:pt>
                <c:pt idx="3976">
                  <c:v>42093</c:v>
                </c:pt>
                <c:pt idx="3977">
                  <c:v>42094</c:v>
                </c:pt>
                <c:pt idx="3978">
                  <c:v>42095</c:v>
                </c:pt>
                <c:pt idx="3979">
                  <c:v>42096</c:v>
                </c:pt>
                <c:pt idx="3980">
                  <c:v>42097</c:v>
                </c:pt>
                <c:pt idx="3981">
                  <c:v>42100</c:v>
                </c:pt>
                <c:pt idx="3982">
                  <c:v>42101</c:v>
                </c:pt>
                <c:pt idx="3983">
                  <c:v>42102</c:v>
                </c:pt>
                <c:pt idx="3984">
                  <c:v>42103</c:v>
                </c:pt>
                <c:pt idx="3985">
                  <c:v>42104</c:v>
                </c:pt>
                <c:pt idx="3986">
                  <c:v>42107</c:v>
                </c:pt>
                <c:pt idx="3987">
                  <c:v>42108</c:v>
                </c:pt>
                <c:pt idx="3988">
                  <c:v>42109</c:v>
                </c:pt>
                <c:pt idx="3989">
                  <c:v>42110</c:v>
                </c:pt>
                <c:pt idx="3990">
                  <c:v>42111</c:v>
                </c:pt>
                <c:pt idx="3991">
                  <c:v>42114</c:v>
                </c:pt>
                <c:pt idx="3992">
                  <c:v>42115</c:v>
                </c:pt>
                <c:pt idx="3993">
                  <c:v>42116</c:v>
                </c:pt>
                <c:pt idx="3994">
                  <c:v>42117</c:v>
                </c:pt>
                <c:pt idx="3995">
                  <c:v>42118</c:v>
                </c:pt>
                <c:pt idx="3996">
                  <c:v>42121</c:v>
                </c:pt>
                <c:pt idx="3997">
                  <c:v>42122</c:v>
                </c:pt>
                <c:pt idx="3998">
                  <c:v>42123</c:v>
                </c:pt>
                <c:pt idx="3999">
                  <c:v>42124</c:v>
                </c:pt>
                <c:pt idx="4000">
                  <c:v>42125</c:v>
                </c:pt>
                <c:pt idx="4001">
                  <c:v>42128</c:v>
                </c:pt>
                <c:pt idx="4002">
                  <c:v>42129</c:v>
                </c:pt>
                <c:pt idx="4003">
                  <c:v>42130</c:v>
                </c:pt>
                <c:pt idx="4004">
                  <c:v>42131</c:v>
                </c:pt>
                <c:pt idx="4005">
                  <c:v>42132</c:v>
                </c:pt>
                <c:pt idx="4006">
                  <c:v>42135</c:v>
                </c:pt>
                <c:pt idx="4007">
                  <c:v>42136</c:v>
                </c:pt>
                <c:pt idx="4008">
                  <c:v>42137</c:v>
                </c:pt>
                <c:pt idx="4009">
                  <c:v>42138</c:v>
                </c:pt>
                <c:pt idx="4010">
                  <c:v>42139</c:v>
                </c:pt>
                <c:pt idx="4011">
                  <c:v>42142</c:v>
                </c:pt>
                <c:pt idx="4012">
                  <c:v>42143</c:v>
                </c:pt>
                <c:pt idx="4013">
                  <c:v>42144</c:v>
                </c:pt>
                <c:pt idx="4014">
                  <c:v>42145</c:v>
                </c:pt>
                <c:pt idx="4015">
                  <c:v>42146</c:v>
                </c:pt>
                <c:pt idx="4016">
                  <c:v>42149</c:v>
                </c:pt>
                <c:pt idx="4017">
                  <c:v>42150</c:v>
                </c:pt>
                <c:pt idx="4018">
                  <c:v>42151</c:v>
                </c:pt>
                <c:pt idx="4019">
                  <c:v>42152</c:v>
                </c:pt>
                <c:pt idx="4020">
                  <c:v>42153</c:v>
                </c:pt>
                <c:pt idx="4021">
                  <c:v>42156</c:v>
                </c:pt>
                <c:pt idx="4022">
                  <c:v>42157</c:v>
                </c:pt>
                <c:pt idx="4023">
                  <c:v>42158</c:v>
                </c:pt>
                <c:pt idx="4024">
                  <c:v>42159</c:v>
                </c:pt>
                <c:pt idx="4025">
                  <c:v>42160</c:v>
                </c:pt>
                <c:pt idx="4026">
                  <c:v>42163</c:v>
                </c:pt>
                <c:pt idx="4027">
                  <c:v>42164</c:v>
                </c:pt>
                <c:pt idx="4028">
                  <c:v>42165</c:v>
                </c:pt>
                <c:pt idx="4029">
                  <c:v>42166</c:v>
                </c:pt>
                <c:pt idx="4030">
                  <c:v>42167</c:v>
                </c:pt>
                <c:pt idx="4031">
                  <c:v>42170</c:v>
                </c:pt>
                <c:pt idx="4032">
                  <c:v>42171</c:v>
                </c:pt>
                <c:pt idx="4033">
                  <c:v>42172</c:v>
                </c:pt>
                <c:pt idx="4034">
                  <c:v>42173</c:v>
                </c:pt>
                <c:pt idx="4035">
                  <c:v>42174</c:v>
                </c:pt>
                <c:pt idx="4036">
                  <c:v>42177</c:v>
                </c:pt>
                <c:pt idx="4037">
                  <c:v>42178</c:v>
                </c:pt>
                <c:pt idx="4038">
                  <c:v>42179</c:v>
                </c:pt>
                <c:pt idx="4039">
                  <c:v>42180</c:v>
                </c:pt>
                <c:pt idx="4040">
                  <c:v>42181</c:v>
                </c:pt>
                <c:pt idx="4041">
                  <c:v>42184</c:v>
                </c:pt>
                <c:pt idx="4042">
                  <c:v>42185</c:v>
                </c:pt>
                <c:pt idx="4043">
                  <c:v>42186</c:v>
                </c:pt>
                <c:pt idx="4044">
                  <c:v>42187</c:v>
                </c:pt>
                <c:pt idx="4045">
                  <c:v>42188</c:v>
                </c:pt>
                <c:pt idx="4046">
                  <c:v>42191</c:v>
                </c:pt>
                <c:pt idx="4047">
                  <c:v>42192</c:v>
                </c:pt>
                <c:pt idx="4048">
                  <c:v>42193</c:v>
                </c:pt>
                <c:pt idx="4049">
                  <c:v>42194</c:v>
                </c:pt>
                <c:pt idx="4050">
                  <c:v>42195</c:v>
                </c:pt>
                <c:pt idx="4051">
                  <c:v>42198</c:v>
                </c:pt>
                <c:pt idx="4052">
                  <c:v>42199</c:v>
                </c:pt>
                <c:pt idx="4053">
                  <c:v>42200</c:v>
                </c:pt>
                <c:pt idx="4054">
                  <c:v>42201</c:v>
                </c:pt>
                <c:pt idx="4055">
                  <c:v>42202</c:v>
                </c:pt>
                <c:pt idx="4056">
                  <c:v>42205</c:v>
                </c:pt>
                <c:pt idx="4057">
                  <c:v>42206</c:v>
                </c:pt>
                <c:pt idx="4058">
                  <c:v>42207</c:v>
                </c:pt>
                <c:pt idx="4059">
                  <c:v>42208</c:v>
                </c:pt>
                <c:pt idx="4060">
                  <c:v>42209</c:v>
                </c:pt>
                <c:pt idx="4061">
                  <c:v>42212</c:v>
                </c:pt>
                <c:pt idx="4062">
                  <c:v>42213</c:v>
                </c:pt>
                <c:pt idx="4063">
                  <c:v>42214</c:v>
                </c:pt>
                <c:pt idx="4064">
                  <c:v>42215</c:v>
                </c:pt>
                <c:pt idx="4065">
                  <c:v>42216</c:v>
                </c:pt>
                <c:pt idx="4066">
                  <c:v>42219</c:v>
                </c:pt>
                <c:pt idx="4067">
                  <c:v>42220</c:v>
                </c:pt>
                <c:pt idx="4068">
                  <c:v>42221</c:v>
                </c:pt>
                <c:pt idx="4069">
                  <c:v>42222</c:v>
                </c:pt>
                <c:pt idx="4070">
                  <c:v>42223</c:v>
                </c:pt>
                <c:pt idx="4071">
                  <c:v>42226</c:v>
                </c:pt>
                <c:pt idx="4072">
                  <c:v>42227</c:v>
                </c:pt>
                <c:pt idx="4073">
                  <c:v>42228</c:v>
                </c:pt>
                <c:pt idx="4074">
                  <c:v>42229</c:v>
                </c:pt>
                <c:pt idx="4075">
                  <c:v>42230</c:v>
                </c:pt>
                <c:pt idx="4076">
                  <c:v>42233</c:v>
                </c:pt>
                <c:pt idx="4077">
                  <c:v>42234</c:v>
                </c:pt>
                <c:pt idx="4078">
                  <c:v>42235</c:v>
                </c:pt>
                <c:pt idx="4079">
                  <c:v>42236</c:v>
                </c:pt>
                <c:pt idx="4080">
                  <c:v>42237</c:v>
                </c:pt>
                <c:pt idx="4081">
                  <c:v>42240</c:v>
                </c:pt>
                <c:pt idx="4082">
                  <c:v>42241</c:v>
                </c:pt>
                <c:pt idx="4083">
                  <c:v>42242</c:v>
                </c:pt>
                <c:pt idx="4084">
                  <c:v>42243</c:v>
                </c:pt>
                <c:pt idx="4085">
                  <c:v>42244</c:v>
                </c:pt>
                <c:pt idx="4086">
                  <c:v>42247</c:v>
                </c:pt>
                <c:pt idx="4087">
                  <c:v>42248</c:v>
                </c:pt>
                <c:pt idx="4088">
                  <c:v>42249</c:v>
                </c:pt>
                <c:pt idx="4089">
                  <c:v>42250</c:v>
                </c:pt>
                <c:pt idx="4090">
                  <c:v>42251</c:v>
                </c:pt>
                <c:pt idx="4091">
                  <c:v>42254</c:v>
                </c:pt>
                <c:pt idx="4092">
                  <c:v>42255</c:v>
                </c:pt>
                <c:pt idx="4093">
                  <c:v>42256</c:v>
                </c:pt>
                <c:pt idx="4094">
                  <c:v>42257</c:v>
                </c:pt>
                <c:pt idx="4095">
                  <c:v>42258</c:v>
                </c:pt>
                <c:pt idx="4096">
                  <c:v>42261</c:v>
                </c:pt>
                <c:pt idx="4097">
                  <c:v>42262</c:v>
                </c:pt>
                <c:pt idx="4098">
                  <c:v>42263</c:v>
                </c:pt>
                <c:pt idx="4099">
                  <c:v>42264</c:v>
                </c:pt>
                <c:pt idx="4100">
                  <c:v>42265</c:v>
                </c:pt>
                <c:pt idx="4101">
                  <c:v>42268</c:v>
                </c:pt>
                <c:pt idx="4102">
                  <c:v>42269</c:v>
                </c:pt>
                <c:pt idx="4103">
                  <c:v>42270</c:v>
                </c:pt>
                <c:pt idx="4104">
                  <c:v>42271</c:v>
                </c:pt>
                <c:pt idx="4105">
                  <c:v>42272</c:v>
                </c:pt>
                <c:pt idx="4106">
                  <c:v>42275</c:v>
                </c:pt>
                <c:pt idx="4107">
                  <c:v>42276</c:v>
                </c:pt>
                <c:pt idx="4108">
                  <c:v>42277</c:v>
                </c:pt>
                <c:pt idx="4109">
                  <c:v>42278</c:v>
                </c:pt>
                <c:pt idx="4110">
                  <c:v>42279</c:v>
                </c:pt>
                <c:pt idx="4111">
                  <c:v>42282</c:v>
                </c:pt>
                <c:pt idx="4112">
                  <c:v>42283</c:v>
                </c:pt>
                <c:pt idx="4113">
                  <c:v>42284</c:v>
                </c:pt>
                <c:pt idx="4114">
                  <c:v>42285</c:v>
                </c:pt>
                <c:pt idx="4115">
                  <c:v>42286</c:v>
                </c:pt>
                <c:pt idx="4116">
                  <c:v>42289</c:v>
                </c:pt>
                <c:pt idx="4117">
                  <c:v>42290</c:v>
                </c:pt>
                <c:pt idx="4118">
                  <c:v>42291</c:v>
                </c:pt>
                <c:pt idx="4119">
                  <c:v>42292</c:v>
                </c:pt>
                <c:pt idx="4120">
                  <c:v>42293</c:v>
                </c:pt>
                <c:pt idx="4121">
                  <c:v>42296</c:v>
                </c:pt>
                <c:pt idx="4122">
                  <c:v>42297</c:v>
                </c:pt>
                <c:pt idx="4123">
                  <c:v>42298</c:v>
                </c:pt>
                <c:pt idx="4124">
                  <c:v>42299</c:v>
                </c:pt>
                <c:pt idx="4125">
                  <c:v>42300</c:v>
                </c:pt>
                <c:pt idx="4126">
                  <c:v>42303</c:v>
                </c:pt>
                <c:pt idx="4127">
                  <c:v>42304</c:v>
                </c:pt>
                <c:pt idx="4128">
                  <c:v>42305</c:v>
                </c:pt>
                <c:pt idx="4129">
                  <c:v>42306</c:v>
                </c:pt>
                <c:pt idx="4130">
                  <c:v>42307</c:v>
                </c:pt>
                <c:pt idx="4131">
                  <c:v>42310</c:v>
                </c:pt>
                <c:pt idx="4132">
                  <c:v>42311</c:v>
                </c:pt>
                <c:pt idx="4133">
                  <c:v>42312</c:v>
                </c:pt>
                <c:pt idx="4134">
                  <c:v>42313</c:v>
                </c:pt>
                <c:pt idx="4135">
                  <c:v>42314</c:v>
                </c:pt>
                <c:pt idx="4136">
                  <c:v>42317</c:v>
                </c:pt>
                <c:pt idx="4137">
                  <c:v>42318</c:v>
                </c:pt>
                <c:pt idx="4138">
                  <c:v>42319</c:v>
                </c:pt>
                <c:pt idx="4139">
                  <c:v>42320</c:v>
                </c:pt>
                <c:pt idx="4140">
                  <c:v>42321</c:v>
                </c:pt>
                <c:pt idx="4141">
                  <c:v>42324</c:v>
                </c:pt>
                <c:pt idx="4142">
                  <c:v>42325</c:v>
                </c:pt>
                <c:pt idx="4143">
                  <c:v>42326</c:v>
                </c:pt>
                <c:pt idx="4144">
                  <c:v>42327</c:v>
                </c:pt>
                <c:pt idx="4145">
                  <c:v>42328</c:v>
                </c:pt>
                <c:pt idx="4146">
                  <c:v>42331</c:v>
                </c:pt>
                <c:pt idx="4147">
                  <c:v>42332</c:v>
                </c:pt>
                <c:pt idx="4148">
                  <c:v>42333</c:v>
                </c:pt>
                <c:pt idx="4149">
                  <c:v>42334</c:v>
                </c:pt>
                <c:pt idx="4150">
                  <c:v>42335</c:v>
                </c:pt>
                <c:pt idx="4151">
                  <c:v>42338</c:v>
                </c:pt>
                <c:pt idx="4152">
                  <c:v>42339</c:v>
                </c:pt>
                <c:pt idx="4153">
                  <c:v>42340</c:v>
                </c:pt>
                <c:pt idx="4154">
                  <c:v>42341</c:v>
                </c:pt>
                <c:pt idx="4155">
                  <c:v>42342</c:v>
                </c:pt>
                <c:pt idx="4156">
                  <c:v>42345</c:v>
                </c:pt>
                <c:pt idx="4157">
                  <c:v>42346</c:v>
                </c:pt>
                <c:pt idx="4158">
                  <c:v>42347</c:v>
                </c:pt>
                <c:pt idx="4159">
                  <c:v>42348</c:v>
                </c:pt>
                <c:pt idx="4160">
                  <c:v>42349</c:v>
                </c:pt>
                <c:pt idx="4161">
                  <c:v>42352</c:v>
                </c:pt>
                <c:pt idx="4162">
                  <c:v>42353</c:v>
                </c:pt>
                <c:pt idx="4163">
                  <c:v>42354</c:v>
                </c:pt>
                <c:pt idx="4164">
                  <c:v>42355</c:v>
                </c:pt>
                <c:pt idx="4165">
                  <c:v>42356</c:v>
                </c:pt>
                <c:pt idx="4166">
                  <c:v>42359</c:v>
                </c:pt>
                <c:pt idx="4167">
                  <c:v>42360</c:v>
                </c:pt>
                <c:pt idx="4168">
                  <c:v>42361</c:v>
                </c:pt>
                <c:pt idx="4169">
                  <c:v>42362</c:v>
                </c:pt>
                <c:pt idx="4170">
                  <c:v>42363</c:v>
                </c:pt>
                <c:pt idx="4171">
                  <c:v>42366</c:v>
                </c:pt>
                <c:pt idx="4172">
                  <c:v>42367</c:v>
                </c:pt>
                <c:pt idx="4173">
                  <c:v>42368</c:v>
                </c:pt>
                <c:pt idx="4174">
                  <c:v>42369</c:v>
                </c:pt>
                <c:pt idx="4175">
                  <c:v>42370</c:v>
                </c:pt>
                <c:pt idx="4176">
                  <c:v>42373</c:v>
                </c:pt>
                <c:pt idx="4177">
                  <c:v>42374</c:v>
                </c:pt>
                <c:pt idx="4178">
                  <c:v>42375</c:v>
                </c:pt>
                <c:pt idx="4179">
                  <c:v>42376</c:v>
                </c:pt>
                <c:pt idx="4180">
                  <c:v>42377</c:v>
                </c:pt>
                <c:pt idx="4181">
                  <c:v>42380</c:v>
                </c:pt>
                <c:pt idx="4182">
                  <c:v>42381</c:v>
                </c:pt>
                <c:pt idx="4183">
                  <c:v>42382</c:v>
                </c:pt>
                <c:pt idx="4184">
                  <c:v>42383</c:v>
                </c:pt>
                <c:pt idx="4185">
                  <c:v>42384</c:v>
                </c:pt>
                <c:pt idx="4186">
                  <c:v>42387</c:v>
                </c:pt>
                <c:pt idx="4187">
                  <c:v>42388</c:v>
                </c:pt>
                <c:pt idx="4188">
                  <c:v>42389</c:v>
                </c:pt>
                <c:pt idx="4189">
                  <c:v>42390</c:v>
                </c:pt>
                <c:pt idx="4190">
                  <c:v>42391</c:v>
                </c:pt>
                <c:pt idx="4191">
                  <c:v>42394</c:v>
                </c:pt>
                <c:pt idx="4192">
                  <c:v>42395</c:v>
                </c:pt>
                <c:pt idx="4193">
                  <c:v>42396</c:v>
                </c:pt>
                <c:pt idx="4194">
                  <c:v>42397</c:v>
                </c:pt>
                <c:pt idx="4195">
                  <c:v>42398</c:v>
                </c:pt>
                <c:pt idx="4196">
                  <c:v>42401</c:v>
                </c:pt>
                <c:pt idx="4197">
                  <c:v>42402</c:v>
                </c:pt>
                <c:pt idx="4198">
                  <c:v>42403</c:v>
                </c:pt>
                <c:pt idx="4199">
                  <c:v>42404</c:v>
                </c:pt>
                <c:pt idx="4200">
                  <c:v>42405</c:v>
                </c:pt>
                <c:pt idx="4201">
                  <c:v>42408</c:v>
                </c:pt>
                <c:pt idx="4202">
                  <c:v>42409</c:v>
                </c:pt>
                <c:pt idx="4203">
                  <c:v>42410</c:v>
                </c:pt>
                <c:pt idx="4204">
                  <c:v>42411</c:v>
                </c:pt>
                <c:pt idx="4205">
                  <c:v>42412</c:v>
                </c:pt>
                <c:pt idx="4206">
                  <c:v>42415</c:v>
                </c:pt>
                <c:pt idx="4207">
                  <c:v>42416</c:v>
                </c:pt>
                <c:pt idx="4208">
                  <c:v>42417</c:v>
                </c:pt>
                <c:pt idx="4209">
                  <c:v>42418</c:v>
                </c:pt>
                <c:pt idx="4210">
                  <c:v>42419</c:v>
                </c:pt>
                <c:pt idx="4211">
                  <c:v>42422</c:v>
                </c:pt>
                <c:pt idx="4212">
                  <c:v>42423</c:v>
                </c:pt>
                <c:pt idx="4213">
                  <c:v>42424</c:v>
                </c:pt>
                <c:pt idx="4214">
                  <c:v>42425</c:v>
                </c:pt>
                <c:pt idx="4215">
                  <c:v>42426</c:v>
                </c:pt>
                <c:pt idx="4216">
                  <c:v>42429</c:v>
                </c:pt>
                <c:pt idx="4217">
                  <c:v>42430</c:v>
                </c:pt>
                <c:pt idx="4218">
                  <c:v>42431</c:v>
                </c:pt>
                <c:pt idx="4219">
                  <c:v>42432</c:v>
                </c:pt>
                <c:pt idx="4220">
                  <c:v>42433</c:v>
                </c:pt>
                <c:pt idx="4221">
                  <c:v>42436</c:v>
                </c:pt>
                <c:pt idx="4222">
                  <c:v>42437</c:v>
                </c:pt>
                <c:pt idx="4223">
                  <c:v>42438</c:v>
                </c:pt>
                <c:pt idx="4224">
                  <c:v>42439</c:v>
                </c:pt>
                <c:pt idx="4225">
                  <c:v>42440</c:v>
                </c:pt>
                <c:pt idx="4226">
                  <c:v>42443</c:v>
                </c:pt>
                <c:pt idx="4227">
                  <c:v>42444</c:v>
                </c:pt>
                <c:pt idx="4228">
                  <c:v>42445</c:v>
                </c:pt>
                <c:pt idx="4229">
                  <c:v>42446</c:v>
                </c:pt>
                <c:pt idx="4230">
                  <c:v>42447</c:v>
                </c:pt>
                <c:pt idx="4231">
                  <c:v>42450</c:v>
                </c:pt>
                <c:pt idx="4232">
                  <c:v>42451</c:v>
                </c:pt>
                <c:pt idx="4233">
                  <c:v>42452</c:v>
                </c:pt>
                <c:pt idx="4234">
                  <c:v>42453</c:v>
                </c:pt>
                <c:pt idx="4235">
                  <c:v>42454</c:v>
                </c:pt>
                <c:pt idx="4236">
                  <c:v>42457</c:v>
                </c:pt>
                <c:pt idx="4237">
                  <c:v>42458</c:v>
                </c:pt>
                <c:pt idx="4238">
                  <c:v>42459</c:v>
                </c:pt>
                <c:pt idx="4239">
                  <c:v>42460</c:v>
                </c:pt>
                <c:pt idx="4240">
                  <c:v>42461</c:v>
                </c:pt>
                <c:pt idx="4241">
                  <c:v>42464</c:v>
                </c:pt>
                <c:pt idx="4242">
                  <c:v>42465</c:v>
                </c:pt>
                <c:pt idx="4243">
                  <c:v>42466</c:v>
                </c:pt>
                <c:pt idx="4244">
                  <c:v>42467</c:v>
                </c:pt>
                <c:pt idx="4245">
                  <c:v>42468</c:v>
                </c:pt>
                <c:pt idx="4246">
                  <c:v>42471</c:v>
                </c:pt>
                <c:pt idx="4247">
                  <c:v>42472</c:v>
                </c:pt>
                <c:pt idx="4248">
                  <c:v>42473</c:v>
                </c:pt>
                <c:pt idx="4249">
                  <c:v>42474</c:v>
                </c:pt>
                <c:pt idx="4250">
                  <c:v>42475</c:v>
                </c:pt>
                <c:pt idx="4251">
                  <c:v>42478</c:v>
                </c:pt>
                <c:pt idx="4252">
                  <c:v>42479</c:v>
                </c:pt>
                <c:pt idx="4253">
                  <c:v>42480</c:v>
                </c:pt>
                <c:pt idx="4254">
                  <c:v>42481</c:v>
                </c:pt>
                <c:pt idx="4255">
                  <c:v>42482</c:v>
                </c:pt>
                <c:pt idx="4256">
                  <c:v>42485</c:v>
                </c:pt>
                <c:pt idx="4257">
                  <c:v>42486</c:v>
                </c:pt>
                <c:pt idx="4258">
                  <c:v>42487</c:v>
                </c:pt>
                <c:pt idx="4259">
                  <c:v>42488</c:v>
                </c:pt>
                <c:pt idx="4260">
                  <c:v>42489</c:v>
                </c:pt>
                <c:pt idx="4261">
                  <c:v>42492</c:v>
                </c:pt>
                <c:pt idx="4262">
                  <c:v>42493</c:v>
                </c:pt>
                <c:pt idx="4263">
                  <c:v>42494</c:v>
                </c:pt>
                <c:pt idx="4264">
                  <c:v>42495</c:v>
                </c:pt>
                <c:pt idx="4265">
                  <c:v>42496</c:v>
                </c:pt>
                <c:pt idx="4266">
                  <c:v>42499</c:v>
                </c:pt>
                <c:pt idx="4267">
                  <c:v>42500</c:v>
                </c:pt>
                <c:pt idx="4268">
                  <c:v>42501</c:v>
                </c:pt>
                <c:pt idx="4269">
                  <c:v>42502</c:v>
                </c:pt>
                <c:pt idx="4270">
                  <c:v>42503</c:v>
                </c:pt>
                <c:pt idx="4271">
                  <c:v>42506</c:v>
                </c:pt>
                <c:pt idx="4272">
                  <c:v>42507</c:v>
                </c:pt>
                <c:pt idx="4273">
                  <c:v>42508</c:v>
                </c:pt>
                <c:pt idx="4274">
                  <c:v>42509</c:v>
                </c:pt>
                <c:pt idx="4275">
                  <c:v>42510</c:v>
                </c:pt>
                <c:pt idx="4276">
                  <c:v>42513</c:v>
                </c:pt>
                <c:pt idx="4277">
                  <c:v>42514</c:v>
                </c:pt>
                <c:pt idx="4278">
                  <c:v>42515</c:v>
                </c:pt>
                <c:pt idx="4279">
                  <c:v>42516</c:v>
                </c:pt>
                <c:pt idx="4280">
                  <c:v>42517</c:v>
                </c:pt>
                <c:pt idx="4281">
                  <c:v>42520</c:v>
                </c:pt>
                <c:pt idx="4282">
                  <c:v>42521</c:v>
                </c:pt>
                <c:pt idx="4283">
                  <c:v>42522</c:v>
                </c:pt>
                <c:pt idx="4284">
                  <c:v>42523</c:v>
                </c:pt>
                <c:pt idx="4285">
                  <c:v>42524</c:v>
                </c:pt>
                <c:pt idx="4286">
                  <c:v>42527</c:v>
                </c:pt>
                <c:pt idx="4287">
                  <c:v>42528</c:v>
                </c:pt>
                <c:pt idx="4288">
                  <c:v>42529</c:v>
                </c:pt>
                <c:pt idx="4289">
                  <c:v>42530</c:v>
                </c:pt>
                <c:pt idx="4290">
                  <c:v>42531</c:v>
                </c:pt>
                <c:pt idx="4291">
                  <c:v>42534</c:v>
                </c:pt>
                <c:pt idx="4292">
                  <c:v>42535</c:v>
                </c:pt>
                <c:pt idx="4293">
                  <c:v>42536</c:v>
                </c:pt>
                <c:pt idx="4294">
                  <c:v>42537</c:v>
                </c:pt>
                <c:pt idx="4295">
                  <c:v>42538</c:v>
                </c:pt>
                <c:pt idx="4296">
                  <c:v>42541</c:v>
                </c:pt>
                <c:pt idx="4297">
                  <c:v>42542</c:v>
                </c:pt>
                <c:pt idx="4298">
                  <c:v>42543</c:v>
                </c:pt>
                <c:pt idx="4299">
                  <c:v>42544</c:v>
                </c:pt>
                <c:pt idx="4300">
                  <c:v>42545</c:v>
                </c:pt>
                <c:pt idx="4301">
                  <c:v>42548</c:v>
                </c:pt>
                <c:pt idx="4302">
                  <c:v>42549</c:v>
                </c:pt>
                <c:pt idx="4303">
                  <c:v>42550</c:v>
                </c:pt>
                <c:pt idx="4304">
                  <c:v>42551</c:v>
                </c:pt>
                <c:pt idx="4305">
                  <c:v>42552</c:v>
                </c:pt>
                <c:pt idx="4306">
                  <c:v>42555</c:v>
                </c:pt>
                <c:pt idx="4307">
                  <c:v>42556</c:v>
                </c:pt>
                <c:pt idx="4308">
                  <c:v>42557</c:v>
                </c:pt>
                <c:pt idx="4309">
                  <c:v>42558</c:v>
                </c:pt>
                <c:pt idx="4310">
                  <c:v>42559</c:v>
                </c:pt>
                <c:pt idx="4311">
                  <c:v>42562</c:v>
                </c:pt>
                <c:pt idx="4312">
                  <c:v>42563</c:v>
                </c:pt>
                <c:pt idx="4313">
                  <c:v>42564</c:v>
                </c:pt>
                <c:pt idx="4314">
                  <c:v>42565</c:v>
                </c:pt>
                <c:pt idx="4315">
                  <c:v>42566</c:v>
                </c:pt>
                <c:pt idx="4316">
                  <c:v>42569</c:v>
                </c:pt>
                <c:pt idx="4317">
                  <c:v>42570</c:v>
                </c:pt>
                <c:pt idx="4318">
                  <c:v>42571</c:v>
                </c:pt>
                <c:pt idx="4319">
                  <c:v>42572</c:v>
                </c:pt>
                <c:pt idx="4320">
                  <c:v>42573</c:v>
                </c:pt>
                <c:pt idx="4321">
                  <c:v>42576</c:v>
                </c:pt>
                <c:pt idx="4322">
                  <c:v>42577</c:v>
                </c:pt>
                <c:pt idx="4323">
                  <c:v>42578</c:v>
                </c:pt>
                <c:pt idx="4324">
                  <c:v>42579</c:v>
                </c:pt>
                <c:pt idx="4325">
                  <c:v>42580</c:v>
                </c:pt>
                <c:pt idx="4326">
                  <c:v>42583</c:v>
                </c:pt>
                <c:pt idx="4327">
                  <c:v>42584</c:v>
                </c:pt>
                <c:pt idx="4328">
                  <c:v>42585</c:v>
                </c:pt>
                <c:pt idx="4329">
                  <c:v>42586</c:v>
                </c:pt>
                <c:pt idx="4330">
                  <c:v>42587</c:v>
                </c:pt>
                <c:pt idx="4331">
                  <c:v>42590</c:v>
                </c:pt>
                <c:pt idx="4332">
                  <c:v>42591</c:v>
                </c:pt>
                <c:pt idx="4333">
                  <c:v>42592</c:v>
                </c:pt>
                <c:pt idx="4334">
                  <c:v>42593</c:v>
                </c:pt>
                <c:pt idx="4335">
                  <c:v>42594</c:v>
                </c:pt>
                <c:pt idx="4336">
                  <c:v>42597</c:v>
                </c:pt>
                <c:pt idx="4337">
                  <c:v>42598</c:v>
                </c:pt>
                <c:pt idx="4338">
                  <c:v>42599</c:v>
                </c:pt>
                <c:pt idx="4339">
                  <c:v>42600</c:v>
                </c:pt>
                <c:pt idx="4340">
                  <c:v>42601</c:v>
                </c:pt>
                <c:pt idx="4341">
                  <c:v>42604</c:v>
                </c:pt>
                <c:pt idx="4342">
                  <c:v>42605</c:v>
                </c:pt>
                <c:pt idx="4343">
                  <c:v>42606</c:v>
                </c:pt>
                <c:pt idx="4344">
                  <c:v>42607</c:v>
                </c:pt>
                <c:pt idx="4345">
                  <c:v>42608</c:v>
                </c:pt>
                <c:pt idx="4346">
                  <c:v>42611</c:v>
                </c:pt>
                <c:pt idx="4347">
                  <c:v>42612</c:v>
                </c:pt>
                <c:pt idx="4348">
                  <c:v>42613</c:v>
                </c:pt>
                <c:pt idx="4349">
                  <c:v>42614</c:v>
                </c:pt>
                <c:pt idx="4350">
                  <c:v>42615</c:v>
                </c:pt>
                <c:pt idx="4351">
                  <c:v>42618</c:v>
                </c:pt>
                <c:pt idx="4352">
                  <c:v>42619</c:v>
                </c:pt>
                <c:pt idx="4353">
                  <c:v>42620</c:v>
                </c:pt>
                <c:pt idx="4354">
                  <c:v>42621</c:v>
                </c:pt>
                <c:pt idx="4355">
                  <c:v>42622</c:v>
                </c:pt>
                <c:pt idx="4356">
                  <c:v>42625</c:v>
                </c:pt>
                <c:pt idx="4357">
                  <c:v>42626</c:v>
                </c:pt>
                <c:pt idx="4358">
                  <c:v>42627</c:v>
                </c:pt>
                <c:pt idx="4359">
                  <c:v>42628</c:v>
                </c:pt>
                <c:pt idx="4360">
                  <c:v>42629</c:v>
                </c:pt>
                <c:pt idx="4361">
                  <c:v>42632</c:v>
                </c:pt>
                <c:pt idx="4362">
                  <c:v>42633</c:v>
                </c:pt>
                <c:pt idx="4363">
                  <c:v>42634</c:v>
                </c:pt>
                <c:pt idx="4364">
                  <c:v>42635</c:v>
                </c:pt>
                <c:pt idx="4365">
                  <c:v>42636</c:v>
                </c:pt>
                <c:pt idx="4366">
                  <c:v>42639</c:v>
                </c:pt>
                <c:pt idx="4367">
                  <c:v>42640</c:v>
                </c:pt>
                <c:pt idx="4368">
                  <c:v>42641</c:v>
                </c:pt>
                <c:pt idx="4369">
                  <c:v>42642</c:v>
                </c:pt>
                <c:pt idx="4370">
                  <c:v>42643</c:v>
                </c:pt>
                <c:pt idx="4371">
                  <c:v>42646</c:v>
                </c:pt>
                <c:pt idx="4372">
                  <c:v>42647</c:v>
                </c:pt>
                <c:pt idx="4373">
                  <c:v>42648</c:v>
                </c:pt>
                <c:pt idx="4374">
                  <c:v>42649</c:v>
                </c:pt>
                <c:pt idx="4375">
                  <c:v>42650</c:v>
                </c:pt>
                <c:pt idx="4376">
                  <c:v>42653</c:v>
                </c:pt>
                <c:pt idx="4377">
                  <c:v>42654</c:v>
                </c:pt>
                <c:pt idx="4378">
                  <c:v>42655</c:v>
                </c:pt>
                <c:pt idx="4379">
                  <c:v>42656</c:v>
                </c:pt>
                <c:pt idx="4380">
                  <c:v>42657</c:v>
                </c:pt>
                <c:pt idx="4381">
                  <c:v>42660</c:v>
                </c:pt>
                <c:pt idx="4382">
                  <c:v>42661</c:v>
                </c:pt>
                <c:pt idx="4383">
                  <c:v>42662</c:v>
                </c:pt>
                <c:pt idx="4384">
                  <c:v>42663</c:v>
                </c:pt>
                <c:pt idx="4385">
                  <c:v>42664</c:v>
                </c:pt>
                <c:pt idx="4386">
                  <c:v>42667</c:v>
                </c:pt>
                <c:pt idx="4387">
                  <c:v>42668</c:v>
                </c:pt>
                <c:pt idx="4388">
                  <c:v>42669</c:v>
                </c:pt>
                <c:pt idx="4389">
                  <c:v>42670</c:v>
                </c:pt>
                <c:pt idx="4390">
                  <c:v>42671</c:v>
                </c:pt>
                <c:pt idx="4391">
                  <c:v>42674</c:v>
                </c:pt>
                <c:pt idx="4392">
                  <c:v>42675</c:v>
                </c:pt>
                <c:pt idx="4393">
                  <c:v>42676</c:v>
                </c:pt>
                <c:pt idx="4394">
                  <c:v>42677</c:v>
                </c:pt>
                <c:pt idx="4395">
                  <c:v>42678</c:v>
                </c:pt>
                <c:pt idx="4396">
                  <c:v>42681</c:v>
                </c:pt>
                <c:pt idx="4397">
                  <c:v>42682</c:v>
                </c:pt>
                <c:pt idx="4398">
                  <c:v>42683</c:v>
                </c:pt>
                <c:pt idx="4399">
                  <c:v>42684</c:v>
                </c:pt>
                <c:pt idx="4400">
                  <c:v>42685</c:v>
                </c:pt>
                <c:pt idx="4401">
                  <c:v>42688</c:v>
                </c:pt>
                <c:pt idx="4402">
                  <c:v>42689</c:v>
                </c:pt>
                <c:pt idx="4403">
                  <c:v>42690</c:v>
                </c:pt>
                <c:pt idx="4404">
                  <c:v>42691</c:v>
                </c:pt>
                <c:pt idx="4405">
                  <c:v>42692</c:v>
                </c:pt>
                <c:pt idx="4406">
                  <c:v>42695</c:v>
                </c:pt>
                <c:pt idx="4407">
                  <c:v>42696</c:v>
                </c:pt>
                <c:pt idx="4408">
                  <c:v>42697</c:v>
                </c:pt>
                <c:pt idx="4409">
                  <c:v>42698</c:v>
                </c:pt>
                <c:pt idx="4410">
                  <c:v>42699</c:v>
                </c:pt>
                <c:pt idx="4411">
                  <c:v>42702</c:v>
                </c:pt>
                <c:pt idx="4412">
                  <c:v>42703</c:v>
                </c:pt>
                <c:pt idx="4413">
                  <c:v>42704</c:v>
                </c:pt>
                <c:pt idx="4414">
                  <c:v>42705</c:v>
                </c:pt>
                <c:pt idx="4415">
                  <c:v>42706</c:v>
                </c:pt>
                <c:pt idx="4416">
                  <c:v>42709</c:v>
                </c:pt>
                <c:pt idx="4417">
                  <c:v>42710</c:v>
                </c:pt>
                <c:pt idx="4418">
                  <c:v>42711</c:v>
                </c:pt>
                <c:pt idx="4419">
                  <c:v>42712</c:v>
                </c:pt>
                <c:pt idx="4420">
                  <c:v>42713</c:v>
                </c:pt>
                <c:pt idx="4421">
                  <c:v>42716</c:v>
                </c:pt>
                <c:pt idx="4422">
                  <c:v>42717</c:v>
                </c:pt>
                <c:pt idx="4423">
                  <c:v>42718</c:v>
                </c:pt>
                <c:pt idx="4424">
                  <c:v>42719</c:v>
                </c:pt>
                <c:pt idx="4425">
                  <c:v>42720</c:v>
                </c:pt>
                <c:pt idx="4426">
                  <c:v>42723</c:v>
                </c:pt>
                <c:pt idx="4427">
                  <c:v>42724</c:v>
                </c:pt>
                <c:pt idx="4428">
                  <c:v>42725</c:v>
                </c:pt>
                <c:pt idx="4429">
                  <c:v>42726</c:v>
                </c:pt>
                <c:pt idx="4430">
                  <c:v>42727</c:v>
                </c:pt>
                <c:pt idx="4431">
                  <c:v>42730</c:v>
                </c:pt>
                <c:pt idx="4432">
                  <c:v>42731</c:v>
                </c:pt>
                <c:pt idx="4433">
                  <c:v>42732</c:v>
                </c:pt>
                <c:pt idx="4434">
                  <c:v>42733</c:v>
                </c:pt>
                <c:pt idx="4435">
                  <c:v>42734</c:v>
                </c:pt>
                <c:pt idx="4436">
                  <c:v>42737</c:v>
                </c:pt>
                <c:pt idx="4437">
                  <c:v>42738</c:v>
                </c:pt>
                <c:pt idx="4438">
                  <c:v>42739</c:v>
                </c:pt>
                <c:pt idx="4439">
                  <c:v>42740</c:v>
                </c:pt>
                <c:pt idx="4440">
                  <c:v>42741</c:v>
                </c:pt>
                <c:pt idx="4441">
                  <c:v>42744</c:v>
                </c:pt>
                <c:pt idx="4442">
                  <c:v>42745</c:v>
                </c:pt>
                <c:pt idx="4443">
                  <c:v>42746</c:v>
                </c:pt>
                <c:pt idx="4444">
                  <c:v>42747</c:v>
                </c:pt>
                <c:pt idx="4445">
                  <c:v>42748</c:v>
                </c:pt>
                <c:pt idx="4446">
                  <c:v>42751</c:v>
                </c:pt>
                <c:pt idx="4447">
                  <c:v>42752</c:v>
                </c:pt>
                <c:pt idx="4448">
                  <c:v>42753</c:v>
                </c:pt>
                <c:pt idx="4449">
                  <c:v>42754</c:v>
                </c:pt>
                <c:pt idx="4450">
                  <c:v>42755</c:v>
                </c:pt>
                <c:pt idx="4451">
                  <c:v>42758</c:v>
                </c:pt>
                <c:pt idx="4452">
                  <c:v>42759</c:v>
                </c:pt>
                <c:pt idx="4453">
                  <c:v>42760</c:v>
                </c:pt>
                <c:pt idx="4454">
                  <c:v>42761</c:v>
                </c:pt>
                <c:pt idx="4455">
                  <c:v>42762</c:v>
                </c:pt>
                <c:pt idx="4456">
                  <c:v>42765</c:v>
                </c:pt>
                <c:pt idx="4457">
                  <c:v>42766</c:v>
                </c:pt>
                <c:pt idx="4458">
                  <c:v>42767</c:v>
                </c:pt>
                <c:pt idx="4459">
                  <c:v>42768</c:v>
                </c:pt>
                <c:pt idx="4460">
                  <c:v>42769</c:v>
                </c:pt>
                <c:pt idx="4461">
                  <c:v>42772</c:v>
                </c:pt>
                <c:pt idx="4462">
                  <c:v>42773</c:v>
                </c:pt>
                <c:pt idx="4463">
                  <c:v>42774</c:v>
                </c:pt>
                <c:pt idx="4464">
                  <c:v>42775</c:v>
                </c:pt>
                <c:pt idx="4465">
                  <c:v>42776</c:v>
                </c:pt>
                <c:pt idx="4466">
                  <c:v>42779</c:v>
                </c:pt>
                <c:pt idx="4467">
                  <c:v>42780</c:v>
                </c:pt>
                <c:pt idx="4468">
                  <c:v>42781</c:v>
                </c:pt>
                <c:pt idx="4469">
                  <c:v>42782</c:v>
                </c:pt>
                <c:pt idx="4470">
                  <c:v>42783</c:v>
                </c:pt>
                <c:pt idx="4471">
                  <c:v>42786</c:v>
                </c:pt>
                <c:pt idx="4472">
                  <c:v>42787</c:v>
                </c:pt>
                <c:pt idx="4473">
                  <c:v>42788</c:v>
                </c:pt>
                <c:pt idx="4474">
                  <c:v>42789</c:v>
                </c:pt>
                <c:pt idx="4475">
                  <c:v>42790</c:v>
                </c:pt>
                <c:pt idx="4476">
                  <c:v>42793</c:v>
                </c:pt>
                <c:pt idx="4477">
                  <c:v>42794</c:v>
                </c:pt>
                <c:pt idx="4478">
                  <c:v>42795</c:v>
                </c:pt>
                <c:pt idx="4479">
                  <c:v>42796</c:v>
                </c:pt>
                <c:pt idx="4480">
                  <c:v>42797</c:v>
                </c:pt>
                <c:pt idx="4481">
                  <c:v>42800</c:v>
                </c:pt>
                <c:pt idx="4482">
                  <c:v>42801</c:v>
                </c:pt>
                <c:pt idx="4483">
                  <c:v>42802</c:v>
                </c:pt>
                <c:pt idx="4484">
                  <c:v>42803</c:v>
                </c:pt>
                <c:pt idx="4485">
                  <c:v>42804</c:v>
                </c:pt>
                <c:pt idx="4486">
                  <c:v>42807</c:v>
                </c:pt>
                <c:pt idx="4487">
                  <c:v>42808</c:v>
                </c:pt>
                <c:pt idx="4488">
                  <c:v>42809</c:v>
                </c:pt>
                <c:pt idx="4489">
                  <c:v>42810</c:v>
                </c:pt>
                <c:pt idx="4490">
                  <c:v>42811</c:v>
                </c:pt>
                <c:pt idx="4491">
                  <c:v>42814</c:v>
                </c:pt>
                <c:pt idx="4492">
                  <c:v>42815</c:v>
                </c:pt>
                <c:pt idx="4493">
                  <c:v>42816</c:v>
                </c:pt>
                <c:pt idx="4494">
                  <c:v>42817</c:v>
                </c:pt>
                <c:pt idx="4495">
                  <c:v>42818</c:v>
                </c:pt>
                <c:pt idx="4496">
                  <c:v>42821</c:v>
                </c:pt>
                <c:pt idx="4497">
                  <c:v>42822</c:v>
                </c:pt>
                <c:pt idx="4498">
                  <c:v>42823</c:v>
                </c:pt>
                <c:pt idx="4499">
                  <c:v>42824</c:v>
                </c:pt>
                <c:pt idx="4500">
                  <c:v>42825</c:v>
                </c:pt>
                <c:pt idx="4501">
                  <c:v>42828</c:v>
                </c:pt>
                <c:pt idx="4502">
                  <c:v>42829</c:v>
                </c:pt>
                <c:pt idx="4503">
                  <c:v>42830</c:v>
                </c:pt>
                <c:pt idx="4504">
                  <c:v>42831</c:v>
                </c:pt>
                <c:pt idx="4505">
                  <c:v>42832</c:v>
                </c:pt>
                <c:pt idx="4506">
                  <c:v>42835</c:v>
                </c:pt>
                <c:pt idx="4507">
                  <c:v>42836</c:v>
                </c:pt>
                <c:pt idx="4508">
                  <c:v>42837</c:v>
                </c:pt>
                <c:pt idx="4509">
                  <c:v>42838</c:v>
                </c:pt>
                <c:pt idx="4510">
                  <c:v>42839</c:v>
                </c:pt>
                <c:pt idx="4511">
                  <c:v>42842</c:v>
                </c:pt>
                <c:pt idx="4512">
                  <c:v>42843</c:v>
                </c:pt>
                <c:pt idx="4513">
                  <c:v>42844</c:v>
                </c:pt>
                <c:pt idx="4514">
                  <c:v>42845</c:v>
                </c:pt>
                <c:pt idx="4515">
                  <c:v>42846</c:v>
                </c:pt>
                <c:pt idx="4516">
                  <c:v>42849</c:v>
                </c:pt>
                <c:pt idx="4517">
                  <c:v>42850</c:v>
                </c:pt>
                <c:pt idx="4518">
                  <c:v>42851</c:v>
                </c:pt>
                <c:pt idx="4519">
                  <c:v>42852</c:v>
                </c:pt>
                <c:pt idx="4520">
                  <c:v>42853</c:v>
                </c:pt>
                <c:pt idx="4521">
                  <c:v>42856</c:v>
                </c:pt>
                <c:pt idx="4522">
                  <c:v>42857</c:v>
                </c:pt>
                <c:pt idx="4523">
                  <c:v>42858</c:v>
                </c:pt>
                <c:pt idx="4524">
                  <c:v>42859</c:v>
                </c:pt>
                <c:pt idx="4525">
                  <c:v>42860</c:v>
                </c:pt>
                <c:pt idx="4526">
                  <c:v>42863</c:v>
                </c:pt>
                <c:pt idx="4527">
                  <c:v>42864</c:v>
                </c:pt>
                <c:pt idx="4528">
                  <c:v>42865</c:v>
                </c:pt>
                <c:pt idx="4529">
                  <c:v>42866</c:v>
                </c:pt>
                <c:pt idx="4530">
                  <c:v>42867</c:v>
                </c:pt>
                <c:pt idx="4531">
                  <c:v>42870</c:v>
                </c:pt>
                <c:pt idx="4532">
                  <c:v>42871</c:v>
                </c:pt>
                <c:pt idx="4533">
                  <c:v>42872</c:v>
                </c:pt>
                <c:pt idx="4534">
                  <c:v>42873</c:v>
                </c:pt>
                <c:pt idx="4535">
                  <c:v>42874</c:v>
                </c:pt>
                <c:pt idx="4536">
                  <c:v>42877</c:v>
                </c:pt>
                <c:pt idx="4537">
                  <c:v>42878</c:v>
                </c:pt>
                <c:pt idx="4538">
                  <c:v>42879</c:v>
                </c:pt>
                <c:pt idx="4539">
                  <c:v>42880</c:v>
                </c:pt>
                <c:pt idx="4540">
                  <c:v>42881</c:v>
                </c:pt>
                <c:pt idx="4541">
                  <c:v>42884</c:v>
                </c:pt>
                <c:pt idx="4542">
                  <c:v>42885</c:v>
                </c:pt>
                <c:pt idx="4543">
                  <c:v>42886</c:v>
                </c:pt>
                <c:pt idx="4544">
                  <c:v>42887</c:v>
                </c:pt>
                <c:pt idx="4545">
                  <c:v>42888</c:v>
                </c:pt>
                <c:pt idx="4546">
                  <c:v>42891</c:v>
                </c:pt>
                <c:pt idx="4547">
                  <c:v>42892</c:v>
                </c:pt>
                <c:pt idx="4548">
                  <c:v>42893</c:v>
                </c:pt>
                <c:pt idx="4549">
                  <c:v>42894</c:v>
                </c:pt>
                <c:pt idx="4550">
                  <c:v>42895</c:v>
                </c:pt>
                <c:pt idx="4551">
                  <c:v>42898</c:v>
                </c:pt>
                <c:pt idx="4552">
                  <c:v>42899</c:v>
                </c:pt>
                <c:pt idx="4553">
                  <c:v>42900</c:v>
                </c:pt>
                <c:pt idx="4554">
                  <c:v>42901</c:v>
                </c:pt>
                <c:pt idx="4555">
                  <c:v>42902</c:v>
                </c:pt>
                <c:pt idx="4556">
                  <c:v>42905</c:v>
                </c:pt>
                <c:pt idx="4557">
                  <c:v>42906</c:v>
                </c:pt>
                <c:pt idx="4558">
                  <c:v>42907</c:v>
                </c:pt>
                <c:pt idx="4559">
                  <c:v>42908</c:v>
                </c:pt>
                <c:pt idx="4560">
                  <c:v>42909</c:v>
                </c:pt>
                <c:pt idx="4561">
                  <c:v>42912</c:v>
                </c:pt>
                <c:pt idx="4562">
                  <c:v>42913</c:v>
                </c:pt>
                <c:pt idx="4563">
                  <c:v>42914</c:v>
                </c:pt>
                <c:pt idx="4564">
                  <c:v>42915</c:v>
                </c:pt>
                <c:pt idx="4565">
                  <c:v>42916</c:v>
                </c:pt>
                <c:pt idx="4566">
                  <c:v>42919</c:v>
                </c:pt>
                <c:pt idx="4567">
                  <c:v>42920</c:v>
                </c:pt>
                <c:pt idx="4568">
                  <c:v>42921</c:v>
                </c:pt>
                <c:pt idx="4569">
                  <c:v>42922</c:v>
                </c:pt>
                <c:pt idx="4570">
                  <c:v>42923</c:v>
                </c:pt>
                <c:pt idx="4571">
                  <c:v>42926</c:v>
                </c:pt>
                <c:pt idx="4572">
                  <c:v>42927</c:v>
                </c:pt>
                <c:pt idx="4573">
                  <c:v>42928</c:v>
                </c:pt>
                <c:pt idx="4574">
                  <c:v>42929</c:v>
                </c:pt>
                <c:pt idx="4575">
                  <c:v>42930</c:v>
                </c:pt>
                <c:pt idx="4576">
                  <c:v>42933</c:v>
                </c:pt>
                <c:pt idx="4577">
                  <c:v>42934</c:v>
                </c:pt>
                <c:pt idx="4578">
                  <c:v>42935</c:v>
                </c:pt>
                <c:pt idx="4579">
                  <c:v>42936</c:v>
                </c:pt>
                <c:pt idx="4580">
                  <c:v>42937</c:v>
                </c:pt>
                <c:pt idx="4581">
                  <c:v>42940</c:v>
                </c:pt>
                <c:pt idx="4582">
                  <c:v>42941</c:v>
                </c:pt>
                <c:pt idx="4583">
                  <c:v>42942</c:v>
                </c:pt>
                <c:pt idx="4584">
                  <c:v>42943</c:v>
                </c:pt>
                <c:pt idx="4585">
                  <c:v>42944</c:v>
                </c:pt>
                <c:pt idx="4586">
                  <c:v>42947</c:v>
                </c:pt>
                <c:pt idx="4587">
                  <c:v>42948</c:v>
                </c:pt>
                <c:pt idx="4588">
                  <c:v>42949</c:v>
                </c:pt>
                <c:pt idx="4589">
                  <c:v>42950</c:v>
                </c:pt>
                <c:pt idx="4590">
                  <c:v>42951</c:v>
                </c:pt>
                <c:pt idx="4591">
                  <c:v>42954</c:v>
                </c:pt>
                <c:pt idx="4592">
                  <c:v>42955</c:v>
                </c:pt>
                <c:pt idx="4593">
                  <c:v>42956</c:v>
                </c:pt>
                <c:pt idx="4594">
                  <c:v>42957</c:v>
                </c:pt>
                <c:pt idx="4595">
                  <c:v>42958</c:v>
                </c:pt>
                <c:pt idx="4596">
                  <c:v>42961</c:v>
                </c:pt>
                <c:pt idx="4597">
                  <c:v>42962</c:v>
                </c:pt>
                <c:pt idx="4598">
                  <c:v>42963</c:v>
                </c:pt>
                <c:pt idx="4599">
                  <c:v>42964</c:v>
                </c:pt>
                <c:pt idx="4600">
                  <c:v>42965</c:v>
                </c:pt>
                <c:pt idx="4601">
                  <c:v>42968</c:v>
                </c:pt>
                <c:pt idx="4602">
                  <c:v>42969</c:v>
                </c:pt>
                <c:pt idx="4603">
                  <c:v>42970</c:v>
                </c:pt>
                <c:pt idx="4604">
                  <c:v>42971</c:v>
                </c:pt>
                <c:pt idx="4605">
                  <c:v>42972</c:v>
                </c:pt>
                <c:pt idx="4606">
                  <c:v>42975</c:v>
                </c:pt>
                <c:pt idx="4607">
                  <c:v>42976</c:v>
                </c:pt>
                <c:pt idx="4608">
                  <c:v>42977</c:v>
                </c:pt>
                <c:pt idx="4609">
                  <c:v>42978</c:v>
                </c:pt>
                <c:pt idx="4610">
                  <c:v>42979</c:v>
                </c:pt>
                <c:pt idx="4611">
                  <c:v>42982</c:v>
                </c:pt>
                <c:pt idx="4612">
                  <c:v>42983</c:v>
                </c:pt>
                <c:pt idx="4613">
                  <c:v>42984</c:v>
                </c:pt>
                <c:pt idx="4614">
                  <c:v>42985</c:v>
                </c:pt>
                <c:pt idx="4615">
                  <c:v>42986</c:v>
                </c:pt>
                <c:pt idx="4616">
                  <c:v>42989</c:v>
                </c:pt>
                <c:pt idx="4617">
                  <c:v>42990</c:v>
                </c:pt>
                <c:pt idx="4618">
                  <c:v>42991</c:v>
                </c:pt>
                <c:pt idx="4619">
                  <c:v>42992</c:v>
                </c:pt>
                <c:pt idx="4620">
                  <c:v>42993</c:v>
                </c:pt>
                <c:pt idx="4621">
                  <c:v>42996</c:v>
                </c:pt>
                <c:pt idx="4622">
                  <c:v>42997</c:v>
                </c:pt>
                <c:pt idx="4623">
                  <c:v>42998</c:v>
                </c:pt>
                <c:pt idx="4624">
                  <c:v>42999</c:v>
                </c:pt>
                <c:pt idx="4625">
                  <c:v>43000</c:v>
                </c:pt>
                <c:pt idx="4626">
                  <c:v>43003</c:v>
                </c:pt>
                <c:pt idx="4627">
                  <c:v>43004</c:v>
                </c:pt>
                <c:pt idx="4628">
                  <c:v>43005</c:v>
                </c:pt>
                <c:pt idx="4629">
                  <c:v>43006</c:v>
                </c:pt>
                <c:pt idx="4630">
                  <c:v>43007</c:v>
                </c:pt>
                <c:pt idx="4631">
                  <c:v>43010</c:v>
                </c:pt>
                <c:pt idx="4632">
                  <c:v>43011</c:v>
                </c:pt>
                <c:pt idx="4633">
                  <c:v>43012</c:v>
                </c:pt>
                <c:pt idx="4634">
                  <c:v>43013</c:v>
                </c:pt>
                <c:pt idx="4635">
                  <c:v>43014</c:v>
                </c:pt>
                <c:pt idx="4636">
                  <c:v>43017</c:v>
                </c:pt>
                <c:pt idx="4637">
                  <c:v>43018</c:v>
                </c:pt>
                <c:pt idx="4638">
                  <c:v>43019</c:v>
                </c:pt>
                <c:pt idx="4639">
                  <c:v>43020</c:v>
                </c:pt>
                <c:pt idx="4640">
                  <c:v>43021</c:v>
                </c:pt>
                <c:pt idx="4641">
                  <c:v>43024</c:v>
                </c:pt>
                <c:pt idx="4642">
                  <c:v>43025</c:v>
                </c:pt>
                <c:pt idx="4643">
                  <c:v>43026</c:v>
                </c:pt>
                <c:pt idx="4644">
                  <c:v>43027</c:v>
                </c:pt>
                <c:pt idx="4645">
                  <c:v>43028</c:v>
                </c:pt>
                <c:pt idx="4646">
                  <c:v>43031</c:v>
                </c:pt>
                <c:pt idx="4647">
                  <c:v>43032</c:v>
                </c:pt>
                <c:pt idx="4648">
                  <c:v>43033</c:v>
                </c:pt>
                <c:pt idx="4649">
                  <c:v>43034</c:v>
                </c:pt>
                <c:pt idx="4650">
                  <c:v>43035</c:v>
                </c:pt>
                <c:pt idx="4651">
                  <c:v>43038</c:v>
                </c:pt>
                <c:pt idx="4652">
                  <c:v>43039</c:v>
                </c:pt>
                <c:pt idx="4653">
                  <c:v>43040</c:v>
                </c:pt>
                <c:pt idx="4654">
                  <c:v>43041</c:v>
                </c:pt>
                <c:pt idx="4655">
                  <c:v>43042</c:v>
                </c:pt>
                <c:pt idx="4656">
                  <c:v>43045</c:v>
                </c:pt>
                <c:pt idx="4657">
                  <c:v>43046</c:v>
                </c:pt>
                <c:pt idx="4658">
                  <c:v>43047</c:v>
                </c:pt>
                <c:pt idx="4659">
                  <c:v>43048</c:v>
                </c:pt>
                <c:pt idx="4660">
                  <c:v>43049</c:v>
                </c:pt>
                <c:pt idx="4661">
                  <c:v>43052</c:v>
                </c:pt>
                <c:pt idx="4662">
                  <c:v>43053</c:v>
                </c:pt>
                <c:pt idx="4663">
                  <c:v>43054</c:v>
                </c:pt>
                <c:pt idx="4664">
                  <c:v>43055</c:v>
                </c:pt>
                <c:pt idx="4665">
                  <c:v>43056</c:v>
                </c:pt>
                <c:pt idx="4666">
                  <c:v>43059</c:v>
                </c:pt>
                <c:pt idx="4667">
                  <c:v>43060</c:v>
                </c:pt>
                <c:pt idx="4668">
                  <c:v>43061</c:v>
                </c:pt>
                <c:pt idx="4669">
                  <c:v>43062</c:v>
                </c:pt>
                <c:pt idx="4670">
                  <c:v>43063</c:v>
                </c:pt>
                <c:pt idx="4671">
                  <c:v>43066</c:v>
                </c:pt>
                <c:pt idx="4672">
                  <c:v>43067</c:v>
                </c:pt>
                <c:pt idx="4673">
                  <c:v>43068</c:v>
                </c:pt>
                <c:pt idx="4674">
                  <c:v>43069</c:v>
                </c:pt>
                <c:pt idx="4675">
                  <c:v>43070</c:v>
                </c:pt>
                <c:pt idx="4676">
                  <c:v>43073</c:v>
                </c:pt>
                <c:pt idx="4677">
                  <c:v>43074</c:v>
                </c:pt>
                <c:pt idx="4678">
                  <c:v>43075</c:v>
                </c:pt>
                <c:pt idx="4679">
                  <c:v>43076</c:v>
                </c:pt>
                <c:pt idx="4680">
                  <c:v>43077</c:v>
                </c:pt>
                <c:pt idx="4681">
                  <c:v>43080</c:v>
                </c:pt>
                <c:pt idx="4682">
                  <c:v>43081</c:v>
                </c:pt>
                <c:pt idx="4683">
                  <c:v>43082</c:v>
                </c:pt>
                <c:pt idx="4684">
                  <c:v>43083</c:v>
                </c:pt>
                <c:pt idx="4685">
                  <c:v>43084</c:v>
                </c:pt>
                <c:pt idx="4686">
                  <c:v>43087</c:v>
                </c:pt>
                <c:pt idx="4687">
                  <c:v>43088</c:v>
                </c:pt>
                <c:pt idx="4688">
                  <c:v>43089</c:v>
                </c:pt>
                <c:pt idx="4689">
                  <c:v>43090</c:v>
                </c:pt>
                <c:pt idx="4690">
                  <c:v>43091</c:v>
                </c:pt>
                <c:pt idx="4691">
                  <c:v>43094</c:v>
                </c:pt>
                <c:pt idx="4692">
                  <c:v>43095</c:v>
                </c:pt>
                <c:pt idx="4693">
                  <c:v>43096</c:v>
                </c:pt>
                <c:pt idx="4694">
                  <c:v>43097</c:v>
                </c:pt>
                <c:pt idx="4695">
                  <c:v>43098</c:v>
                </c:pt>
                <c:pt idx="4696">
                  <c:v>43101</c:v>
                </c:pt>
                <c:pt idx="4697">
                  <c:v>43102</c:v>
                </c:pt>
                <c:pt idx="4698">
                  <c:v>43103</c:v>
                </c:pt>
                <c:pt idx="4699">
                  <c:v>43104</c:v>
                </c:pt>
                <c:pt idx="4700">
                  <c:v>43105</c:v>
                </c:pt>
                <c:pt idx="4701">
                  <c:v>43108</c:v>
                </c:pt>
                <c:pt idx="4702">
                  <c:v>43109</c:v>
                </c:pt>
                <c:pt idx="4703">
                  <c:v>43110</c:v>
                </c:pt>
                <c:pt idx="4704">
                  <c:v>43111</c:v>
                </c:pt>
                <c:pt idx="4705">
                  <c:v>43112</c:v>
                </c:pt>
                <c:pt idx="4706">
                  <c:v>43115</c:v>
                </c:pt>
                <c:pt idx="4707">
                  <c:v>43116</c:v>
                </c:pt>
                <c:pt idx="4708">
                  <c:v>43117</c:v>
                </c:pt>
                <c:pt idx="4709">
                  <c:v>43118</c:v>
                </c:pt>
                <c:pt idx="4710">
                  <c:v>43119</c:v>
                </c:pt>
                <c:pt idx="4711">
                  <c:v>43122</c:v>
                </c:pt>
                <c:pt idx="4712">
                  <c:v>43123</c:v>
                </c:pt>
                <c:pt idx="4713">
                  <c:v>43124</c:v>
                </c:pt>
                <c:pt idx="4714">
                  <c:v>43125</c:v>
                </c:pt>
                <c:pt idx="4715">
                  <c:v>43126</c:v>
                </c:pt>
                <c:pt idx="4716">
                  <c:v>43129</c:v>
                </c:pt>
                <c:pt idx="4717">
                  <c:v>43130</c:v>
                </c:pt>
                <c:pt idx="4718">
                  <c:v>43131</c:v>
                </c:pt>
                <c:pt idx="4719">
                  <c:v>43132</c:v>
                </c:pt>
                <c:pt idx="4720">
                  <c:v>43133</c:v>
                </c:pt>
                <c:pt idx="4721">
                  <c:v>43136</c:v>
                </c:pt>
                <c:pt idx="4722">
                  <c:v>43137</c:v>
                </c:pt>
                <c:pt idx="4723">
                  <c:v>43138</c:v>
                </c:pt>
                <c:pt idx="4724">
                  <c:v>43139</c:v>
                </c:pt>
                <c:pt idx="4725">
                  <c:v>43140</c:v>
                </c:pt>
                <c:pt idx="4726">
                  <c:v>43143</c:v>
                </c:pt>
                <c:pt idx="4727">
                  <c:v>43144</c:v>
                </c:pt>
                <c:pt idx="4728">
                  <c:v>43145</c:v>
                </c:pt>
                <c:pt idx="4729">
                  <c:v>43146</c:v>
                </c:pt>
                <c:pt idx="4730">
                  <c:v>43147</c:v>
                </c:pt>
                <c:pt idx="4731">
                  <c:v>43150</c:v>
                </c:pt>
                <c:pt idx="4732">
                  <c:v>43151</c:v>
                </c:pt>
                <c:pt idx="4733">
                  <c:v>43152</c:v>
                </c:pt>
                <c:pt idx="4734">
                  <c:v>43153</c:v>
                </c:pt>
                <c:pt idx="4735">
                  <c:v>43154</c:v>
                </c:pt>
                <c:pt idx="4736">
                  <c:v>43157</c:v>
                </c:pt>
                <c:pt idx="4737">
                  <c:v>43158</c:v>
                </c:pt>
                <c:pt idx="4738">
                  <c:v>43159</c:v>
                </c:pt>
                <c:pt idx="4739">
                  <c:v>43160</c:v>
                </c:pt>
                <c:pt idx="4740">
                  <c:v>43161</c:v>
                </c:pt>
                <c:pt idx="4741">
                  <c:v>43164</c:v>
                </c:pt>
                <c:pt idx="4742">
                  <c:v>43165</c:v>
                </c:pt>
                <c:pt idx="4743">
                  <c:v>43166</c:v>
                </c:pt>
                <c:pt idx="4744">
                  <c:v>43167</c:v>
                </c:pt>
                <c:pt idx="4745">
                  <c:v>43168</c:v>
                </c:pt>
                <c:pt idx="4746">
                  <c:v>43171</c:v>
                </c:pt>
                <c:pt idx="4747">
                  <c:v>43172</c:v>
                </c:pt>
                <c:pt idx="4748">
                  <c:v>43173</c:v>
                </c:pt>
                <c:pt idx="4749">
                  <c:v>43174</c:v>
                </c:pt>
                <c:pt idx="4750">
                  <c:v>43175</c:v>
                </c:pt>
                <c:pt idx="4751">
                  <c:v>43178</c:v>
                </c:pt>
                <c:pt idx="4752">
                  <c:v>43179</c:v>
                </c:pt>
                <c:pt idx="4753">
                  <c:v>43180</c:v>
                </c:pt>
                <c:pt idx="4754">
                  <c:v>43181</c:v>
                </c:pt>
                <c:pt idx="4755">
                  <c:v>43182</c:v>
                </c:pt>
                <c:pt idx="4756">
                  <c:v>43185</c:v>
                </c:pt>
                <c:pt idx="4757">
                  <c:v>43186</c:v>
                </c:pt>
                <c:pt idx="4758">
                  <c:v>43187</c:v>
                </c:pt>
                <c:pt idx="4759">
                  <c:v>43188</c:v>
                </c:pt>
                <c:pt idx="4760">
                  <c:v>43189</c:v>
                </c:pt>
                <c:pt idx="4761">
                  <c:v>43192</c:v>
                </c:pt>
                <c:pt idx="4762">
                  <c:v>43193</c:v>
                </c:pt>
                <c:pt idx="4763">
                  <c:v>43194</c:v>
                </c:pt>
                <c:pt idx="4764">
                  <c:v>43195</c:v>
                </c:pt>
                <c:pt idx="4765">
                  <c:v>43196</c:v>
                </c:pt>
                <c:pt idx="4766">
                  <c:v>43199</c:v>
                </c:pt>
                <c:pt idx="4767">
                  <c:v>43200</c:v>
                </c:pt>
                <c:pt idx="4768">
                  <c:v>43201</c:v>
                </c:pt>
                <c:pt idx="4769">
                  <c:v>43202</c:v>
                </c:pt>
                <c:pt idx="4770">
                  <c:v>43203</c:v>
                </c:pt>
                <c:pt idx="4771">
                  <c:v>43206</c:v>
                </c:pt>
                <c:pt idx="4772">
                  <c:v>43207</c:v>
                </c:pt>
                <c:pt idx="4773">
                  <c:v>43208</c:v>
                </c:pt>
                <c:pt idx="4774">
                  <c:v>43209</c:v>
                </c:pt>
                <c:pt idx="4775">
                  <c:v>43210</c:v>
                </c:pt>
                <c:pt idx="4776">
                  <c:v>43213</c:v>
                </c:pt>
                <c:pt idx="4777">
                  <c:v>43214</c:v>
                </c:pt>
                <c:pt idx="4778">
                  <c:v>43215</c:v>
                </c:pt>
                <c:pt idx="4779">
                  <c:v>43216</c:v>
                </c:pt>
                <c:pt idx="4780">
                  <c:v>43217</c:v>
                </c:pt>
                <c:pt idx="4781">
                  <c:v>43220</c:v>
                </c:pt>
                <c:pt idx="4782">
                  <c:v>43221</c:v>
                </c:pt>
                <c:pt idx="4783">
                  <c:v>43222</c:v>
                </c:pt>
                <c:pt idx="4784">
                  <c:v>43223</c:v>
                </c:pt>
                <c:pt idx="4785">
                  <c:v>43224</c:v>
                </c:pt>
                <c:pt idx="4786">
                  <c:v>43227</c:v>
                </c:pt>
                <c:pt idx="4787">
                  <c:v>43228</c:v>
                </c:pt>
                <c:pt idx="4788">
                  <c:v>43229</c:v>
                </c:pt>
                <c:pt idx="4789">
                  <c:v>43230</c:v>
                </c:pt>
                <c:pt idx="4790">
                  <c:v>43231</c:v>
                </c:pt>
                <c:pt idx="4791">
                  <c:v>43234</c:v>
                </c:pt>
                <c:pt idx="4792">
                  <c:v>43235</c:v>
                </c:pt>
                <c:pt idx="4793">
                  <c:v>43236</c:v>
                </c:pt>
                <c:pt idx="4794">
                  <c:v>43237</c:v>
                </c:pt>
                <c:pt idx="4795">
                  <c:v>43238</c:v>
                </c:pt>
                <c:pt idx="4796">
                  <c:v>43241</c:v>
                </c:pt>
                <c:pt idx="4797">
                  <c:v>43242</c:v>
                </c:pt>
                <c:pt idx="4798">
                  <c:v>43243</c:v>
                </c:pt>
                <c:pt idx="4799">
                  <c:v>43244</c:v>
                </c:pt>
                <c:pt idx="4800">
                  <c:v>43245</c:v>
                </c:pt>
                <c:pt idx="4801">
                  <c:v>43248</c:v>
                </c:pt>
                <c:pt idx="4802">
                  <c:v>43249</c:v>
                </c:pt>
                <c:pt idx="4803">
                  <c:v>43250</c:v>
                </c:pt>
                <c:pt idx="4804">
                  <c:v>43251</c:v>
                </c:pt>
                <c:pt idx="4805">
                  <c:v>43252</c:v>
                </c:pt>
                <c:pt idx="4806">
                  <c:v>43255</c:v>
                </c:pt>
                <c:pt idx="4807">
                  <c:v>43256</c:v>
                </c:pt>
                <c:pt idx="4808">
                  <c:v>43257</c:v>
                </c:pt>
                <c:pt idx="4809">
                  <c:v>43258</c:v>
                </c:pt>
                <c:pt idx="4810">
                  <c:v>43259</c:v>
                </c:pt>
                <c:pt idx="4811">
                  <c:v>43262</c:v>
                </c:pt>
                <c:pt idx="4812">
                  <c:v>43263</c:v>
                </c:pt>
                <c:pt idx="4813">
                  <c:v>43264</c:v>
                </c:pt>
                <c:pt idx="4814">
                  <c:v>43265</c:v>
                </c:pt>
                <c:pt idx="4815">
                  <c:v>43266</c:v>
                </c:pt>
                <c:pt idx="4816">
                  <c:v>43269</c:v>
                </c:pt>
                <c:pt idx="4817">
                  <c:v>43270</c:v>
                </c:pt>
                <c:pt idx="4818">
                  <c:v>43271</c:v>
                </c:pt>
                <c:pt idx="4819">
                  <c:v>43272</c:v>
                </c:pt>
                <c:pt idx="4820">
                  <c:v>43273</c:v>
                </c:pt>
                <c:pt idx="4821">
                  <c:v>43276</c:v>
                </c:pt>
                <c:pt idx="4822">
                  <c:v>43277</c:v>
                </c:pt>
                <c:pt idx="4823">
                  <c:v>43278</c:v>
                </c:pt>
                <c:pt idx="4824">
                  <c:v>43279</c:v>
                </c:pt>
                <c:pt idx="4825">
                  <c:v>43280</c:v>
                </c:pt>
                <c:pt idx="4826">
                  <c:v>43283</c:v>
                </c:pt>
                <c:pt idx="4827">
                  <c:v>43284</c:v>
                </c:pt>
                <c:pt idx="4828">
                  <c:v>43285</c:v>
                </c:pt>
                <c:pt idx="4829">
                  <c:v>43286</c:v>
                </c:pt>
                <c:pt idx="4830">
                  <c:v>43287</c:v>
                </c:pt>
                <c:pt idx="4831">
                  <c:v>43290</c:v>
                </c:pt>
                <c:pt idx="4832">
                  <c:v>43291</c:v>
                </c:pt>
                <c:pt idx="4833">
                  <c:v>43292</c:v>
                </c:pt>
                <c:pt idx="4834">
                  <c:v>43293</c:v>
                </c:pt>
                <c:pt idx="4835">
                  <c:v>43294</c:v>
                </c:pt>
                <c:pt idx="4836">
                  <c:v>43297</c:v>
                </c:pt>
                <c:pt idx="4837">
                  <c:v>43298</c:v>
                </c:pt>
                <c:pt idx="4838">
                  <c:v>43299</c:v>
                </c:pt>
                <c:pt idx="4839">
                  <c:v>43300</c:v>
                </c:pt>
                <c:pt idx="4840">
                  <c:v>43301</c:v>
                </c:pt>
                <c:pt idx="4841">
                  <c:v>43304</c:v>
                </c:pt>
                <c:pt idx="4842">
                  <c:v>43305</c:v>
                </c:pt>
                <c:pt idx="4843">
                  <c:v>43306</c:v>
                </c:pt>
                <c:pt idx="4844">
                  <c:v>43307</c:v>
                </c:pt>
                <c:pt idx="4845">
                  <c:v>43308</c:v>
                </c:pt>
                <c:pt idx="4846">
                  <c:v>43311</c:v>
                </c:pt>
                <c:pt idx="4847">
                  <c:v>43312</c:v>
                </c:pt>
                <c:pt idx="4848">
                  <c:v>43313</c:v>
                </c:pt>
                <c:pt idx="4849">
                  <c:v>43314</c:v>
                </c:pt>
                <c:pt idx="4850">
                  <c:v>43315</c:v>
                </c:pt>
                <c:pt idx="4851">
                  <c:v>43318</c:v>
                </c:pt>
                <c:pt idx="4852">
                  <c:v>43319</c:v>
                </c:pt>
                <c:pt idx="4853">
                  <c:v>43320</c:v>
                </c:pt>
                <c:pt idx="4854">
                  <c:v>43321</c:v>
                </c:pt>
                <c:pt idx="4855">
                  <c:v>43322</c:v>
                </c:pt>
                <c:pt idx="4856">
                  <c:v>43325</c:v>
                </c:pt>
                <c:pt idx="4857">
                  <c:v>43326</c:v>
                </c:pt>
                <c:pt idx="4858">
                  <c:v>43327</c:v>
                </c:pt>
                <c:pt idx="4859">
                  <c:v>43328</c:v>
                </c:pt>
                <c:pt idx="4860">
                  <c:v>43329</c:v>
                </c:pt>
                <c:pt idx="4861">
                  <c:v>43332</c:v>
                </c:pt>
                <c:pt idx="4862">
                  <c:v>43333</c:v>
                </c:pt>
                <c:pt idx="4863">
                  <c:v>43334</c:v>
                </c:pt>
                <c:pt idx="4864">
                  <c:v>43335</c:v>
                </c:pt>
                <c:pt idx="4865">
                  <c:v>43336</c:v>
                </c:pt>
                <c:pt idx="4866">
                  <c:v>43339</c:v>
                </c:pt>
                <c:pt idx="4867">
                  <c:v>43340</c:v>
                </c:pt>
                <c:pt idx="4868">
                  <c:v>43341</c:v>
                </c:pt>
                <c:pt idx="4869">
                  <c:v>43342</c:v>
                </c:pt>
                <c:pt idx="4870">
                  <c:v>43343</c:v>
                </c:pt>
                <c:pt idx="4871">
                  <c:v>43346</c:v>
                </c:pt>
                <c:pt idx="4872">
                  <c:v>43347</c:v>
                </c:pt>
                <c:pt idx="4873">
                  <c:v>43348</c:v>
                </c:pt>
                <c:pt idx="4874">
                  <c:v>43349</c:v>
                </c:pt>
                <c:pt idx="4875">
                  <c:v>43350</c:v>
                </c:pt>
                <c:pt idx="4876">
                  <c:v>43353</c:v>
                </c:pt>
                <c:pt idx="4877">
                  <c:v>43354</c:v>
                </c:pt>
                <c:pt idx="4878">
                  <c:v>43355</c:v>
                </c:pt>
                <c:pt idx="4879">
                  <c:v>43356</c:v>
                </c:pt>
                <c:pt idx="4880">
                  <c:v>43357</c:v>
                </c:pt>
                <c:pt idx="4881">
                  <c:v>43360</c:v>
                </c:pt>
                <c:pt idx="4882">
                  <c:v>43361</c:v>
                </c:pt>
                <c:pt idx="4883">
                  <c:v>43362</c:v>
                </c:pt>
                <c:pt idx="4884">
                  <c:v>43363</c:v>
                </c:pt>
                <c:pt idx="4885">
                  <c:v>43364</c:v>
                </c:pt>
                <c:pt idx="4886">
                  <c:v>43367</c:v>
                </c:pt>
                <c:pt idx="4887">
                  <c:v>43368</c:v>
                </c:pt>
                <c:pt idx="4888">
                  <c:v>43369</c:v>
                </c:pt>
                <c:pt idx="4889">
                  <c:v>43370</c:v>
                </c:pt>
                <c:pt idx="4890">
                  <c:v>43371</c:v>
                </c:pt>
                <c:pt idx="4891">
                  <c:v>43374</c:v>
                </c:pt>
                <c:pt idx="4892">
                  <c:v>43375</c:v>
                </c:pt>
                <c:pt idx="4893">
                  <c:v>43376</c:v>
                </c:pt>
                <c:pt idx="4894">
                  <c:v>43377</c:v>
                </c:pt>
                <c:pt idx="4895">
                  <c:v>43378</c:v>
                </c:pt>
                <c:pt idx="4896">
                  <c:v>43381</c:v>
                </c:pt>
                <c:pt idx="4897">
                  <c:v>43382</c:v>
                </c:pt>
                <c:pt idx="4898">
                  <c:v>43383</c:v>
                </c:pt>
                <c:pt idx="4899">
                  <c:v>43384</c:v>
                </c:pt>
                <c:pt idx="4900">
                  <c:v>43385</c:v>
                </c:pt>
                <c:pt idx="4901">
                  <c:v>43388</c:v>
                </c:pt>
                <c:pt idx="4902">
                  <c:v>43389</c:v>
                </c:pt>
                <c:pt idx="4903">
                  <c:v>43390</c:v>
                </c:pt>
                <c:pt idx="4904">
                  <c:v>43391</c:v>
                </c:pt>
                <c:pt idx="4905">
                  <c:v>43392</c:v>
                </c:pt>
                <c:pt idx="4906">
                  <c:v>43395</c:v>
                </c:pt>
                <c:pt idx="4907">
                  <c:v>43396</c:v>
                </c:pt>
                <c:pt idx="4908">
                  <c:v>43397</c:v>
                </c:pt>
                <c:pt idx="4909">
                  <c:v>43398</c:v>
                </c:pt>
                <c:pt idx="4910">
                  <c:v>43399</c:v>
                </c:pt>
                <c:pt idx="4911">
                  <c:v>43402</c:v>
                </c:pt>
                <c:pt idx="4912">
                  <c:v>43403</c:v>
                </c:pt>
                <c:pt idx="4913">
                  <c:v>43404</c:v>
                </c:pt>
                <c:pt idx="4914">
                  <c:v>43405</c:v>
                </c:pt>
                <c:pt idx="4915">
                  <c:v>43406</c:v>
                </c:pt>
                <c:pt idx="4916">
                  <c:v>43409</c:v>
                </c:pt>
                <c:pt idx="4917">
                  <c:v>43410</c:v>
                </c:pt>
                <c:pt idx="4918">
                  <c:v>43411</c:v>
                </c:pt>
                <c:pt idx="4919">
                  <c:v>43412</c:v>
                </c:pt>
                <c:pt idx="4920">
                  <c:v>43413</c:v>
                </c:pt>
                <c:pt idx="4921">
                  <c:v>43416</c:v>
                </c:pt>
                <c:pt idx="4922">
                  <c:v>43417</c:v>
                </c:pt>
                <c:pt idx="4923">
                  <c:v>43418</c:v>
                </c:pt>
                <c:pt idx="4924">
                  <c:v>43419</c:v>
                </c:pt>
                <c:pt idx="4925">
                  <c:v>43420</c:v>
                </c:pt>
                <c:pt idx="4926">
                  <c:v>43423</c:v>
                </c:pt>
                <c:pt idx="4927">
                  <c:v>43424</c:v>
                </c:pt>
                <c:pt idx="4928">
                  <c:v>43425</c:v>
                </c:pt>
                <c:pt idx="4929">
                  <c:v>43426</c:v>
                </c:pt>
                <c:pt idx="4930">
                  <c:v>43427</c:v>
                </c:pt>
                <c:pt idx="4931">
                  <c:v>43430</c:v>
                </c:pt>
                <c:pt idx="4932">
                  <c:v>43431</c:v>
                </c:pt>
                <c:pt idx="4933">
                  <c:v>43432</c:v>
                </c:pt>
                <c:pt idx="4934">
                  <c:v>43433</c:v>
                </c:pt>
                <c:pt idx="4935">
                  <c:v>43434</c:v>
                </c:pt>
                <c:pt idx="4936">
                  <c:v>43437</c:v>
                </c:pt>
                <c:pt idx="4937">
                  <c:v>43438</c:v>
                </c:pt>
                <c:pt idx="4938">
                  <c:v>43439</c:v>
                </c:pt>
                <c:pt idx="4939">
                  <c:v>43440</c:v>
                </c:pt>
                <c:pt idx="4940">
                  <c:v>43441</c:v>
                </c:pt>
                <c:pt idx="4941">
                  <c:v>43444</c:v>
                </c:pt>
                <c:pt idx="4942">
                  <c:v>43445</c:v>
                </c:pt>
                <c:pt idx="4943">
                  <c:v>43446</c:v>
                </c:pt>
                <c:pt idx="4944">
                  <c:v>43447</c:v>
                </c:pt>
                <c:pt idx="4945">
                  <c:v>43448</c:v>
                </c:pt>
                <c:pt idx="4946">
                  <c:v>43451</c:v>
                </c:pt>
                <c:pt idx="4947">
                  <c:v>43452</c:v>
                </c:pt>
                <c:pt idx="4948">
                  <c:v>43453</c:v>
                </c:pt>
                <c:pt idx="4949">
                  <c:v>43454</c:v>
                </c:pt>
                <c:pt idx="4950">
                  <c:v>43455</c:v>
                </c:pt>
                <c:pt idx="4951">
                  <c:v>43458</c:v>
                </c:pt>
                <c:pt idx="4952">
                  <c:v>43459</c:v>
                </c:pt>
                <c:pt idx="4953">
                  <c:v>43460</c:v>
                </c:pt>
                <c:pt idx="4954">
                  <c:v>43461</c:v>
                </c:pt>
                <c:pt idx="4955">
                  <c:v>43462</c:v>
                </c:pt>
                <c:pt idx="4956">
                  <c:v>43465</c:v>
                </c:pt>
                <c:pt idx="4957">
                  <c:v>43466</c:v>
                </c:pt>
                <c:pt idx="4958">
                  <c:v>43467</c:v>
                </c:pt>
                <c:pt idx="4959">
                  <c:v>43468</c:v>
                </c:pt>
                <c:pt idx="4960">
                  <c:v>43469</c:v>
                </c:pt>
                <c:pt idx="4961">
                  <c:v>43472</c:v>
                </c:pt>
                <c:pt idx="4962">
                  <c:v>43473</c:v>
                </c:pt>
                <c:pt idx="4963">
                  <c:v>43474</c:v>
                </c:pt>
                <c:pt idx="4964">
                  <c:v>43475</c:v>
                </c:pt>
                <c:pt idx="4965">
                  <c:v>43476</c:v>
                </c:pt>
                <c:pt idx="4966">
                  <c:v>43479</c:v>
                </c:pt>
                <c:pt idx="4967">
                  <c:v>43480</c:v>
                </c:pt>
                <c:pt idx="4968">
                  <c:v>43481</c:v>
                </c:pt>
                <c:pt idx="4969">
                  <c:v>43482</c:v>
                </c:pt>
                <c:pt idx="4970">
                  <c:v>43483</c:v>
                </c:pt>
                <c:pt idx="4971">
                  <c:v>43486</c:v>
                </c:pt>
                <c:pt idx="4972">
                  <c:v>43487</c:v>
                </c:pt>
                <c:pt idx="4973">
                  <c:v>43488</c:v>
                </c:pt>
                <c:pt idx="4974">
                  <c:v>43489</c:v>
                </c:pt>
                <c:pt idx="4975">
                  <c:v>43490</c:v>
                </c:pt>
                <c:pt idx="4976">
                  <c:v>43493</c:v>
                </c:pt>
                <c:pt idx="4977">
                  <c:v>43494</c:v>
                </c:pt>
                <c:pt idx="4978">
                  <c:v>43495</c:v>
                </c:pt>
                <c:pt idx="4979">
                  <c:v>43496</c:v>
                </c:pt>
                <c:pt idx="4980">
                  <c:v>43497</c:v>
                </c:pt>
                <c:pt idx="4981">
                  <c:v>43500</c:v>
                </c:pt>
                <c:pt idx="4982">
                  <c:v>43501</c:v>
                </c:pt>
                <c:pt idx="4983">
                  <c:v>43502</c:v>
                </c:pt>
                <c:pt idx="4984">
                  <c:v>43503</c:v>
                </c:pt>
                <c:pt idx="4985">
                  <c:v>43504</c:v>
                </c:pt>
                <c:pt idx="4986">
                  <c:v>43507</c:v>
                </c:pt>
                <c:pt idx="4987">
                  <c:v>43508</c:v>
                </c:pt>
                <c:pt idx="4988">
                  <c:v>43509</c:v>
                </c:pt>
                <c:pt idx="4989">
                  <c:v>43510</c:v>
                </c:pt>
                <c:pt idx="4990">
                  <c:v>43511</c:v>
                </c:pt>
                <c:pt idx="4991">
                  <c:v>43514</c:v>
                </c:pt>
                <c:pt idx="4992">
                  <c:v>43515</c:v>
                </c:pt>
                <c:pt idx="4993">
                  <c:v>43516</c:v>
                </c:pt>
                <c:pt idx="4994">
                  <c:v>43517</c:v>
                </c:pt>
                <c:pt idx="4995">
                  <c:v>43518</c:v>
                </c:pt>
                <c:pt idx="4996">
                  <c:v>43521</c:v>
                </c:pt>
                <c:pt idx="4997">
                  <c:v>43522</c:v>
                </c:pt>
                <c:pt idx="4998">
                  <c:v>43523</c:v>
                </c:pt>
                <c:pt idx="4999">
                  <c:v>43524</c:v>
                </c:pt>
                <c:pt idx="5000">
                  <c:v>43525</c:v>
                </c:pt>
                <c:pt idx="5001">
                  <c:v>43528</c:v>
                </c:pt>
                <c:pt idx="5002">
                  <c:v>43529</c:v>
                </c:pt>
                <c:pt idx="5003">
                  <c:v>43530</c:v>
                </c:pt>
                <c:pt idx="5004">
                  <c:v>43531</c:v>
                </c:pt>
                <c:pt idx="5005">
                  <c:v>43532</c:v>
                </c:pt>
                <c:pt idx="5006">
                  <c:v>43535</c:v>
                </c:pt>
                <c:pt idx="5007">
                  <c:v>43536</c:v>
                </c:pt>
                <c:pt idx="5008">
                  <c:v>43537</c:v>
                </c:pt>
                <c:pt idx="5009">
                  <c:v>43538</c:v>
                </c:pt>
                <c:pt idx="5010">
                  <c:v>43539</c:v>
                </c:pt>
                <c:pt idx="5011">
                  <c:v>43542</c:v>
                </c:pt>
                <c:pt idx="5012">
                  <c:v>43543</c:v>
                </c:pt>
                <c:pt idx="5013">
                  <c:v>43544</c:v>
                </c:pt>
                <c:pt idx="5014">
                  <c:v>43545</c:v>
                </c:pt>
                <c:pt idx="5015">
                  <c:v>43546</c:v>
                </c:pt>
                <c:pt idx="5016">
                  <c:v>43549</c:v>
                </c:pt>
                <c:pt idx="5017">
                  <c:v>43550</c:v>
                </c:pt>
                <c:pt idx="5018">
                  <c:v>43551</c:v>
                </c:pt>
                <c:pt idx="5019">
                  <c:v>43552</c:v>
                </c:pt>
                <c:pt idx="5020">
                  <c:v>43553</c:v>
                </c:pt>
                <c:pt idx="5021">
                  <c:v>43556</c:v>
                </c:pt>
                <c:pt idx="5022">
                  <c:v>43557</c:v>
                </c:pt>
                <c:pt idx="5023">
                  <c:v>43558</c:v>
                </c:pt>
                <c:pt idx="5024">
                  <c:v>43559</c:v>
                </c:pt>
                <c:pt idx="5025">
                  <c:v>43560</c:v>
                </c:pt>
                <c:pt idx="5026">
                  <c:v>43563</c:v>
                </c:pt>
                <c:pt idx="5027">
                  <c:v>43564</c:v>
                </c:pt>
                <c:pt idx="5028">
                  <c:v>43565</c:v>
                </c:pt>
                <c:pt idx="5029">
                  <c:v>43566</c:v>
                </c:pt>
                <c:pt idx="5030">
                  <c:v>43567</c:v>
                </c:pt>
                <c:pt idx="5031">
                  <c:v>43570</c:v>
                </c:pt>
                <c:pt idx="5032">
                  <c:v>43571</c:v>
                </c:pt>
                <c:pt idx="5033">
                  <c:v>43572</c:v>
                </c:pt>
                <c:pt idx="5034">
                  <c:v>43573</c:v>
                </c:pt>
                <c:pt idx="5035">
                  <c:v>43574</c:v>
                </c:pt>
                <c:pt idx="5036">
                  <c:v>43577</c:v>
                </c:pt>
                <c:pt idx="5037">
                  <c:v>43578</c:v>
                </c:pt>
                <c:pt idx="5038">
                  <c:v>43579</c:v>
                </c:pt>
                <c:pt idx="5039">
                  <c:v>43580</c:v>
                </c:pt>
                <c:pt idx="5040">
                  <c:v>43581</c:v>
                </c:pt>
                <c:pt idx="5041">
                  <c:v>43584</c:v>
                </c:pt>
                <c:pt idx="5042">
                  <c:v>43585</c:v>
                </c:pt>
                <c:pt idx="5043">
                  <c:v>43586</c:v>
                </c:pt>
                <c:pt idx="5044">
                  <c:v>43587</c:v>
                </c:pt>
                <c:pt idx="5045">
                  <c:v>43588</c:v>
                </c:pt>
                <c:pt idx="5046">
                  <c:v>43591</c:v>
                </c:pt>
                <c:pt idx="5047">
                  <c:v>43592</c:v>
                </c:pt>
                <c:pt idx="5048">
                  <c:v>43593</c:v>
                </c:pt>
                <c:pt idx="5049">
                  <c:v>43594</c:v>
                </c:pt>
                <c:pt idx="5050">
                  <c:v>43595</c:v>
                </c:pt>
                <c:pt idx="5051">
                  <c:v>43598</c:v>
                </c:pt>
                <c:pt idx="5052">
                  <c:v>43599</c:v>
                </c:pt>
                <c:pt idx="5053">
                  <c:v>43600</c:v>
                </c:pt>
                <c:pt idx="5054">
                  <c:v>43601</c:v>
                </c:pt>
                <c:pt idx="5055">
                  <c:v>43602</c:v>
                </c:pt>
                <c:pt idx="5056">
                  <c:v>43605</c:v>
                </c:pt>
                <c:pt idx="5057">
                  <c:v>43606</c:v>
                </c:pt>
                <c:pt idx="5058">
                  <c:v>43607</c:v>
                </c:pt>
                <c:pt idx="5059">
                  <c:v>43608</c:v>
                </c:pt>
                <c:pt idx="5060">
                  <c:v>43609</c:v>
                </c:pt>
                <c:pt idx="5061">
                  <c:v>43612</c:v>
                </c:pt>
                <c:pt idx="5062">
                  <c:v>43613</c:v>
                </c:pt>
                <c:pt idx="5063">
                  <c:v>43614</c:v>
                </c:pt>
                <c:pt idx="5064">
                  <c:v>43615</c:v>
                </c:pt>
                <c:pt idx="5065">
                  <c:v>43616</c:v>
                </c:pt>
                <c:pt idx="5066">
                  <c:v>43619</c:v>
                </c:pt>
                <c:pt idx="5067">
                  <c:v>43620</c:v>
                </c:pt>
                <c:pt idx="5068">
                  <c:v>43621</c:v>
                </c:pt>
                <c:pt idx="5069">
                  <c:v>43622</c:v>
                </c:pt>
                <c:pt idx="5070">
                  <c:v>43623</c:v>
                </c:pt>
                <c:pt idx="5071">
                  <c:v>43626</c:v>
                </c:pt>
                <c:pt idx="5072">
                  <c:v>43627</c:v>
                </c:pt>
                <c:pt idx="5073">
                  <c:v>43628</c:v>
                </c:pt>
                <c:pt idx="5074">
                  <c:v>43629</c:v>
                </c:pt>
                <c:pt idx="5075">
                  <c:v>43630</c:v>
                </c:pt>
                <c:pt idx="5076">
                  <c:v>43633</c:v>
                </c:pt>
                <c:pt idx="5077">
                  <c:v>43634</c:v>
                </c:pt>
                <c:pt idx="5078">
                  <c:v>43635</c:v>
                </c:pt>
                <c:pt idx="5079">
                  <c:v>43636</c:v>
                </c:pt>
                <c:pt idx="5080">
                  <c:v>43637</c:v>
                </c:pt>
                <c:pt idx="5081">
                  <c:v>43640</c:v>
                </c:pt>
                <c:pt idx="5082">
                  <c:v>43641</c:v>
                </c:pt>
                <c:pt idx="5083">
                  <c:v>43642</c:v>
                </c:pt>
                <c:pt idx="5084">
                  <c:v>43643</c:v>
                </c:pt>
                <c:pt idx="5085">
                  <c:v>43644</c:v>
                </c:pt>
                <c:pt idx="5086">
                  <c:v>43647</c:v>
                </c:pt>
                <c:pt idx="5087">
                  <c:v>43648</c:v>
                </c:pt>
                <c:pt idx="5088">
                  <c:v>43649</c:v>
                </c:pt>
                <c:pt idx="5089">
                  <c:v>43650</c:v>
                </c:pt>
                <c:pt idx="5090">
                  <c:v>43651</c:v>
                </c:pt>
                <c:pt idx="5091">
                  <c:v>43654</c:v>
                </c:pt>
                <c:pt idx="5092">
                  <c:v>43655</c:v>
                </c:pt>
                <c:pt idx="5093">
                  <c:v>43656</c:v>
                </c:pt>
                <c:pt idx="5094">
                  <c:v>43657</c:v>
                </c:pt>
                <c:pt idx="5095">
                  <c:v>43658</c:v>
                </c:pt>
                <c:pt idx="5096">
                  <c:v>43661</c:v>
                </c:pt>
                <c:pt idx="5097">
                  <c:v>43662</c:v>
                </c:pt>
                <c:pt idx="5098">
                  <c:v>43663</c:v>
                </c:pt>
                <c:pt idx="5099">
                  <c:v>43664</c:v>
                </c:pt>
                <c:pt idx="5100">
                  <c:v>43665</c:v>
                </c:pt>
                <c:pt idx="5101">
                  <c:v>43668</c:v>
                </c:pt>
                <c:pt idx="5102">
                  <c:v>43669</c:v>
                </c:pt>
                <c:pt idx="5103">
                  <c:v>43670</c:v>
                </c:pt>
                <c:pt idx="5104">
                  <c:v>43671</c:v>
                </c:pt>
                <c:pt idx="5105">
                  <c:v>43672</c:v>
                </c:pt>
                <c:pt idx="5106">
                  <c:v>43675</c:v>
                </c:pt>
                <c:pt idx="5107">
                  <c:v>43676</c:v>
                </c:pt>
                <c:pt idx="5108">
                  <c:v>43677</c:v>
                </c:pt>
                <c:pt idx="5109">
                  <c:v>43678</c:v>
                </c:pt>
                <c:pt idx="5110">
                  <c:v>43679</c:v>
                </c:pt>
                <c:pt idx="5111">
                  <c:v>43682</c:v>
                </c:pt>
                <c:pt idx="5112">
                  <c:v>43683</c:v>
                </c:pt>
                <c:pt idx="5113">
                  <c:v>43684</c:v>
                </c:pt>
                <c:pt idx="5114">
                  <c:v>43685</c:v>
                </c:pt>
                <c:pt idx="5115">
                  <c:v>43686</c:v>
                </c:pt>
                <c:pt idx="5116">
                  <c:v>43689</c:v>
                </c:pt>
                <c:pt idx="5117">
                  <c:v>43690</c:v>
                </c:pt>
                <c:pt idx="5118">
                  <c:v>43691</c:v>
                </c:pt>
                <c:pt idx="5119">
                  <c:v>43692</c:v>
                </c:pt>
                <c:pt idx="5120">
                  <c:v>43693</c:v>
                </c:pt>
                <c:pt idx="5121">
                  <c:v>43696</c:v>
                </c:pt>
                <c:pt idx="5122">
                  <c:v>43697</c:v>
                </c:pt>
                <c:pt idx="5123">
                  <c:v>43698</c:v>
                </c:pt>
                <c:pt idx="5124">
                  <c:v>43699</c:v>
                </c:pt>
                <c:pt idx="5125">
                  <c:v>43700</c:v>
                </c:pt>
                <c:pt idx="5126">
                  <c:v>43703</c:v>
                </c:pt>
                <c:pt idx="5127">
                  <c:v>43704</c:v>
                </c:pt>
                <c:pt idx="5128">
                  <c:v>43705</c:v>
                </c:pt>
                <c:pt idx="5129">
                  <c:v>43706</c:v>
                </c:pt>
                <c:pt idx="5130">
                  <c:v>43707</c:v>
                </c:pt>
                <c:pt idx="5131">
                  <c:v>43710</c:v>
                </c:pt>
                <c:pt idx="5132">
                  <c:v>43711</c:v>
                </c:pt>
                <c:pt idx="5133">
                  <c:v>43712</c:v>
                </c:pt>
                <c:pt idx="5134">
                  <c:v>43713</c:v>
                </c:pt>
                <c:pt idx="5135">
                  <c:v>43714</c:v>
                </c:pt>
                <c:pt idx="5136">
                  <c:v>43717</c:v>
                </c:pt>
                <c:pt idx="5137">
                  <c:v>43718</c:v>
                </c:pt>
                <c:pt idx="5138">
                  <c:v>43719</c:v>
                </c:pt>
                <c:pt idx="5139">
                  <c:v>43720</c:v>
                </c:pt>
                <c:pt idx="5140">
                  <c:v>43721</c:v>
                </c:pt>
                <c:pt idx="5141">
                  <c:v>43724</c:v>
                </c:pt>
                <c:pt idx="5142">
                  <c:v>43725</c:v>
                </c:pt>
                <c:pt idx="5143">
                  <c:v>43726</c:v>
                </c:pt>
                <c:pt idx="5144">
                  <c:v>43727</c:v>
                </c:pt>
                <c:pt idx="5145">
                  <c:v>43728</c:v>
                </c:pt>
                <c:pt idx="5146">
                  <c:v>43731</c:v>
                </c:pt>
                <c:pt idx="5147">
                  <c:v>43732</c:v>
                </c:pt>
                <c:pt idx="5148">
                  <c:v>43733</c:v>
                </c:pt>
                <c:pt idx="5149">
                  <c:v>43734</c:v>
                </c:pt>
                <c:pt idx="5150">
                  <c:v>43735</c:v>
                </c:pt>
                <c:pt idx="5151">
                  <c:v>43738</c:v>
                </c:pt>
                <c:pt idx="5152">
                  <c:v>43739</c:v>
                </c:pt>
                <c:pt idx="5153">
                  <c:v>43740</c:v>
                </c:pt>
                <c:pt idx="5154">
                  <c:v>43741</c:v>
                </c:pt>
                <c:pt idx="5155">
                  <c:v>43742</c:v>
                </c:pt>
                <c:pt idx="5156">
                  <c:v>43745</c:v>
                </c:pt>
                <c:pt idx="5157">
                  <c:v>43746</c:v>
                </c:pt>
                <c:pt idx="5158">
                  <c:v>43747</c:v>
                </c:pt>
                <c:pt idx="5159">
                  <c:v>43748</c:v>
                </c:pt>
                <c:pt idx="5160">
                  <c:v>43749</c:v>
                </c:pt>
                <c:pt idx="5161">
                  <c:v>43752</c:v>
                </c:pt>
                <c:pt idx="5162">
                  <c:v>43753</c:v>
                </c:pt>
                <c:pt idx="5163">
                  <c:v>43754</c:v>
                </c:pt>
                <c:pt idx="5164">
                  <c:v>43755</c:v>
                </c:pt>
                <c:pt idx="5165">
                  <c:v>43756</c:v>
                </c:pt>
                <c:pt idx="5166">
                  <c:v>43759</c:v>
                </c:pt>
                <c:pt idx="5167">
                  <c:v>43760</c:v>
                </c:pt>
                <c:pt idx="5168">
                  <c:v>43761</c:v>
                </c:pt>
                <c:pt idx="5169">
                  <c:v>43762</c:v>
                </c:pt>
                <c:pt idx="5170">
                  <c:v>43763</c:v>
                </c:pt>
                <c:pt idx="5171">
                  <c:v>43766</c:v>
                </c:pt>
                <c:pt idx="5172">
                  <c:v>43767</c:v>
                </c:pt>
                <c:pt idx="5173">
                  <c:v>43768</c:v>
                </c:pt>
                <c:pt idx="5174">
                  <c:v>43769</c:v>
                </c:pt>
                <c:pt idx="5175">
                  <c:v>43770</c:v>
                </c:pt>
                <c:pt idx="5176">
                  <c:v>43773</c:v>
                </c:pt>
                <c:pt idx="5177">
                  <c:v>43774</c:v>
                </c:pt>
                <c:pt idx="5178">
                  <c:v>43775</c:v>
                </c:pt>
                <c:pt idx="5179">
                  <c:v>43776</c:v>
                </c:pt>
                <c:pt idx="5180">
                  <c:v>43777</c:v>
                </c:pt>
                <c:pt idx="5181">
                  <c:v>43780</c:v>
                </c:pt>
                <c:pt idx="5182">
                  <c:v>43781</c:v>
                </c:pt>
                <c:pt idx="5183">
                  <c:v>43782</c:v>
                </c:pt>
                <c:pt idx="5184">
                  <c:v>43783</c:v>
                </c:pt>
                <c:pt idx="5185">
                  <c:v>43784</c:v>
                </c:pt>
                <c:pt idx="5186">
                  <c:v>43787</c:v>
                </c:pt>
                <c:pt idx="5187">
                  <c:v>43788</c:v>
                </c:pt>
                <c:pt idx="5188">
                  <c:v>43789</c:v>
                </c:pt>
                <c:pt idx="5189">
                  <c:v>43790</c:v>
                </c:pt>
                <c:pt idx="5190">
                  <c:v>43791</c:v>
                </c:pt>
                <c:pt idx="5191">
                  <c:v>43794</c:v>
                </c:pt>
                <c:pt idx="5192">
                  <c:v>43795</c:v>
                </c:pt>
                <c:pt idx="5193">
                  <c:v>43796</c:v>
                </c:pt>
                <c:pt idx="5194">
                  <c:v>43797</c:v>
                </c:pt>
                <c:pt idx="5195">
                  <c:v>43798</c:v>
                </c:pt>
                <c:pt idx="5196">
                  <c:v>43801</c:v>
                </c:pt>
                <c:pt idx="5197">
                  <c:v>43802</c:v>
                </c:pt>
                <c:pt idx="5198">
                  <c:v>43803</c:v>
                </c:pt>
                <c:pt idx="5199">
                  <c:v>43804</c:v>
                </c:pt>
                <c:pt idx="5200">
                  <c:v>43805</c:v>
                </c:pt>
                <c:pt idx="5201">
                  <c:v>43808</c:v>
                </c:pt>
                <c:pt idx="5202">
                  <c:v>43809</c:v>
                </c:pt>
                <c:pt idx="5203">
                  <c:v>43810</c:v>
                </c:pt>
                <c:pt idx="5204">
                  <c:v>43811</c:v>
                </c:pt>
                <c:pt idx="5205">
                  <c:v>43812</c:v>
                </c:pt>
                <c:pt idx="5206">
                  <c:v>43815</c:v>
                </c:pt>
                <c:pt idx="5207">
                  <c:v>43816</c:v>
                </c:pt>
                <c:pt idx="5208">
                  <c:v>43817</c:v>
                </c:pt>
                <c:pt idx="5209">
                  <c:v>43818</c:v>
                </c:pt>
                <c:pt idx="5210">
                  <c:v>43819</c:v>
                </c:pt>
                <c:pt idx="5211">
                  <c:v>43822</c:v>
                </c:pt>
                <c:pt idx="5212">
                  <c:v>43823</c:v>
                </c:pt>
                <c:pt idx="5213">
                  <c:v>43824</c:v>
                </c:pt>
                <c:pt idx="5214">
                  <c:v>43825</c:v>
                </c:pt>
                <c:pt idx="5215">
                  <c:v>43826</c:v>
                </c:pt>
                <c:pt idx="5216">
                  <c:v>43829</c:v>
                </c:pt>
                <c:pt idx="5217">
                  <c:v>43830</c:v>
                </c:pt>
                <c:pt idx="5218">
                  <c:v>43831</c:v>
                </c:pt>
                <c:pt idx="5219">
                  <c:v>43832</c:v>
                </c:pt>
                <c:pt idx="5220">
                  <c:v>43833</c:v>
                </c:pt>
                <c:pt idx="5221">
                  <c:v>43836</c:v>
                </c:pt>
                <c:pt idx="5222">
                  <c:v>43837</c:v>
                </c:pt>
                <c:pt idx="5223">
                  <c:v>43838</c:v>
                </c:pt>
                <c:pt idx="5224">
                  <c:v>43839</c:v>
                </c:pt>
                <c:pt idx="5225">
                  <c:v>43840</c:v>
                </c:pt>
                <c:pt idx="5226">
                  <c:v>43843</c:v>
                </c:pt>
                <c:pt idx="5227">
                  <c:v>43844</c:v>
                </c:pt>
                <c:pt idx="5228">
                  <c:v>43845</c:v>
                </c:pt>
                <c:pt idx="5229">
                  <c:v>43846</c:v>
                </c:pt>
                <c:pt idx="5230">
                  <c:v>43847</c:v>
                </c:pt>
                <c:pt idx="5231">
                  <c:v>43850</c:v>
                </c:pt>
                <c:pt idx="5232">
                  <c:v>43851</c:v>
                </c:pt>
                <c:pt idx="5233">
                  <c:v>43852</c:v>
                </c:pt>
                <c:pt idx="5234">
                  <c:v>43853</c:v>
                </c:pt>
                <c:pt idx="5235">
                  <c:v>43854</c:v>
                </c:pt>
                <c:pt idx="5236">
                  <c:v>43857</c:v>
                </c:pt>
                <c:pt idx="5237">
                  <c:v>43858</c:v>
                </c:pt>
                <c:pt idx="5238">
                  <c:v>43859</c:v>
                </c:pt>
                <c:pt idx="5239">
                  <c:v>43860</c:v>
                </c:pt>
                <c:pt idx="5240">
                  <c:v>43861</c:v>
                </c:pt>
                <c:pt idx="5241">
                  <c:v>43864</c:v>
                </c:pt>
                <c:pt idx="5242">
                  <c:v>43865</c:v>
                </c:pt>
                <c:pt idx="5243">
                  <c:v>43866</c:v>
                </c:pt>
                <c:pt idx="5244">
                  <c:v>43867</c:v>
                </c:pt>
                <c:pt idx="5245">
                  <c:v>43868</c:v>
                </c:pt>
                <c:pt idx="5246">
                  <c:v>43871</c:v>
                </c:pt>
                <c:pt idx="5247">
                  <c:v>43872</c:v>
                </c:pt>
                <c:pt idx="5248">
                  <c:v>43873</c:v>
                </c:pt>
                <c:pt idx="5249">
                  <c:v>43874</c:v>
                </c:pt>
                <c:pt idx="5250">
                  <c:v>43875</c:v>
                </c:pt>
                <c:pt idx="5251">
                  <c:v>43878</c:v>
                </c:pt>
                <c:pt idx="5252">
                  <c:v>43879</c:v>
                </c:pt>
                <c:pt idx="5253">
                  <c:v>43880</c:v>
                </c:pt>
                <c:pt idx="5254">
                  <c:v>43881</c:v>
                </c:pt>
                <c:pt idx="5255">
                  <c:v>43882</c:v>
                </c:pt>
                <c:pt idx="5256">
                  <c:v>43885</c:v>
                </c:pt>
                <c:pt idx="5257">
                  <c:v>43886</c:v>
                </c:pt>
                <c:pt idx="5258">
                  <c:v>43887</c:v>
                </c:pt>
                <c:pt idx="5259">
                  <c:v>43888</c:v>
                </c:pt>
                <c:pt idx="5260">
                  <c:v>43889</c:v>
                </c:pt>
                <c:pt idx="5261">
                  <c:v>43892</c:v>
                </c:pt>
                <c:pt idx="5262">
                  <c:v>43893</c:v>
                </c:pt>
                <c:pt idx="5263">
                  <c:v>43894</c:v>
                </c:pt>
                <c:pt idx="5264">
                  <c:v>43895</c:v>
                </c:pt>
                <c:pt idx="5265">
                  <c:v>43896</c:v>
                </c:pt>
                <c:pt idx="5266">
                  <c:v>43899</c:v>
                </c:pt>
                <c:pt idx="5267">
                  <c:v>43900</c:v>
                </c:pt>
                <c:pt idx="5268">
                  <c:v>43901</c:v>
                </c:pt>
                <c:pt idx="5269">
                  <c:v>43902</c:v>
                </c:pt>
                <c:pt idx="5270">
                  <c:v>43903</c:v>
                </c:pt>
                <c:pt idx="5271">
                  <c:v>43906</c:v>
                </c:pt>
                <c:pt idx="5272">
                  <c:v>43907</c:v>
                </c:pt>
                <c:pt idx="5273">
                  <c:v>43908</c:v>
                </c:pt>
                <c:pt idx="5274">
                  <c:v>43909</c:v>
                </c:pt>
                <c:pt idx="5275">
                  <c:v>43910</c:v>
                </c:pt>
                <c:pt idx="5276">
                  <c:v>43913</c:v>
                </c:pt>
                <c:pt idx="5277">
                  <c:v>43914</c:v>
                </c:pt>
                <c:pt idx="5278">
                  <c:v>43915</c:v>
                </c:pt>
                <c:pt idx="5279">
                  <c:v>43916</c:v>
                </c:pt>
                <c:pt idx="5280">
                  <c:v>43917</c:v>
                </c:pt>
                <c:pt idx="5281">
                  <c:v>43920</c:v>
                </c:pt>
                <c:pt idx="5282">
                  <c:v>43921</c:v>
                </c:pt>
                <c:pt idx="5283">
                  <c:v>43922</c:v>
                </c:pt>
                <c:pt idx="5284">
                  <c:v>43923</c:v>
                </c:pt>
                <c:pt idx="5285">
                  <c:v>43924</c:v>
                </c:pt>
                <c:pt idx="5286">
                  <c:v>43927</c:v>
                </c:pt>
                <c:pt idx="5287">
                  <c:v>43928</c:v>
                </c:pt>
                <c:pt idx="5288">
                  <c:v>43929</c:v>
                </c:pt>
                <c:pt idx="5289">
                  <c:v>43930</c:v>
                </c:pt>
                <c:pt idx="5290">
                  <c:v>43931</c:v>
                </c:pt>
                <c:pt idx="5291">
                  <c:v>43934</c:v>
                </c:pt>
                <c:pt idx="5292">
                  <c:v>43935</c:v>
                </c:pt>
                <c:pt idx="5293">
                  <c:v>43936</c:v>
                </c:pt>
                <c:pt idx="5294">
                  <c:v>43937</c:v>
                </c:pt>
                <c:pt idx="5295">
                  <c:v>43938</c:v>
                </c:pt>
                <c:pt idx="5296">
                  <c:v>43941</c:v>
                </c:pt>
                <c:pt idx="5297">
                  <c:v>43942</c:v>
                </c:pt>
                <c:pt idx="5298">
                  <c:v>43943</c:v>
                </c:pt>
                <c:pt idx="5299">
                  <c:v>43944</c:v>
                </c:pt>
                <c:pt idx="5300">
                  <c:v>43945</c:v>
                </c:pt>
                <c:pt idx="5301">
                  <c:v>43948</c:v>
                </c:pt>
                <c:pt idx="5302">
                  <c:v>43949</c:v>
                </c:pt>
                <c:pt idx="5303">
                  <c:v>43950</c:v>
                </c:pt>
                <c:pt idx="5304">
                  <c:v>43951</c:v>
                </c:pt>
                <c:pt idx="5305">
                  <c:v>43952</c:v>
                </c:pt>
                <c:pt idx="5306">
                  <c:v>43955</c:v>
                </c:pt>
                <c:pt idx="5307">
                  <c:v>43956</c:v>
                </c:pt>
                <c:pt idx="5308">
                  <c:v>43957</c:v>
                </c:pt>
                <c:pt idx="5309">
                  <c:v>43958</c:v>
                </c:pt>
                <c:pt idx="5310">
                  <c:v>43959</c:v>
                </c:pt>
                <c:pt idx="5311">
                  <c:v>43962</c:v>
                </c:pt>
                <c:pt idx="5312">
                  <c:v>43963</c:v>
                </c:pt>
                <c:pt idx="5313">
                  <c:v>43964</c:v>
                </c:pt>
                <c:pt idx="5314">
                  <c:v>43965</c:v>
                </c:pt>
                <c:pt idx="5315">
                  <c:v>43966</c:v>
                </c:pt>
                <c:pt idx="5316">
                  <c:v>43969</c:v>
                </c:pt>
                <c:pt idx="5317">
                  <c:v>43970</c:v>
                </c:pt>
                <c:pt idx="5318">
                  <c:v>43971</c:v>
                </c:pt>
                <c:pt idx="5319">
                  <c:v>43972</c:v>
                </c:pt>
                <c:pt idx="5320">
                  <c:v>43973</c:v>
                </c:pt>
                <c:pt idx="5321">
                  <c:v>43976</c:v>
                </c:pt>
                <c:pt idx="5322">
                  <c:v>43977</c:v>
                </c:pt>
                <c:pt idx="5323">
                  <c:v>43978</c:v>
                </c:pt>
                <c:pt idx="5324">
                  <c:v>43979</c:v>
                </c:pt>
                <c:pt idx="5325">
                  <c:v>43980</c:v>
                </c:pt>
                <c:pt idx="5326">
                  <c:v>43983</c:v>
                </c:pt>
                <c:pt idx="5327">
                  <c:v>43984</c:v>
                </c:pt>
                <c:pt idx="5328">
                  <c:v>43985</c:v>
                </c:pt>
                <c:pt idx="5329">
                  <c:v>43986</c:v>
                </c:pt>
                <c:pt idx="5330">
                  <c:v>43987</c:v>
                </c:pt>
                <c:pt idx="5331">
                  <c:v>43990</c:v>
                </c:pt>
                <c:pt idx="5332">
                  <c:v>43991</c:v>
                </c:pt>
                <c:pt idx="5333">
                  <c:v>43992</c:v>
                </c:pt>
                <c:pt idx="5334">
                  <c:v>43993</c:v>
                </c:pt>
                <c:pt idx="5335">
                  <c:v>43994</c:v>
                </c:pt>
                <c:pt idx="5336">
                  <c:v>43997</c:v>
                </c:pt>
                <c:pt idx="5337">
                  <c:v>43998</c:v>
                </c:pt>
                <c:pt idx="5338">
                  <c:v>43999</c:v>
                </c:pt>
                <c:pt idx="5339">
                  <c:v>44000</c:v>
                </c:pt>
                <c:pt idx="5340">
                  <c:v>44001</c:v>
                </c:pt>
                <c:pt idx="5341">
                  <c:v>44004</c:v>
                </c:pt>
                <c:pt idx="5342">
                  <c:v>44005</c:v>
                </c:pt>
                <c:pt idx="5343">
                  <c:v>44006</c:v>
                </c:pt>
                <c:pt idx="5344">
                  <c:v>44007</c:v>
                </c:pt>
                <c:pt idx="5345">
                  <c:v>44008</c:v>
                </c:pt>
                <c:pt idx="5346">
                  <c:v>44011</c:v>
                </c:pt>
                <c:pt idx="5347">
                  <c:v>44012</c:v>
                </c:pt>
                <c:pt idx="5348">
                  <c:v>44013</c:v>
                </c:pt>
                <c:pt idx="5349">
                  <c:v>44014</c:v>
                </c:pt>
                <c:pt idx="5350">
                  <c:v>44015</c:v>
                </c:pt>
                <c:pt idx="5351">
                  <c:v>44018</c:v>
                </c:pt>
                <c:pt idx="5352">
                  <c:v>44019</c:v>
                </c:pt>
                <c:pt idx="5353">
                  <c:v>44020</c:v>
                </c:pt>
                <c:pt idx="5354">
                  <c:v>44021</c:v>
                </c:pt>
                <c:pt idx="5355">
                  <c:v>44022</c:v>
                </c:pt>
                <c:pt idx="5356">
                  <c:v>44025</c:v>
                </c:pt>
                <c:pt idx="5357">
                  <c:v>44026</c:v>
                </c:pt>
                <c:pt idx="5358">
                  <c:v>44027</c:v>
                </c:pt>
                <c:pt idx="5359">
                  <c:v>44028</c:v>
                </c:pt>
                <c:pt idx="5360">
                  <c:v>44029</c:v>
                </c:pt>
                <c:pt idx="5361">
                  <c:v>44032</c:v>
                </c:pt>
                <c:pt idx="5362">
                  <c:v>44033</c:v>
                </c:pt>
                <c:pt idx="5363">
                  <c:v>44034</c:v>
                </c:pt>
                <c:pt idx="5364">
                  <c:v>44035</c:v>
                </c:pt>
                <c:pt idx="5365">
                  <c:v>44036</c:v>
                </c:pt>
                <c:pt idx="5366">
                  <c:v>44039</c:v>
                </c:pt>
                <c:pt idx="5367">
                  <c:v>44040</c:v>
                </c:pt>
                <c:pt idx="5368">
                  <c:v>44041</c:v>
                </c:pt>
                <c:pt idx="5369">
                  <c:v>44042</c:v>
                </c:pt>
                <c:pt idx="5370">
                  <c:v>44043</c:v>
                </c:pt>
                <c:pt idx="5371">
                  <c:v>44046</c:v>
                </c:pt>
                <c:pt idx="5372">
                  <c:v>44047</c:v>
                </c:pt>
                <c:pt idx="5373">
                  <c:v>44048</c:v>
                </c:pt>
                <c:pt idx="5374">
                  <c:v>44049</c:v>
                </c:pt>
                <c:pt idx="5375">
                  <c:v>44050</c:v>
                </c:pt>
                <c:pt idx="5376">
                  <c:v>44053</c:v>
                </c:pt>
                <c:pt idx="5377">
                  <c:v>44054</c:v>
                </c:pt>
                <c:pt idx="5378">
                  <c:v>44055</c:v>
                </c:pt>
                <c:pt idx="5379">
                  <c:v>44056</c:v>
                </c:pt>
                <c:pt idx="5380">
                  <c:v>44057</c:v>
                </c:pt>
                <c:pt idx="5381">
                  <c:v>44060</c:v>
                </c:pt>
                <c:pt idx="5382">
                  <c:v>44061</c:v>
                </c:pt>
                <c:pt idx="5383">
                  <c:v>44062</c:v>
                </c:pt>
                <c:pt idx="5384">
                  <c:v>44063</c:v>
                </c:pt>
                <c:pt idx="5385">
                  <c:v>44064</c:v>
                </c:pt>
                <c:pt idx="5386">
                  <c:v>44067</c:v>
                </c:pt>
                <c:pt idx="5387">
                  <c:v>44068</c:v>
                </c:pt>
                <c:pt idx="5388">
                  <c:v>44069</c:v>
                </c:pt>
                <c:pt idx="5389">
                  <c:v>44070</c:v>
                </c:pt>
                <c:pt idx="5390">
                  <c:v>44071</c:v>
                </c:pt>
                <c:pt idx="5391">
                  <c:v>44074</c:v>
                </c:pt>
                <c:pt idx="5392">
                  <c:v>44075</c:v>
                </c:pt>
                <c:pt idx="5393">
                  <c:v>44076</c:v>
                </c:pt>
                <c:pt idx="5394">
                  <c:v>44077</c:v>
                </c:pt>
                <c:pt idx="5395">
                  <c:v>44078</c:v>
                </c:pt>
                <c:pt idx="5396">
                  <c:v>44081</c:v>
                </c:pt>
                <c:pt idx="5397">
                  <c:v>44082</c:v>
                </c:pt>
                <c:pt idx="5398">
                  <c:v>44083</c:v>
                </c:pt>
                <c:pt idx="5399">
                  <c:v>44084</c:v>
                </c:pt>
                <c:pt idx="5400">
                  <c:v>44085</c:v>
                </c:pt>
                <c:pt idx="5401">
                  <c:v>44088</c:v>
                </c:pt>
                <c:pt idx="5402">
                  <c:v>44089</c:v>
                </c:pt>
                <c:pt idx="5403">
                  <c:v>44090</c:v>
                </c:pt>
                <c:pt idx="5404">
                  <c:v>44091</c:v>
                </c:pt>
                <c:pt idx="5405">
                  <c:v>44092</c:v>
                </c:pt>
                <c:pt idx="5406">
                  <c:v>44095</c:v>
                </c:pt>
                <c:pt idx="5407">
                  <c:v>44096</c:v>
                </c:pt>
                <c:pt idx="5408">
                  <c:v>44097</c:v>
                </c:pt>
                <c:pt idx="5409">
                  <c:v>44098</c:v>
                </c:pt>
                <c:pt idx="5410">
                  <c:v>44099</c:v>
                </c:pt>
                <c:pt idx="5411">
                  <c:v>44102</c:v>
                </c:pt>
                <c:pt idx="5412">
                  <c:v>44103</c:v>
                </c:pt>
                <c:pt idx="5413">
                  <c:v>44104</c:v>
                </c:pt>
                <c:pt idx="5414">
                  <c:v>44105</c:v>
                </c:pt>
                <c:pt idx="5415">
                  <c:v>44106</c:v>
                </c:pt>
                <c:pt idx="5416">
                  <c:v>44109</c:v>
                </c:pt>
                <c:pt idx="5417">
                  <c:v>44110</c:v>
                </c:pt>
                <c:pt idx="5418">
                  <c:v>44111</c:v>
                </c:pt>
                <c:pt idx="5419">
                  <c:v>44112</c:v>
                </c:pt>
                <c:pt idx="5420">
                  <c:v>44113</c:v>
                </c:pt>
                <c:pt idx="5421">
                  <c:v>44116</c:v>
                </c:pt>
                <c:pt idx="5422">
                  <c:v>44117</c:v>
                </c:pt>
                <c:pt idx="5423">
                  <c:v>44118</c:v>
                </c:pt>
                <c:pt idx="5424">
                  <c:v>44119</c:v>
                </c:pt>
                <c:pt idx="5425">
                  <c:v>44120</c:v>
                </c:pt>
                <c:pt idx="5426">
                  <c:v>44123</c:v>
                </c:pt>
                <c:pt idx="5427">
                  <c:v>44124</c:v>
                </c:pt>
                <c:pt idx="5428">
                  <c:v>44125</c:v>
                </c:pt>
                <c:pt idx="5429">
                  <c:v>44126</c:v>
                </c:pt>
                <c:pt idx="5430">
                  <c:v>44127</c:v>
                </c:pt>
                <c:pt idx="5431">
                  <c:v>44130</c:v>
                </c:pt>
                <c:pt idx="5432">
                  <c:v>44131</c:v>
                </c:pt>
                <c:pt idx="5433">
                  <c:v>44132</c:v>
                </c:pt>
                <c:pt idx="5434">
                  <c:v>44133</c:v>
                </c:pt>
                <c:pt idx="5435">
                  <c:v>44134</c:v>
                </c:pt>
                <c:pt idx="5436">
                  <c:v>44137</c:v>
                </c:pt>
                <c:pt idx="5437">
                  <c:v>44138</c:v>
                </c:pt>
                <c:pt idx="5438">
                  <c:v>44139</c:v>
                </c:pt>
                <c:pt idx="5439">
                  <c:v>44140</c:v>
                </c:pt>
                <c:pt idx="5440">
                  <c:v>44141</c:v>
                </c:pt>
                <c:pt idx="5441">
                  <c:v>44144</c:v>
                </c:pt>
                <c:pt idx="5442">
                  <c:v>44145</c:v>
                </c:pt>
                <c:pt idx="5443">
                  <c:v>44146</c:v>
                </c:pt>
                <c:pt idx="5444">
                  <c:v>44147</c:v>
                </c:pt>
                <c:pt idx="5445">
                  <c:v>44148</c:v>
                </c:pt>
                <c:pt idx="5446">
                  <c:v>44151</c:v>
                </c:pt>
                <c:pt idx="5447">
                  <c:v>44152</c:v>
                </c:pt>
                <c:pt idx="5448">
                  <c:v>44153</c:v>
                </c:pt>
                <c:pt idx="5449">
                  <c:v>44154</c:v>
                </c:pt>
                <c:pt idx="5450">
                  <c:v>44155</c:v>
                </c:pt>
                <c:pt idx="5451">
                  <c:v>44158</c:v>
                </c:pt>
                <c:pt idx="5452">
                  <c:v>44159</c:v>
                </c:pt>
                <c:pt idx="5453">
                  <c:v>44160</c:v>
                </c:pt>
                <c:pt idx="5454">
                  <c:v>44161</c:v>
                </c:pt>
                <c:pt idx="5455">
                  <c:v>44162</c:v>
                </c:pt>
                <c:pt idx="5456">
                  <c:v>44165</c:v>
                </c:pt>
                <c:pt idx="5457">
                  <c:v>44166</c:v>
                </c:pt>
                <c:pt idx="5458">
                  <c:v>44167</c:v>
                </c:pt>
                <c:pt idx="5459">
                  <c:v>44168</c:v>
                </c:pt>
                <c:pt idx="5460">
                  <c:v>44169</c:v>
                </c:pt>
                <c:pt idx="5461">
                  <c:v>44172</c:v>
                </c:pt>
                <c:pt idx="5462">
                  <c:v>44173</c:v>
                </c:pt>
                <c:pt idx="5463">
                  <c:v>44174</c:v>
                </c:pt>
                <c:pt idx="5464">
                  <c:v>44175</c:v>
                </c:pt>
                <c:pt idx="5465">
                  <c:v>44176</c:v>
                </c:pt>
                <c:pt idx="5466">
                  <c:v>44179</c:v>
                </c:pt>
                <c:pt idx="5467">
                  <c:v>44180</c:v>
                </c:pt>
                <c:pt idx="5468">
                  <c:v>44181</c:v>
                </c:pt>
                <c:pt idx="5469">
                  <c:v>44182</c:v>
                </c:pt>
                <c:pt idx="5470">
                  <c:v>44183</c:v>
                </c:pt>
                <c:pt idx="5471">
                  <c:v>44186</c:v>
                </c:pt>
                <c:pt idx="5472">
                  <c:v>44187</c:v>
                </c:pt>
                <c:pt idx="5473">
                  <c:v>44188</c:v>
                </c:pt>
                <c:pt idx="5474">
                  <c:v>44189</c:v>
                </c:pt>
                <c:pt idx="5475">
                  <c:v>44190</c:v>
                </c:pt>
                <c:pt idx="5476">
                  <c:v>44193</c:v>
                </c:pt>
                <c:pt idx="5477">
                  <c:v>44194</c:v>
                </c:pt>
                <c:pt idx="5478">
                  <c:v>44195</c:v>
                </c:pt>
                <c:pt idx="5479">
                  <c:v>44196</c:v>
                </c:pt>
                <c:pt idx="5480">
                  <c:v>44197</c:v>
                </c:pt>
                <c:pt idx="5481">
                  <c:v>44200</c:v>
                </c:pt>
                <c:pt idx="5482">
                  <c:v>44201</c:v>
                </c:pt>
                <c:pt idx="5483">
                  <c:v>44202</c:v>
                </c:pt>
                <c:pt idx="5484">
                  <c:v>44203</c:v>
                </c:pt>
                <c:pt idx="5485">
                  <c:v>44204</c:v>
                </c:pt>
                <c:pt idx="5486">
                  <c:v>44207</c:v>
                </c:pt>
                <c:pt idx="5487">
                  <c:v>44208</c:v>
                </c:pt>
                <c:pt idx="5488">
                  <c:v>44209</c:v>
                </c:pt>
                <c:pt idx="5489">
                  <c:v>44210</c:v>
                </c:pt>
                <c:pt idx="5490">
                  <c:v>44211</c:v>
                </c:pt>
                <c:pt idx="5491">
                  <c:v>44214</c:v>
                </c:pt>
                <c:pt idx="5492">
                  <c:v>44215</c:v>
                </c:pt>
                <c:pt idx="5493">
                  <c:v>44216</c:v>
                </c:pt>
                <c:pt idx="5494">
                  <c:v>44217</c:v>
                </c:pt>
                <c:pt idx="5495">
                  <c:v>44218</c:v>
                </c:pt>
                <c:pt idx="5496">
                  <c:v>44221</c:v>
                </c:pt>
                <c:pt idx="5497">
                  <c:v>44222</c:v>
                </c:pt>
                <c:pt idx="5498">
                  <c:v>44223</c:v>
                </c:pt>
                <c:pt idx="5499">
                  <c:v>44224</c:v>
                </c:pt>
                <c:pt idx="5500">
                  <c:v>44225</c:v>
                </c:pt>
                <c:pt idx="5501">
                  <c:v>44228</c:v>
                </c:pt>
                <c:pt idx="5502">
                  <c:v>44229</c:v>
                </c:pt>
                <c:pt idx="5503">
                  <c:v>44230</c:v>
                </c:pt>
                <c:pt idx="5504">
                  <c:v>44231</c:v>
                </c:pt>
                <c:pt idx="5505">
                  <c:v>44232</c:v>
                </c:pt>
                <c:pt idx="5506">
                  <c:v>44235</c:v>
                </c:pt>
                <c:pt idx="5507">
                  <c:v>44236</c:v>
                </c:pt>
                <c:pt idx="5508">
                  <c:v>44237</c:v>
                </c:pt>
                <c:pt idx="5509">
                  <c:v>44238</c:v>
                </c:pt>
                <c:pt idx="5510">
                  <c:v>44239</c:v>
                </c:pt>
                <c:pt idx="5511">
                  <c:v>44242</c:v>
                </c:pt>
                <c:pt idx="5512">
                  <c:v>44243</c:v>
                </c:pt>
                <c:pt idx="5513">
                  <c:v>44244</c:v>
                </c:pt>
                <c:pt idx="5514">
                  <c:v>44245</c:v>
                </c:pt>
                <c:pt idx="5515">
                  <c:v>44246</c:v>
                </c:pt>
                <c:pt idx="5516">
                  <c:v>44249</c:v>
                </c:pt>
                <c:pt idx="5517">
                  <c:v>44250</c:v>
                </c:pt>
                <c:pt idx="5518">
                  <c:v>44251</c:v>
                </c:pt>
                <c:pt idx="5519">
                  <c:v>44252</c:v>
                </c:pt>
                <c:pt idx="5520">
                  <c:v>44253</c:v>
                </c:pt>
                <c:pt idx="5521">
                  <c:v>44256</c:v>
                </c:pt>
                <c:pt idx="5522">
                  <c:v>44257</c:v>
                </c:pt>
                <c:pt idx="5523">
                  <c:v>44258</c:v>
                </c:pt>
                <c:pt idx="5524">
                  <c:v>44259</c:v>
                </c:pt>
                <c:pt idx="5525">
                  <c:v>44260</c:v>
                </c:pt>
                <c:pt idx="5526">
                  <c:v>44263</c:v>
                </c:pt>
                <c:pt idx="5527">
                  <c:v>44264</c:v>
                </c:pt>
                <c:pt idx="5528">
                  <c:v>44265</c:v>
                </c:pt>
                <c:pt idx="5529">
                  <c:v>44266</c:v>
                </c:pt>
                <c:pt idx="5530">
                  <c:v>44267</c:v>
                </c:pt>
                <c:pt idx="5531">
                  <c:v>44270</c:v>
                </c:pt>
                <c:pt idx="5532">
                  <c:v>44271</c:v>
                </c:pt>
                <c:pt idx="5533">
                  <c:v>44272</c:v>
                </c:pt>
                <c:pt idx="5534">
                  <c:v>44273</c:v>
                </c:pt>
                <c:pt idx="5535">
                  <c:v>44274</c:v>
                </c:pt>
                <c:pt idx="5536">
                  <c:v>44277</c:v>
                </c:pt>
                <c:pt idx="5537">
                  <c:v>44278</c:v>
                </c:pt>
                <c:pt idx="5538">
                  <c:v>44279</c:v>
                </c:pt>
                <c:pt idx="5539">
                  <c:v>44280</c:v>
                </c:pt>
                <c:pt idx="5540">
                  <c:v>44281</c:v>
                </c:pt>
                <c:pt idx="5541">
                  <c:v>44284</c:v>
                </c:pt>
                <c:pt idx="5542">
                  <c:v>44285</c:v>
                </c:pt>
                <c:pt idx="5543">
                  <c:v>44286</c:v>
                </c:pt>
                <c:pt idx="5544">
                  <c:v>44287</c:v>
                </c:pt>
                <c:pt idx="5545">
                  <c:v>44288</c:v>
                </c:pt>
                <c:pt idx="5546">
                  <c:v>44291</c:v>
                </c:pt>
                <c:pt idx="5547">
                  <c:v>44292</c:v>
                </c:pt>
                <c:pt idx="5548">
                  <c:v>44293</c:v>
                </c:pt>
                <c:pt idx="5549">
                  <c:v>44294</c:v>
                </c:pt>
                <c:pt idx="5550">
                  <c:v>44295</c:v>
                </c:pt>
                <c:pt idx="5551">
                  <c:v>44298</c:v>
                </c:pt>
                <c:pt idx="5552">
                  <c:v>44299</c:v>
                </c:pt>
                <c:pt idx="5553">
                  <c:v>44300</c:v>
                </c:pt>
                <c:pt idx="5554">
                  <c:v>44301</c:v>
                </c:pt>
                <c:pt idx="5555">
                  <c:v>44302</c:v>
                </c:pt>
                <c:pt idx="5556">
                  <c:v>44305</c:v>
                </c:pt>
                <c:pt idx="5557">
                  <c:v>44306</c:v>
                </c:pt>
                <c:pt idx="5558">
                  <c:v>44307</c:v>
                </c:pt>
                <c:pt idx="5559">
                  <c:v>44308</c:v>
                </c:pt>
                <c:pt idx="5560">
                  <c:v>44309</c:v>
                </c:pt>
                <c:pt idx="5561">
                  <c:v>44312</c:v>
                </c:pt>
                <c:pt idx="5562">
                  <c:v>44313</c:v>
                </c:pt>
                <c:pt idx="5563">
                  <c:v>44314</c:v>
                </c:pt>
                <c:pt idx="5564">
                  <c:v>44315</c:v>
                </c:pt>
                <c:pt idx="5565">
                  <c:v>44316</c:v>
                </c:pt>
                <c:pt idx="5566">
                  <c:v>44319</c:v>
                </c:pt>
                <c:pt idx="5567">
                  <c:v>44320</c:v>
                </c:pt>
                <c:pt idx="5568">
                  <c:v>44321</c:v>
                </c:pt>
                <c:pt idx="5569">
                  <c:v>44322</c:v>
                </c:pt>
                <c:pt idx="5570">
                  <c:v>44323</c:v>
                </c:pt>
                <c:pt idx="5571">
                  <c:v>44326</c:v>
                </c:pt>
                <c:pt idx="5572">
                  <c:v>44327</c:v>
                </c:pt>
                <c:pt idx="5573">
                  <c:v>44328</c:v>
                </c:pt>
                <c:pt idx="5574">
                  <c:v>44329</c:v>
                </c:pt>
                <c:pt idx="5575">
                  <c:v>44330</c:v>
                </c:pt>
                <c:pt idx="5576">
                  <c:v>44333</c:v>
                </c:pt>
                <c:pt idx="5577">
                  <c:v>44334</c:v>
                </c:pt>
                <c:pt idx="5578">
                  <c:v>44335</c:v>
                </c:pt>
                <c:pt idx="5579">
                  <c:v>44336</c:v>
                </c:pt>
                <c:pt idx="5580">
                  <c:v>44337</c:v>
                </c:pt>
                <c:pt idx="5581">
                  <c:v>44340</c:v>
                </c:pt>
                <c:pt idx="5582">
                  <c:v>44341</c:v>
                </c:pt>
                <c:pt idx="5583">
                  <c:v>44342</c:v>
                </c:pt>
                <c:pt idx="5584">
                  <c:v>44343</c:v>
                </c:pt>
                <c:pt idx="5585">
                  <c:v>44344</c:v>
                </c:pt>
                <c:pt idx="5586">
                  <c:v>44347</c:v>
                </c:pt>
                <c:pt idx="5587">
                  <c:v>44348</c:v>
                </c:pt>
                <c:pt idx="5588">
                  <c:v>44349</c:v>
                </c:pt>
                <c:pt idx="5589">
                  <c:v>44350</c:v>
                </c:pt>
                <c:pt idx="5590">
                  <c:v>44351</c:v>
                </c:pt>
                <c:pt idx="5591">
                  <c:v>44354</c:v>
                </c:pt>
                <c:pt idx="5592">
                  <c:v>44355</c:v>
                </c:pt>
                <c:pt idx="5593">
                  <c:v>44356</c:v>
                </c:pt>
                <c:pt idx="5594">
                  <c:v>44357</c:v>
                </c:pt>
                <c:pt idx="5595">
                  <c:v>44358</c:v>
                </c:pt>
                <c:pt idx="5596">
                  <c:v>44361</c:v>
                </c:pt>
                <c:pt idx="5597">
                  <c:v>44362</c:v>
                </c:pt>
                <c:pt idx="5598">
                  <c:v>44363</c:v>
                </c:pt>
                <c:pt idx="5599">
                  <c:v>44364</c:v>
                </c:pt>
                <c:pt idx="5600">
                  <c:v>44365</c:v>
                </c:pt>
                <c:pt idx="5601">
                  <c:v>44368</c:v>
                </c:pt>
                <c:pt idx="5602">
                  <c:v>44369</c:v>
                </c:pt>
                <c:pt idx="5603">
                  <c:v>44370</c:v>
                </c:pt>
                <c:pt idx="5604">
                  <c:v>44371</c:v>
                </c:pt>
                <c:pt idx="5605">
                  <c:v>44372</c:v>
                </c:pt>
                <c:pt idx="5606">
                  <c:v>44375</c:v>
                </c:pt>
                <c:pt idx="5607">
                  <c:v>44376</c:v>
                </c:pt>
                <c:pt idx="5608">
                  <c:v>44377</c:v>
                </c:pt>
                <c:pt idx="5609">
                  <c:v>44378</c:v>
                </c:pt>
                <c:pt idx="5610">
                  <c:v>44379</c:v>
                </c:pt>
                <c:pt idx="5611">
                  <c:v>44382</c:v>
                </c:pt>
                <c:pt idx="5612">
                  <c:v>44383</c:v>
                </c:pt>
                <c:pt idx="5613">
                  <c:v>44384</c:v>
                </c:pt>
                <c:pt idx="5614">
                  <c:v>44385</c:v>
                </c:pt>
                <c:pt idx="5615">
                  <c:v>44386</c:v>
                </c:pt>
                <c:pt idx="5616">
                  <c:v>44389</c:v>
                </c:pt>
                <c:pt idx="5617">
                  <c:v>44390</c:v>
                </c:pt>
                <c:pt idx="5618">
                  <c:v>44391</c:v>
                </c:pt>
                <c:pt idx="5619">
                  <c:v>44392</c:v>
                </c:pt>
                <c:pt idx="5620">
                  <c:v>44393</c:v>
                </c:pt>
                <c:pt idx="5621">
                  <c:v>44396</c:v>
                </c:pt>
                <c:pt idx="5622">
                  <c:v>44397</c:v>
                </c:pt>
                <c:pt idx="5623">
                  <c:v>44398</c:v>
                </c:pt>
                <c:pt idx="5624">
                  <c:v>44399</c:v>
                </c:pt>
                <c:pt idx="5625">
                  <c:v>44400</c:v>
                </c:pt>
                <c:pt idx="5626">
                  <c:v>44403</c:v>
                </c:pt>
                <c:pt idx="5627">
                  <c:v>44404</c:v>
                </c:pt>
                <c:pt idx="5628">
                  <c:v>44405</c:v>
                </c:pt>
                <c:pt idx="5629">
                  <c:v>44406</c:v>
                </c:pt>
                <c:pt idx="5630">
                  <c:v>44407</c:v>
                </c:pt>
                <c:pt idx="5631">
                  <c:v>44410</c:v>
                </c:pt>
                <c:pt idx="5632">
                  <c:v>44411</c:v>
                </c:pt>
                <c:pt idx="5633">
                  <c:v>44412</c:v>
                </c:pt>
                <c:pt idx="5634">
                  <c:v>44413</c:v>
                </c:pt>
                <c:pt idx="5635">
                  <c:v>44414</c:v>
                </c:pt>
                <c:pt idx="5636">
                  <c:v>44417</c:v>
                </c:pt>
                <c:pt idx="5637">
                  <c:v>44418</c:v>
                </c:pt>
                <c:pt idx="5638">
                  <c:v>44419</c:v>
                </c:pt>
                <c:pt idx="5639">
                  <c:v>44420</c:v>
                </c:pt>
                <c:pt idx="5640">
                  <c:v>44421</c:v>
                </c:pt>
                <c:pt idx="5641">
                  <c:v>44424</c:v>
                </c:pt>
                <c:pt idx="5642">
                  <c:v>44425</c:v>
                </c:pt>
                <c:pt idx="5643">
                  <c:v>44426</c:v>
                </c:pt>
                <c:pt idx="5644">
                  <c:v>44427</c:v>
                </c:pt>
                <c:pt idx="5645">
                  <c:v>44428</c:v>
                </c:pt>
                <c:pt idx="5646">
                  <c:v>44431</c:v>
                </c:pt>
                <c:pt idx="5647">
                  <c:v>44432</c:v>
                </c:pt>
                <c:pt idx="5648">
                  <c:v>44433</c:v>
                </c:pt>
                <c:pt idx="5649">
                  <c:v>44434</c:v>
                </c:pt>
                <c:pt idx="5650">
                  <c:v>44435</c:v>
                </c:pt>
                <c:pt idx="5651">
                  <c:v>44438</c:v>
                </c:pt>
                <c:pt idx="5652">
                  <c:v>44439</c:v>
                </c:pt>
                <c:pt idx="5653">
                  <c:v>44440</c:v>
                </c:pt>
                <c:pt idx="5654">
                  <c:v>44441</c:v>
                </c:pt>
                <c:pt idx="5655">
                  <c:v>44442</c:v>
                </c:pt>
                <c:pt idx="5656">
                  <c:v>44445</c:v>
                </c:pt>
                <c:pt idx="5657">
                  <c:v>44446</c:v>
                </c:pt>
                <c:pt idx="5658">
                  <c:v>44447</c:v>
                </c:pt>
                <c:pt idx="5659">
                  <c:v>44448</c:v>
                </c:pt>
                <c:pt idx="5660">
                  <c:v>44449</c:v>
                </c:pt>
                <c:pt idx="5661">
                  <c:v>44452</c:v>
                </c:pt>
                <c:pt idx="5662">
                  <c:v>44453</c:v>
                </c:pt>
                <c:pt idx="5663">
                  <c:v>44454</c:v>
                </c:pt>
                <c:pt idx="5664">
                  <c:v>44455</c:v>
                </c:pt>
                <c:pt idx="5665">
                  <c:v>44456</c:v>
                </c:pt>
                <c:pt idx="5666">
                  <c:v>44459</c:v>
                </c:pt>
                <c:pt idx="5667">
                  <c:v>44460</c:v>
                </c:pt>
                <c:pt idx="5668">
                  <c:v>44461</c:v>
                </c:pt>
                <c:pt idx="5669">
                  <c:v>44462</c:v>
                </c:pt>
                <c:pt idx="5670">
                  <c:v>44463</c:v>
                </c:pt>
                <c:pt idx="5671">
                  <c:v>44466</c:v>
                </c:pt>
                <c:pt idx="5672">
                  <c:v>44467</c:v>
                </c:pt>
                <c:pt idx="5673">
                  <c:v>44468</c:v>
                </c:pt>
                <c:pt idx="5674">
                  <c:v>44469</c:v>
                </c:pt>
                <c:pt idx="5675">
                  <c:v>44470</c:v>
                </c:pt>
                <c:pt idx="5676">
                  <c:v>44473</c:v>
                </c:pt>
                <c:pt idx="5677">
                  <c:v>44474</c:v>
                </c:pt>
                <c:pt idx="5678">
                  <c:v>44475</c:v>
                </c:pt>
                <c:pt idx="5679">
                  <c:v>44476</c:v>
                </c:pt>
                <c:pt idx="5680">
                  <c:v>44477</c:v>
                </c:pt>
                <c:pt idx="5681">
                  <c:v>44480</c:v>
                </c:pt>
                <c:pt idx="5682">
                  <c:v>44481</c:v>
                </c:pt>
                <c:pt idx="5683">
                  <c:v>44482</c:v>
                </c:pt>
                <c:pt idx="5684">
                  <c:v>44483</c:v>
                </c:pt>
                <c:pt idx="5685">
                  <c:v>44484</c:v>
                </c:pt>
                <c:pt idx="5686">
                  <c:v>44487</c:v>
                </c:pt>
                <c:pt idx="5687">
                  <c:v>44488</c:v>
                </c:pt>
                <c:pt idx="5688">
                  <c:v>44489</c:v>
                </c:pt>
                <c:pt idx="5689">
                  <c:v>44490</c:v>
                </c:pt>
                <c:pt idx="5690">
                  <c:v>44491</c:v>
                </c:pt>
                <c:pt idx="5691">
                  <c:v>44494</c:v>
                </c:pt>
                <c:pt idx="5692">
                  <c:v>44495</c:v>
                </c:pt>
                <c:pt idx="5693">
                  <c:v>44496</c:v>
                </c:pt>
                <c:pt idx="5694">
                  <c:v>44497</c:v>
                </c:pt>
                <c:pt idx="5695">
                  <c:v>44498</c:v>
                </c:pt>
                <c:pt idx="5696">
                  <c:v>44501</c:v>
                </c:pt>
                <c:pt idx="5697">
                  <c:v>44502</c:v>
                </c:pt>
                <c:pt idx="5698">
                  <c:v>44503</c:v>
                </c:pt>
                <c:pt idx="5699">
                  <c:v>44504</c:v>
                </c:pt>
                <c:pt idx="5700">
                  <c:v>44505</c:v>
                </c:pt>
                <c:pt idx="5701">
                  <c:v>44508</c:v>
                </c:pt>
                <c:pt idx="5702">
                  <c:v>44509</c:v>
                </c:pt>
                <c:pt idx="5703">
                  <c:v>44510</c:v>
                </c:pt>
                <c:pt idx="5704">
                  <c:v>44511</c:v>
                </c:pt>
                <c:pt idx="5705">
                  <c:v>44512</c:v>
                </c:pt>
                <c:pt idx="5706">
                  <c:v>44515</c:v>
                </c:pt>
                <c:pt idx="5707">
                  <c:v>44516</c:v>
                </c:pt>
                <c:pt idx="5708">
                  <c:v>44517</c:v>
                </c:pt>
                <c:pt idx="5709">
                  <c:v>44518</c:v>
                </c:pt>
                <c:pt idx="5710">
                  <c:v>44519</c:v>
                </c:pt>
                <c:pt idx="5711">
                  <c:v>44522</c:v>
                </c:pt>
                <c:pt idx="5712">
                  <c:v>44523</c:v>
                </c:pt>
                <c:pt idx="5713">
                  <c:v>44524</c:v>
                </c:pt>
                <c:pt idx="5714">
                  <c:v>44525</c:v>
                </c:pt>
                <c:pt idx="5715">
                  <c:v>44526</c:v>
                </c:pt>
                <c:pt idx="5716">
                  <c:v>44529</c:v>
                </c:pt>
                <c:pt idx="5717">
                  <c:v>44530</c:v>
                </c:pt>
                <c:pt idx="5718">
                  <c:v>44531</c:v>
                </c:pt>
                <c:pt idx="5719">
                  <c:v>44532</c:v>
                </c:pt>
                <c:pt idx="5720">
                  <c:v>44533</c:v>
                </c:pt>
                <c:pt idx="5721">
                  <c:v>44536</c:v>
                </c:pt>
                <c:pt idx="5722">
                  <c:v>44537</c:v>
                </c:pt>
                <c:pt idx="5723">
                  <c:v>44538</c:v>
                </c:pt>
                <c:pt idx="5724">
                  <c:v>44539</c:v>
                </c:pt>
                <c:pt idx="5725">
                  <c:v>44540</c:v>
                </c:pt>
                <c:pt idx="5726">
                  <c:v>44543</c:v>
                </c:pt>
                <c:pt idx="5727">
                  <c:v>44544</c:v>
                </c:pt>
                <c:pt idx="5728">
                  <c:v>44545</c:v>
                </c:pt>
                <c:pt idx="5729">
                  <c:v>44546</c:v>
                </c:pt>
                <c:pt idx="5730">
                  <c:v>44547</c:v>
                </c:pt>
                <c:pt idx="5731">
                  <c:v>44550</c:v>
                </c:pt>
                <c:pt idx="5732">
                  <c:v>44551</c:v>
                </c:pt>
                <c:pt idx="5733">
                  <c:v>44552</c:v>
                </c:pt>
                <c:pt idx="5734">
                  <c:v>44553</c:v>
                </c:pt>
                <c:pt idx="5735">
                  <c:v>44554</c:v>
                </c:pt>
                <c:pt idx="5736">
                  <c:v>44557</c:v>
                </c:pt>
                <c:pt idx="5737">
                  <c:v>44558</c:v>
                </c:pt>
                <c:pt idx="5738">
                  <c:v>44559</c:v>
                </c:pt>
                <c:pt idx="5739">
                  <c:v>44560</c:v>
                </c:pt>
                <c:pt idx="5740">
                  <c:v>44561</c:v>
                </c:pt>
                <c:pt idx="5741">
                  <c:v>44564</c:v>
                </c:pt>
                <c:pt idx="5742">
                  <c:v>44565</c:v>
                </c:pt>
                <c:pt idx="5743">
                  <c:v>44566</c:v>
                </c:pt>
                <c:pt idx="5744">
                  <c:v>44567</c:v>
                </c:pt>
                <c:pt idx="5745">
                  <c:v>44568</c:v>
                </c:pt>
                <c:pt idx="5746">
                  <c:v>44571</c:v>
                </c:pt>
                <c:pt idx="5747">
                  <c:v>44572</c:v>
                </c:pt>
                <c:pt idx="5748">
                  <c:v>44573</c:v>
                </c:pt>
                <c:pt idx="5749">
                  <c:v>44574</c:v>
                </c:pt>
                <c:pt idx="5750">
                  <c:v>44575</c:v>
                </c:pt>
                <c:pt idx="5751">
                  <c:v>44578</c:v>
                </c:pt>
                <c:pt idx="5752">
                  <c:v>44579</c:v>
                </c:pt>
                <c:pt idx="5753">
                  <c:v>44580</c:v>
                </c:pt>
                <c:pt idx="5754">
                  <c:v>44581</c:v>
                </c:pt>
                <c:pt idx="5755">
                  <c:v>44582</c:v>
                </c:pt>
                <c:pt idx="5756">
                  <c:v>44585</c:v>
                </c:pt>
                <c:pt idx="5757">
                  <c:v>44586</c:v>
                </c:pt>
                <c:pt idx="5758">
                  <c:v>44587</c:v>
                </c:pt>
                <c:pt idx="5759">
                  <c:v>44588</c:v>
                </c:pt>
                <c:pt idx="5760">
                  <c:v>44589</c:v>
                </c:pt>
                <c:pt idx="5761">
                  <c:v>44592</c:v>
                </c:pt>
                <c:pt idx="5762">
                  <c:v>44593</c:v>
                </c:pt>
                <c:pt idx="5763">
                  <c:v>44594</c:v>
                </c:pt>
                <c:pt idx="5764">
                  <c:v>44595</c:v>
                </c:pt>
                <c:pt idx="5765">
                  <c:v>44596</c:v>
                </c:pt>
                <c:pt idx="5766">
                  <c:v>44599</c:v>
                </c:pt>
                <c:pt idx="5767">
                  <c:v>44600</c:v>
                </c:pt>
                <c:pt idx="5768">
                  <c:v>44601</c:v>
                </c:pt>
                <c:pt idx="5769">
                  <c:v>44602</c:v>
                </c:pt>
                <c:pt idx="5770">
                  <c:v>44603</c:v>
                </c:pt>
              </c:numCache>
            </c:numRef>
          </c:xVal>
          <c:yVal>
            <c:numRef>
              <c:f>HistoricData!$B$5:$B$5775</c:f>
              <c:numCache>
                <c:formatCode>General</c:formatCode>
                <c:ptCount val="5771"/>
                <c:pt idx="0">
                  <c:v>1.0056</c:v>
                </c:pt>
                <c:pt idx="1">
                  <c:v>1.02</c:v>
                </c:pt>
                <c:pt idx="2">
                  <c:v>1.0306</c:v>
                </c:pt>
                <c:pt idx="3">
                  <c:v>1.0344</c:v>
                </c:pt>
                <c:pt idx="4">
                  <c:v>1.0286</c:v>
                </c:pt>
                <c:pt idx="5">
                  <c:v>1.0299</c:v>
                </c:pt>
                <c:pt idx="6">
                  <c:v>1.0261</c:v>
                </c:pt>
                <c:pt idx="7">
                  <c:v>1.0316000000000001</c:v>
                </c:pt>
                <c:pt idx="8">
                  <c:v>1.0293000000000001</c:v>
                </c:pt>
                <c:pt idx="9">
                  <c:v>1.0264</c:v>
                </c:pt>
                <c:pt idx="10">
                  <c:v>1.0143</c:v>
                </c:pt>
                <c:pt idx="11">
                  <c:v>1.0102</c:v>
                </c:pt>
                <c:pt idx="12">
                  <c:v>1.0122</c:v>
                </c:pt>
                <c:pt idx="13">
                  <c:v>1.0122</c:v>
                </c:pt>
                <c:pt idx="14">
                  <c:v>1.0170999999999999</c:v>
                </c:pt>
                <c:pt idx="15">
                  <c:v>1.0091000000000001</c:v>
                </c:pt>
                <c:pt idx="16">
                  <c:v>1.002</c:v>
                </c:pt>
                <c:pt idx="17">
                  <c:v>1.0041</c:v>
                </c:pt>
                <c:pt idx="18">
                  <c:v>1.0006999999999999</c:v>
                </c:pt>
                <c:pt idx="19">
                  <c:v>0.98950000000000005</c:v>
                </c:pt>
                <c:pt idx="20">
                  <c:v>0.9758</c:v>
                </c:pt>
                <c:pt idx="21">
                  <c:v>0.97150000000000003</c:v>
                </c:pt>
                <c:pt idx="22">
                  <c:v>0.9708</c:v>
                </c:pt>
                <c:pt idx="23">
                  <c:v>0.97619999999999996</c:v>
                </c:pt>
                <c:pt idx="24">
                  <c:v>0.98939999999999995</c:v>
                </c:pt>
                <c:pt idx="25">
                  <c:v>0.97770000000000001</c:v>
                </c:pt>
                <c:pt idx="26">
                  <c:v>0.97940000000000005</c:v>
                </c:pt>
                <c:pt idx="27">
                  <c:v>0.9879</c:v>
                </c:pt>
                <c:pt idx="28">
                  <c:v>0.99219999999999997</c:v>
                </c:pt>
                <c:pt idx="29">
                  <c:v>0.98750000000000004</c:v>
                </c:pt>
                <c:pt idx="30">
                  <c:v>0.98519999999999996</c:v>
                </c:pt>
                <c:pt idx="31">
                  <c:v>0.97989999999999999</c:v>
                </c:pt>
                <c:pt idx="32">
                  <c:v>0.98399999999999999</c:v>
                </c:pt>
                <c:pt idx="33">
                  <c:v>0.98619999999999997</c:v>
                </c:pt>
                <c:pt idx="34">
                  <c:v>0.98660000000000003</c:v>
                </c:pt>
                <c:pt idx="35">
                  <c:v>0.98470000000000002</c:v>
                </c:pt>
                <c:pt idx="36">
                  <c:v>0.98670000000000002</c:v>
                </c:pt>
                <c:pt idx="37">
                  <c:v>1.0071000000000001</c:v>
                </c:pt>
                <c:pt idx="38">
                  <c:v>1.0021</c:v>
                </c:pt>
                <c:pt idx="39">
                  <c:v>0.99460000000000004</c:v>
                </c:pt>
                <c:pt idx="40">
                  <c:v>0.97370000000000001</c:v>
                </c:pt>
                <c:pt idx="41">
                  <c:v>0.96989999999999998</c:v>
                </c:pt>
                <c:pt idx="42">
                  <c:v>0.96679999999999999</c:v>
                </c:pt>
                <c:pt idx="43">
                  <c:v>0.97430000000000005</c:v>
                </c:pt>
                <c:pt idx="44">
                  <c:v>0.96640000000000004</c:v>
                </c:pt>
                <c:pt idx="45">
                  <c:v>0.96350000000000002</c:v>
                </c:pt>
                <c:pt idx="46">
                  <c:v>0.9587</c:v>
                </c:pt>
                <c:pt idx="47">
                  <c:v>0.95420000000000005</c:v>
                </c:pt>
                <c:pt idx="48">
                  <c:v>0.95960000000000001</c:v>
                </c:pt>
                <c:pt idx="49">
                  <c:v>0.96719999999999995</c:v>
                </c:pt>
                <c:pt idx="50">
                  <c:v>0.96419999999999995</c:v>
                </c:pt>
                <c:pt idx="51">
                  <c:v>0.96319999999999995</c:v>
                </c:pt>
                <c:pt idx="52">
                  <c:v>0.9647</c:v>
                </c:pt>
                <c:pt idx="53">
                  <c:v>0.97040000000000004</c:v>
                </c:pt>
                <c:pt idx="54">
                  <c:v>0.96819999999999995</c:v>
                </c:pt>
                <c:pt idx="55">
                  <c:v>0.97089999999999999</c:v>
                </c:pt>
                <c:pt idx="56">
                  <c:v>0.97150000000000003</c:v>
                </c:pt>
                <c:pt idx="57">
                  <c:v>0.96540000000000004</c:v>
                </c:pt>
                <c:pt idx="58">
                  <c:v>0.96209999999999996</c:v>
                </c:pt>
                <c:pt idx="59">
                  <c:v>0.97009999999999996</c:v>
                </c:pt>
                <c:pt idx="60">
                  <c:v>0.9758</c:v>
                </c:pt>
                <c:pt idx="61">
                  <c:v>0.96450000000000002</c:v>
                </c:pt>
                <c:pt idx="62">
                  <c:v>0.96140000000000003</c:v>
                </c:pt>
                <c:pt idx="63">
                  <c:v>0.95240000000000002</c:v>
                </c:pt>
                <c:pt idx="64">
                  <c:v>0.95960000000000001</c:v>
                </c:pt>
                <c:pt idx="65">
                  <c:v>0.95740000000000003</c:v>
                </c:pt>
                <c:pt idx="66">
                  <c:v>0.95399999999999996</c:v>
                </c:pt>
                <c:pt idx="67">
                  <c:v>0.96719999999999995</c:v>
                </c:pt>
                <c:pt idx="68">
                  <c:v>0.96250000000000002</c:v>
                </c:pt>
                <c:pt idx="69">
                  <c:v>0.95860000000000001</c:v>
                </c:pt>
                <c:pt idx="70">
                  <c:v>0.95860000000000001</c:v>
                </c:pt>
                <c:pt idx="71">
                  <c:v>0.96109999999999995</c:v>
                </c:pt>
                <c:pt idx="72">
                  <c:v>0.95689999999999997</c:v>
                </c:pt>
                <c:pt idx="73">
                  <c:v>0.95330000000000004</c:v>
                </c:pt>
                <c:pt idx="74">
                  <c:v>0.95240000000000002</c:v>
                </c:pt>
                <c:pt idx="75">
                  <c:v>0.95389999999999997</c:v>
                </c:pt>
                <c:pt idx="76">
                  <c:v>0.95450000000000002</c:v>
                </c:pt>
                <c:pt idx="77">
                  <c:v>0.94950000000000001</c:v>
                </c:pt>
                <c:pt idx="78">
                  <c:v>0.93799999999999994</c:v>
                </c:pt>
                <c:pt idx="79">
                  <c:v>0.93669999999999998</c:v>
                </c:pt>
                <c:pt idx="80">
                  <c:v>0.93830000000000002</c:v>
                </c:pt>
                <c:pt idx="81">
                  <c:v>0.94030000000000002</c:v>
                </c:pt>
                <c:pt idx="82">
                  <c:v>0.92420000000000002</c:v>
                </c:pt>
                <c:pt idx="83">
                  <c:v>0.92249999999999999</c:v>
                </c:pt>
                <c:pt idx="84">
                  <c:v>0.90759999999999996</c:v>
                </c:pt>
                <c:pt idx="85">
                  <c:v>0.91069999999999995</c:v>
                </c:pt>
                <c:pt idx="86">
                  <c:v>0.91459999999999997</c:v>
                </c:pt>
                <c:pt idx="87">
                  <c:v>0.90429999999999999</c:v>
                </c:pt>
                <c:pt idx="88">
                  <c:v>0.89359999999999995</c:v>
                </c:pt>
                <c:pt idx="89">
                  <c:v>0.89170000000000005</c:v>
                </c:pt>
                <c:pt idx="90">
                  <c:v>0.8972</c:v>
                </c:pt>
                <c:pt idx="91">
                  <c:v>0.89629999999999999</c:v>
                </c:pt>
                <c:pt idx="92">
                  <c:v>0.90659999999999996</c:v>
                </c:pt>
                <c:pt idx="93">
                  <c:v>0.91049999999999998</c:v>
                </c:pt>
                <c:pt idx="94">
                  <c:v>0.90139999999999998</c:v>
                </c:pt>
                <c:pt idx="95">
                  <c:v>0.91090000000000004</c:v>
                </c:pt>
                <c:pt idx="96">
                  <c:v>0.91259999999999997</c:v>
                </c:pt>
                <c:pt idx="97">
                  <c:v>0.9052</c:v>
                </c:pt>
                <c:pt idx="98">
                  <c:v>0.89249999999999996</c:v>
                </c:pt>
                <c:pt idx="99">
                  <c:v>0.8931</c:v>
                </c:pt>
                <c:pt idx="100">
                  <c:v>0.89559999999999995</c:v>
                </c:pt>
                <c:pt idx="101">
                  <c:v>0.9042</c:v>
                </c:pt>
                <c:pt idx="102">
                  <c:v>0.90429999999999999</c:v>
                </c:pt>
                <c:pt idx="103">
                  <c:v>0.91139999999999999</c:v>
                </c:pt>
                <c:pt idx="104">
                  <c:v>0.90939999999999999</c:v>
                </c:pt>
                <c:pt idx="105">
                  <c:v>0.93120000000000003</c:v>
                </c:pt>
                <c:pt idx="106">
                  <c:v>0.92730000000000001</c:v>
                </c:pt>
                <c:pt idx="107">
                  <c:v>0.93269999999999997</c:v>
                </c:pt>
                <c:pt idx="108">
                  <c:v>0.93520000000000003</c:v>
                </c:pt>
                <c:pt idx="109">
                  <c:v>0.92900000000000005</c:v>
                </c:pt>
                <c:pt idx="110">
                  <c:v>0.94379999999999997</c:v>
                </c:pt>
                <c:pt idx="111">
                  <c:v>0.9466</c:v>
                </c:pt>
                <c:pt idx="112">
                  <c:v>0.95379999999999998</c:v>
                </c:pt>
                <c:pt idx="113">
                  <c:v>0.96140000000000003</c:v>
                </c:pt>
                <c:pt idx="114">
                  <c:v>0.95669999999999999</c:v>
                </c:pt>
                <c:pt idx="115">
                  <c:v>0.95340000000000003</c:v>
                </c:pt>
                <c:pt idx="116">
                  <c:v>0.95499999999999996</c:v>
                </c:pt>
                <c:pt idx="117">
                  <c:v>0.96089999999999998</c:v>
                </c:pt>
                <c:pt idx="118">
                  <c:v>0.95930000000000004</c:v>
                </c:pt>
                <c:pt idx="119">
                  <c:v>0.95279999999999998</c:v>
                </c:pt>
                <c:pt idx="120">
                  <c:v>0.96419999999999995</c:v>
                </c:pt>
                <c:pt idx="121">
                  <c:v>0.95960000000000001</c:v>
                </c:pt>
                <c:pt idx="122">
                  <c:v>0.95530000000000004</c:v>
                </c:pt>
                <c:pt idx="123">
                  <c:v>0.94379999999999997</c:v>
                </c:pt>
                <c:pt idx="124">
                  <c:v>0.93630000000000002</c:v>
                </c:pt>
                <c:pt idx="125">
                  <c:v>0.93659999999999999</c:v>
                </c:pt>
                <c:pt idx="126">
                  <c:v>0.93830000000000002</c:v>
                </c:pt>
                <c:pt idx="127">
                  <c:v>0.94340000000000002</c:v>
                </c:pt>
                <c:pt idx="128">
                  <c:v>0.94369999999999998</c:v>
                </c:pt>
                <c:pt idx="129">
                  <c:v>0.95009999999999994</c:v>
                </c:pt>
                <c:pt idx="130">
                  <c:v>0.95530000000000004</c:v>
                </c:pt>
                <c:pt idx="131">
                  <c:v>0.95069999999999999</c:v>
                </c:pt>
                <c:pt idx="132">
                  <c:v>0.95130000000000003</c:v>
                </c:pt>
                <c:pt idx="133">
                  <c:v>0.9536</c:v>
                </c:pt>
                <c:pt idx="134">
                  <c:v>0.95179999999999998</c:v>
                </c:pt>
                <c:pt idx="135">
                  <c:v>0.94769999999999999</c:v>
                </c:pt>
                <c:pt idx="136">
                  <c:v>0.95240000000000002</c:v>
                </c:pt>
                <c:pt idx="137">
                  <c:v>0.95099999999999996</c:v>
                </c:pt>
                <c:pt idx="138">
                  <c:v>0.94120000000000004</c:v>
                </c:pt>
                <c:pt idx="139">
                  <c:v>0.9365</c:v>
                </c:pt>
                <c:pt idx="140">
                  <c:v>0.93720000000000003</c:v>
                </c:pt>
                <c:pt idx="141">
                  <c:v>0.93540000000000001</c:v>
                </c:pt>
                <c:pt idx="142">
                  <c:v>0.93330000000000002</c:v>
                </c:pt>
                <c:pt idx="143">
                  <c:v>0.92069999999999996</c:v>
                </c:pt>
                <c:pt idx="144">
                  <c:v>0.92969999999999997</c:v>
                </c:pt>
                <c:pt idx="145">
                  <c:v>0.93689999999999996</c:v>
                </c:pt>
                <c:pt idx="146">
                  <c:v>0.93300000000000005</c:v>
                </c:pt>
                <c:pt idx="147">
                  <c:v>0.93840000000000001</c:v>
                </c:pt>
                <c:pt idx="148">
                  <c:v>0.94210000000000005</c:v>
                </c:pt>
                <c:pt idx="149">
                  <c:v>0.93369999999999997</c:v>
                </c:pt>
                <c:pt idx="150">
                  <c:v>0.92379999999999995</c:v>
                </c:pt>
                <c:pt idx="151">
                  <c:v>0.92769999999999997</c:v>
                </c:pt>
                <c:pt idx="152">
                  <c:v>0.9224</c:v>
                </c:pt>
                <c:pt idx="153">
                  <c:v>0.91400000000000003</c:v>
                </c:pt>
                <c:pt idx="154">
                  <c:v>0.90490000000000004</c:v>
                </c:pt>
                <c:pt idx="155">
                  <c:v>0.90690000000000004</c:v>
                </c:pt>
                <c:pt idx="156">
                  <c:v>0.90810000000000002</c:v>
                </c:pt>
                <c:pt idx="157">
                  <c:v>0.90149999999999997</c:v>
                </c:pt>
                <c:pt idx="158">
                  <c:v>0.89959999999999996</c:v>
                </c:pt>
                <c:pt idx="159">
                  <c:v>0.90739999999999998</c:v>
                </c:pt>
                <c:pt idx="160">
                  <c:v>0.90390000000000004</c:v>
                </c:pt>
                <c:pt idx="161">
                  <c:v>0.90629999999999999</c:v>
                </c:pt>
                <c:pt idx="162">
                  <c:v>0.91279999999999994</c:v>
                </c:pt>
                <c:pt idx="163">
                  <c:v>0.91469999999999996</c:v>
                </c:pt>
                <c:pt idx="164">
                  <c:v>0.91479999999999995</c:v>
                </c:pt>
                <c:pt idx="165">
                  <c:v>0.90659999999999996</c:v>
                </c:pt>
                <c:pt idx="166">
                  <c:v>0.90190000000000003</c:v>
                </c:pt>
                <c:pt idx="167">
                  <c:v>0.89770000000000005</c:v>
                </c:pt>
                <c:pt idx="168">
                  <c:v>0.89790000000000003</c:v>
                </c:pt>
                <c:pt idx="169">
                  <c:v>0.90180000000000005</c:v>
                </c:pt>
                <c:pt idx="170">
                  <c:v>0.90249999999999997</c:v>
                </c:pt>
                <c:pt idx="171">
                  <c:v>0.90069999999999995</c:v>
                </c:pt>
                <c:pt idx="172">
                  <c:v>0.8921</c:v>
                </c:pt>
                <c:pt idx="173">
                  <c:v>0.89200000000000002</c:v>
                </c:pt>
                <c:pt idx="174">
                  <c:v>0.88600000000000001</c:v>
                </c:pt>
                <c:pt idx="175">
                  <c:v>0.89970000000000006</c:v>
                </c:pt>
                <c:pt idx="176">
                  <c:v>0.89780000000000004</c:v>
                </c:pt>
                <c:pt idx="177">
                  <c:v>0.88849999999999996</c:v>
                </c:pt>
                <c:pt idx="178">
                  <c:v>0.86919999999999997</c:v>
                </c:pt>
                <c:pt idx="179">
                  <c:v>0.87419999999999998</c:v>
                </c:pt>
                <c:pt idx="180">
                  <c:v>0.86519999999999997</c:v>
                </c:pt>
                <c:pt idx="181">
                  <c:v>0.86040000000000005</c:v>
                </c:pt>
                <c:pt idx="182">
                  <c:v>0.86070000000000002</c:v>
                </c:pt>
                <c:pt idx="183">
                  <c:v>0.86450000000000005</c:v>
                </c:pt>
                <c:pt idx="184">
                  <c:v>0.86270000000000002</c:v>
                </c:pt>
                <c:pt idx="185">
                  <c:v>0.85970000000000002</c:v>
                </c:pt>
                <c:pt idx="186">
                  <c:v>0.85260000000000002</c:v>
                </c:pt>
                <c:pt idx="187">
                  <c:v>0.84930000000000005</c:v>
                </c:pt>
                <c:pt idx="188">
                  <c:v>0.84750000000000003</c:v>
                </c:pt>
                <c:pt idx="189">
                  <c:v>0.85770000000000002</c:v>
                </c:pt>
                <c:pt idx="190">
                  <c:v>0.87790000000000001</c:v>
                </c:pt>
                <c:pt idx="191">
                  <c:v>0.87370000000000003</c:v>
                </c:pt>
                <c:pt idx="192">
                  <c:v>0.88019999999999998</c:v>
                </c:pt>
                <c:pt idx="193">
                  <c:v>0.88129999999999997</c:v>
                </c:pt>
                <c:pt idx="194">
                  <c:v>0.88339999999999996</c:v>
                </c:pt>
                <c:pt idx="195">
                  <c:v>0.8831</c:v>
                </c:pt>
                <c:pt idx="196">
                  <c:v>0.87949999999999995</c:v>
                </c:pt>
                <c:pt idx="197">
                  <c:v>0.87549999999999994</c:v>
                </c:pt>
                <c:pt idx="198">
                  <c:v>0.87339999999999995</c:v>
                </c:pt>
                <c:pt idx="199">
                  <c:v>0.86929999999999996</c:v>
                </c:pt>
                <c:pt idx="200">
                  <c:v>0.86799999999999999</c:v>
                </c:pt>
                <c:pt idx="201">
                  <c:v>0.8669</c:v>
                </c:pt>
                <c:pt idx="202">
                  <c:v>0.86950000000000005</c:v>
                </c:pt>
                <c:pt idx="203">
                  <c:v>0.86850000000000005</c:v>
                </c:pt>
                <c:pt idx="204">
                  <c:v>0.86450000000000005</c:v>
                </c:pt>
                <c:pt idx="205">
                  <c:v>0.8569</c:v>
                </c:pt>
                <c:pt idx="206">
                  <c:v>0.84870000000000001</c:v>
                </c:pt>
                <c:pt idx="207">
                  <c:v>0.85119999999999996</c:v>
                </c:pt>
                <c:pt idx="208">
                  <c:v>0.83650000000000002</c:v>
                </c:pt>
                <c:pt idx="209">
                  <c:v>0.84109999999999996</c:v>
                </c:pt>
                <c:pt idx="210">
                  <c:v>0.84350000000000003</c:v>
                </c:pt>
                <c:pt idx="211">
                  <c:v>0.83620000000000005</c:v>
                </c:pt>
                <c:pt idx="212">
                  <c:v>0.83750000000000002</c:v>
                </c:pt>
                <c:pt idx="213">
                  <c:v>0.82550000000000001</c:v>
                </c:pt>
                <c:pt idx="214">
                  <c:v>0.83130000000000004</c:v>
                </c:pt>
                <c:pt idx="215">
                  <c:v>0.83979999999999999</c:v>
                </c:pt>
                <c:pt idx="216">
                  <c:v>0.84250000000000003</c:v>
                </c:pt>
                <c:pt idx="217">
                  <c:v>0.84889999999999999</c:v>
                </c:pt>
                <c:pt idx="218">
                  <c:v>0.85819999999999996</c:v>
                </c:pt>
                <c:pt idx="219">
                  <c:v>0.8579</c:v>
                </c:pt>
                <c:pt idx="220">
                  <c:v>0.86380000000000001</c:v>
                </c:pt>
                <c:pt idx="221">
                  <c:v>0.85680000000000001</c:v>
                </c:pt>
                <c:pt idx="222">
                  <c:v>0.85870000000000002</c:v>
                </c:pt>
                <c:pt idx="223">
                  <c:v>0.85329999999999995</c:v>
                </c:pt>
                <c:pt idx="224">
                  <c:v>0.8569</c:v>
                </c:pt>
                <c:pt idx="225">
                  <c:v>0.86250000000000004</c:v>
                </c:pt>
                <c:pt idx="226">
                  <c:v>0.86140000000000005</c:v>
                </c:pt>
                <c:pt idx="227">
                  <c:v>0.85680000000000001</c:v>
                </c:pt>
                <c:pt idx="228">
                  <c:v>0.85740000000000005</c:v>
                </c:pt>
                <c:pt idx="229">
                  <c:v>0.85409999999999997</c:v>
                </c:pt>
                <c:pt idx="230">
                  <c:v>0.85170000000000001</c:v>
                </c:pt>
                <c:pt idx="231">
                  <c:v>0.84750000000000003</c:v>
                </c:pt>
                <c:pt idx="232">
                  <c:v>0.84340000000000004</c:v>
                </c:pt>
                <c:pt idx="233">
                  <c:v>0.84460000000000002</c:v>
                </c:pt>
                <c:pt idx="234">
                  <c:v>0.84040000000000004</c:v>
                </c:pt>
                <c:pt idx="235">
                  <c:v>0.84019999999999995</c:v>
                </c:pt>
                <c:pt idx="236">
                  <c:v>0.85219999999999996</c:v>
                </c:pt>
                <c:pt idx="237">
                  <c:v>0.85650000000000004</c:v>
                </c:pt>
                <c:pt idx="238">
                  <c:v>0.8589</c:v>
                </c:pt>
                <c:pt idx="239">
                  <c:v>0.87150000000000005</c:v>
                </c:pt>
                <c:pt idx="240">
                  <c:v>0.87460000000000004</c:v>
                </c:pt>
                <c:pt idx="241">
                  <c:v>0.88819999999999999</c:v>
                </c:pt>
                <c:pt idx="242">
                  <c:v>0.88149999999999995</c:v>
                </c:pt>
                <c:pt idx="243">
                  <c:v>0.88959999999999995</c:v>
                </c:pt>
                <c:pt idx="244">
                  <c:v>0.88729999999999998</c:v>
                </c:pt>
                <c:pt idx="245">
                  <c:v>0.88460000000000005</c:v>
                </c:pt>
                <c:pt idx="246">
                  <c:v>0.87609999999999999</c:v>
                </c:pt>
                <c:pt idx="247">
                  <c:v>0.87739999999999996</c:v>
                </c:pt>
                <c:pt idx="248">
                  <c:v>0.87509999999999999</c:v>
                </c:pt>
                <c:pt idx="249">
                  <c:v>0.8891</c:v>
                </c:pt>
                <c:pt idx="250">
                  <c:v>0.8982</c:v>
                </c:pt>
                <c:pt idx="251">
                  <c:v>0.89280000000000004</c:v>
                </c:pt>
                <c:pt idx="252">
                  <c:v>0.88949999999999996</c:v>
                </c:pt>
                <c:pt idx="253">
                  <c:v>0.90739999999999998</c:v>
                </c:pt>
                <c:pt idx="254">
                  <c:v>0.9133</c:v>
                </c:pt>
                <c:pt idx="255">
                  <c:v>0.92349999999999999</c:v>
                </c:pt>
                <c:pt idx="256">
                  <c:v>0.92520000000000002</c:v>
                </c:pt>
                <c:pt idx="257">
                  <c:v>0.92920000000000003</c:v>
                </c:pt>
                <c:pt idx="258">
                  <c:v>0.93149999999999999</c:v>
                </c:pt>
                <c:pt idx="259">
                  <c:v>0.92659999999999998</c:v>
                </c:pt>
                <c:pt idx="260">
                  <c:v>0.9395</c:v>
                </c:pt>
                <c:pt idx="261">
                  <c:v>0.9395</c:v>
                </c:pt>
                <c:pt idx="262">
                  <c:v>0.94620000000000004</c:v>
                </c:pt>
                <c:pt idx="263">
                  <c:v>0.94499999999999995</c:v>
                </c:pt>
                <c:pt idx="264">
                  <c:v>0.94769999999999999</c:v>
                </c:pt>
                <c:pt idx="265">
                  <c:v>0.95379999999999998</c:v>
                </c:pt>
                <c:pt idx="266">
                  <c:v>0.94850000000000001</c:v>
                </c:pt>
                <c:pt idx="267">
                  <c:v>0.94169999999999998</c:v>
                </c:pt>
                <c:pt idx="268">
                  <c:v>0.94130000000000003</c:v>
                </c:pt>
                <c:pt idx="269">
                  <c:v>0.95350000000000001</c:v>
                </c:pt>
                <c:pt idx="270">
                  <c:v>0.95030000000000003</c:v>
                </c:pt>
                <c:pt idx="271">
                  <c:v>0.94220000000000004</c:v>
                </c:pt>
                <c:pt idx="272">
                  <c:v>0.93959999999999999</c:v>
                </c:pt>
                <c:pt idx="273">
                  <c:v>0.93169999999999997</c:v>
                </c:pt>
                <c:pt idx="274">
                  <c:v>0.94259999999999999</c:v>
                </c:pt>
                <c:pt idx="275">
                  <c:v>0.93689999999999996</c:v>
                </c:pt>
                <c:pt idx="276">
                  <c:v>0.93730000000000002</c:v>
                </c:pt>
                <c:pt idx="277">
                  <c:v>0.93789999999999996</c:v>
                </c:pt>
                <c:pt idx="278">
                  <c:v>0.92630000000000001</c:v>
                </c:pt>
                <c:pt idx="279">
                  <c:v>0.92259999999999998</c:v>
                </c:pt>
                <c:pt idx="280">
                  <c:v>0.92220000000000002</c:v>
                </c:pt>
                <c:pt idx="281">
                  <c:v>0.91890000000000005</c:v>
                </c:pt>
                <c:pt idx="282">
                  <c:v>0.92720000000000002</c:v>
                </c:pt>
                <c:pt idx="283">
                  <c:v>0.93020000000000003</c:v>
                </c:pt>
                <c:pt idx="284">
                  <c:v>0.94140000000000001</c:v>
                </c:pt>
                <c:pt idx="285">
                  <c:v>0.93579999999999997</c:v>
                </c:pt>
                <c:pt idx="286">
                  <c:v>0.94</c:v>
                </c:pt>
                <c:pt idx="287">
                  <c:v>0.92969999999999997</c:v>
                </c:pt>
                <c:pt idx="288">
                  <c:v>0.93369999999999997</c:v>
                </c:pt>
                <c:pt idx="289">
                  <c:v>0.91839999999999999</c:v>
                </c:pt>
                <c:pt idx="290">
                  <c:v>0.92649999999999999</c:v>
                </c:pt>
                <c:pt idx="291">
                  <c:v>0.92920000000000003</c:v>
                </c:pt>
                <c:pt idx="292">
                  <c:v>0.91849999999999998</c:v>
                </c:pt>
                <c:pt idx="293">
                  <c:v>0.91920000000000002</c:v>
                </c:pt>
                <c:pt idx="294">
                  <c:v>0.90569999999999995</c:v>
                </c:pt>
                <c:pt idx="295">
                  <c:v>0.91610000000000003</c:v>
                </c:pt>
                <c:pt idx="296">
                  <c:v>0.92120000000000002</c:v>
                </c:pt>
                <c:pt idx="297">
                  <c:v>0.90939999999999999</c:v>
                </c:pt>
                <c:pt idx="298">
                  <c:v>0.90890000000000004</c:v>
                </c:pt>
                <c:pt idx="299">
                  <c:v>0.90390000000000004</c:v>
                </c:pt>
                <c:pt idx="300">
                  <c:v>0.91439999999999999</c:v>
                </c:pt>
                <c:pt idx="301">
                  <c:v>0.9103</c:v>
                </c:pt>
                <c:pt idx="302">
                  <c:v>0.91369999999999996</c:v>
                </c:pt>
                <c:pt idx="303">
                  <c:v>0.92259999999999998</c:v>
                </c:pt>
                <c:pt idx="304">
                  <c:v>0.93089999999999995</c:v>
                </c:pt>
                <c:pt idx="305">
                  <c:v>0.93330000000000002</c:v>
                </c:pt>
                <c:pt idx="306">
                  <c:v>0.9294</c:v>
                </c:pt>
                <c:pt idx="307">
                  <c:v>0.93240000000000001</c:v>
                </c:pt>
                <c:pt idx="308">
                  <c:v>0.92700000000000005</c:v>
                </c:pt>
                <c:pt idx="309">
                  <c:v>0.93059999999999998</c:v>
                </c:pt>
                <c:pt idx="310">
                  <c:v>0.93110000000000004</c:v>
                </c:pt>
                <c:pt idx="311">
                  <c:v>0.92759999999999998</c:v>
                </c:pt>
                <c:pt idx="312">
                  <c:v>0.91390000000000005</c:v>
                </c:pt>
                <c:pt idx="313">
                  <c:v>0.91110000000000002</c:v>
                </c:pt>
                <c:pt idx="314">
                  <c:v>0.90280000000000005</c:v>
                </c:pt>
                <c:pt idx="315">
                  <c:v>0.89410000000000001</c:v>
                </c:pt>
                <c:pt idx="316">
                  <c:v>0.8992</c:v>
                </c:pt>
                <c:pt idx="317">
                  <c:v>0.9042</c:v>
                </c:pt>
                <c:pt idx="318">
                  <c:v>0.89500000000000002</c:v>
                </c:pt>
                <c:pt idx="319">
                  <c:v>0.88719999999999999</c:v>
                </c:pt>
                <c:pt idx="320">
                  <c:v>0.8921</c:v>
                </c:pt>
                <c:pt idx="321">
                  <c:v>0.89559999999999995</c:v>
                </c:pt>
                <c:pt idx="322">
                  <c:v>0.89100000000000001</c:v>
                </c:pt>
                <c:pt idx="323">
                  <c:v>0.88819999999999999</c:v>
                </c:pt>
                <c:pt idx="324">
                  <c:v>0.88080000000000003</c:v>
                </c:pt>
                <c:pt idx="325">
                  <c:v>0.87980000000000003</c:v>
                </c:pt>
                <c:pt idx="326">
                  <c:v>0.88060000000000005</c:v>
                </c:pt>
                <c:pt idx="327">
                  <c:v>0.89280000000000004</c:v>
                </c:pt>
                <c:pt idx="328">
                  <c:v>0.90059999999999996</c:v>
                </c:pt>
                <c:pt idx="329">
                  <c:v>0.89639999999999997</c:v>
                </c:pt>
                <c:pt idx="330">
                  <c:v>0.90480000000000005</c:v>
                </c:pt>
                <c:pt idx="331">
                  <c:v>0.90169999999999995</c:v>
                </c:pt>
                <c:pt idx="332">
                  <c:v>0.88759999999999994</c:v>
                </c:pt>
                <c:pt idx="333">
                  <c:v>0.88770000000000004</c:v>
                </c:pt>
                <c:pt idx="334">
                  <c:v>0.89180000000000004</c:v>
                </c:pt>
                <c:pt idx="335">
                  <c:v>0.88859999999999995</c:v>
                </c:pt>
                <c:pt idx="336">
                  <c:v>0.88600000000000001</c:v>
                </c:pt>
                <c:pt idx="337">
                  <c:v>0.88049999999999995</c:v>
                </c:pt>
                <c:pt idx="338">
                  <c:v>0.88719999999999999</c:v>
                </c:pt>
                <c:pt idx="339">
                  <c:v>0.89159999999999995</c:v>
                </c:pt>
                <c:pt idx="340">
                  <c:v>0.9042</c:v>
                </c:pt>
                <c:pt idx="341">
                  <c:v>0.89600000000000002</c:v>
                </c:pt>
                <c:pt idx="342">
                  <c:v>0.89570000000000005</c:v>
                </c:pt>
                <c:pt idx="343">
                  <c:v>0.89739999999999998</c:v>
                </c:pt>
                <c:pt idx="344">
                  <c:v>0.90080000000000005</c:v>
                </c:pt>
                <c:pt idx="345">
                  <c:v>0.88890000000000002</c:v>
                </c:pt>
                <c:pt idx="346">
                  <c:v>0.88600000000000001</c:v>
                </c:pt>
                <c:pt idx="347">
                  <c:v>0.8931</c:v>
                </c:pt>
                <c:pt idx="348">
                  <c:v>0.89459999999999995</c:v>
                </c:pt>
                <c:pt idx="349">
                  <c:v>0.88939999999999997</c:v>
                </c:pt>
                <c:pt idx="350">
                  <c:v>0.89449999999999996</c:v>
                </c:pt>
                <c:pt idx="351">
                  <c:v>0.89039999999999997</c:v>
                </c:pt>
                <c:pt idx="352">
                  <c:v>0.88400000000000001</c:v>
                </c:pt>
                <c:pt idx="353">
                  <c:v>0.88439999999999996</c:v>
                </c:pt>
                <c:pt idx="354">
                  <c:v>0.88080000000000003</c:v>
                </c:pt>
                <c:pt idx="355">
                  <c:v>0.87660000000000005</c:v>
                </c:pt>
                <c:pt idx="356">
                  <c:v>0.87429999999999997</c:v>
                </c:pt>
                <c:pt idx="357">
                  <c:v>0.87870000000000004</c:v>
                </c:pt>
                <c:pt idx="358">
                  <c:v>0.88460000000000005</c:v>
                </c:pt>
                <c:pt idx="359">
                  <c:v>0.88229999999999997</c:v>
                </c:pt>
                <c:pt idx="360">
                  <c:v>0.87729999999999997</c:v>
                </c:pt>
                <c:pt idx="361">
                  <c:v>0.87660000000000005</c:v>
                </c:pt>
                <c:pt idx="362">
                  <c:v>0.86370000000000002</c:v>
                </c:pt>
                <c:pt idx="363">
                  <c:v>0.86019999999999996</c:v>
                </c:pt>
                <c:pt idx="364">
                  <c:v>0.85860000000000003</c:v>
                </c:pt>
                <c:pt idx="365">
                  <c:v>0.85819999999999996</c:v>
                </c:pt>
                <c:pt idx="366">
                  <c:v>0.85940000000000005</c:v>
                </c:pt>
                <c:pt idx="367">
                  <c:v>0.85670000000000002</c:v>
                </c:pt>
                <c:pt idx="368">
                  <c:v>0.85760000000000003</c:v>
                </c:pt>
                <c:pt idx="369">
                  <c:v>0.84570000000000001</c:v>
                </c:pt>
                <c:pt idx="370">
                  <c:v>0.84609999999999996</c:v>
                </c:pt>
                <c:pt idx="371">
                  <c:v>0.84519999999999995</c:v>
                </c:pt>
                <c:pt idx="372">
                  <c:v>0.84960000000000002</c:v>
                </c:pt>
                <c:pt idx="373">
                  <c:v>0.84719999999999995</c:v>
                </c:pt>
                <c:pt idx="374">
                  <c:v>0.8488</c:v>
                </c:pt>
                <c:pt idx="375">
                  <c:v>0.8498</c:v>
                </c:pt>
                <c:pt idx="376">
                  <c:v>0.84319999999999995</c:v>
                </c:pt>
                <c:pt idx="377">
                  <c:v>0.84819999999999995</c:v>
                </c:pt>
                <c:pt idx="378">
                  <c:v>0.85260000000000002</c:v>
                </c:pt>
                <c:pt idx="379">
                  <c:v>0.8619</c:v>
                </c:pt>
                <c:pt idx="380">
                  <c:v>0.86309999999999998</c:v>
                </c:pt>
                <c:pt idx="381">
                  <c:v>0.86180000000000001</c:v>
                </c:pt>
                <c:pt idx="382">
                  <c:v>0.85329999999999995</c:v>
                </c:pt>
                <c:pt idx="383">
                  <c:v>0.85270000000000001</c:v>
                </c:pt>
                <c:pt idx="384">
                  <c:v>0.85640000000000005</c:v>
                </c:pt>
                <c:pt idx="385">
                  <c:v>0.85519999999999996</c:v>
                </c:pt>
                <c:pt idx="386">
                  <c:v>0.86129999999999995</c:v>
                </c:pt>
                <c:pt idx="387">
                  <c:v>0.86309999999999998</c:v>
                </c:pt>
                <c:pt idx="388">
                  <c:v>0.86219999999999997</c:v>
                </c:pt>
                <c:pt idx="389">
                  <c:v>0.84360000000000002</c:v>
                </c:pt>
                <c:pt idx="390">
                  <c:v>0.84730000000000005</c:v>
                </c:pt>
                <c:pt idx="391">
                  <c:v>0.84619999999999995</c:v>
                </c:pt>
                <c:pt idx="392">
                  <c:v>0.84830000000000005</c:v>
                </c:pt>
                <c:pt idx="393">
                  <c:v>0.84550000000000003</c:v>
                </c:pt>
                <c:pt idx="394">
                  <c:v>0.83589999999999998</c:v>
                </c:pt>
                <c:pt idx="395">
                  <c:v>0.84630000000000005</c:v>
                </c:pt>
                <c:pt idx="396">
                  <c:v>0.84689999999999999</c:v>
                </c:pt>
                <c:pt idx="397">
                  <c:v>0.85399999999999998</c:v>
                </c:pt>
                <c:pt idx="398">
                  <c:v>0.86019999999999996</c:v>
                </c:pt>
                <c:pt idx="399">
                  <c:v>0.85170000000000001</c:v>
                </c:pt>
                <c:pt idx="400">
                  <c:v>0.85299999999999998</c:v>
                </c:pt>
                <c:pt idx="401">
                  <c:v>0.85499999999999998</c:v>
                </c:pt>
                <c:pt idx="402">
                  <c:v>0.85770000000000002</c:v>
                </c:pt>
                <c:pt idx="403">
                  <c:v>0.87209999999999999</c:v>
                </c:pt>
                <c:pt idx="404">
                  <c:v>0.87090000000000001</c:v>
                </c:pt>
                <c:pt idx="405">
                  <c:v>0.87229999999999996</c:v>
                </c:pt>
                <c:pt idx="406">
                  <c:v>0.86980000000000002</c:v>
                </c:pt>
                <c:pt idx="407">
                  <c:v>0.87619999999999998</c:v>
                </c:pt>
                <c:pt idx="408">
                  <c:v>0.87990000000000002</c:v>
                </c:pt>
                <c:pt idx="409">
                  <c:v>0.87770000000000004</c:v>
                </c:pt>
                <c:pt idx="410">
                  <c:v>0.875</c:v>
                </c:pt>
                <c:pt idx="411">
                  <c:v>0.87439999999999996</c:v>
                </c:pt>
                <c:pt idx="412">
                  <c:v>0.87360000000000004</c:v>
                </c:pt>
                <c:pt idx="413">
                  <c:v>0.87949999999999995</c:v>
                </c:pt>
                <c:pt idx="414">
                  <c:v>0.88280000000000003</c:v>
                </c:pt>
                <c:pt idx="415">
                  <c:v>0.88349999999999995</c:v>
                </c:pt>
                <c:pt idx="416">
                  <c:v>0.88129999999999997</c:v>
                </c:pt>
                <c:pt idx="417">
                  <c:v>0.878</c:v>
                </c:pt>
                <c:pt idx="418">
                  <c:v>0.87949999999999995</c:v>
                </c:pt>
                <c:pt idx="419">
                  <c:v>0.89290000000000003</c:v>
                </c:pt>
                <c:pt idx="420">
                  <c:v>0.89390000000000003</c:v>
                </c:pt>
                <c:pt idx="421">
                  <c:v>0.89810000000000001</c:v>
                </c:pt>
                <c:pt idx="422">
                  <c:v>0.90290000000000004</c:v>
                </c:pt>
                <c:pt idx="423">
                  <c:v>0.91169999999999995</c:v>
                </c:pt>
                <c:pt idx="424">
                  <c:v>0.91579999999999995</c:v>
                </c:pt>
                <c:pt idx="425">
                  <c:v>0.91690000000000005</c:v>
                </c:pt>
                <c:pt idx="426">
                  <c:v>0.91290000000000004</c:v>
                </c:pt>
                <c:pt idx="427">
                  <c:v>0.91080000000000005</c:v>
                </c:pt>
                <c:pt idx="428">
                  <c:v>0.91710000000000003</c:v>
                </c:pt>
                <c:pt idx="429">
                  <c:v>0.91379999999999995</c:v>
                </c:pt>
                <c:pt idx="430">
                  <c:v>0.91159999999999997</c:v>
                </c:pt>
                <c:pt idx="431">
                  <c:v>0.91139999999999999</c:v>
                </c:pt>
                <c:pt idx="432">
                  <c:v>0.91100000000000003</c:v>
                </c:pt>
                <c:pt idx="433">
                  <c:v>0.9093</c:v>
                </c:pt>
                <c:pt idx="434">
                  <c:v>0.91549999999999998</c:v>
                </c:pt>
                <c:pt idx="435">
                  <c:v>0.91</c:v>
                </c:pt>
                <c:pt idx="436">
                  <c:v>0.90759999999999996</c:v>
                </c:pt>
                <c:pt idx="437">
                  <c:v>0.88580000000000003</c:v>
                </c:pt>
                <c:pt idx="438">
                  <c:v>0.8891</c:v>
                </c:pt>
                <c:pt idx="439">
                  <c:v>0.8952</c:v>
                </c:pt>
                <c:pt idx="440">
                  <c:v>0.90539999999999998</c:v>
                </c:pt>
                <c:pt idx="441">
                  <c:v>0.89939999999999998</c:v>
                </c:pt>
                <c:pt idx="442">
                  <c:v>0.91469999999999996</c:v>
                </c:pt>
                <c:pt idx="443">
                  <c:v>0.90649999999999997</c:v>
                </c:pt>
                <c:pt idx="444">
                  <c:v>0.90939999999999999</c:v>
                </c:pt>
                <c:pt idx="445">
                  <c:v>0.92020000000000002</c:v>
                </c:pt>
                <c:pt idx="446">
                  <c:v>0.92090000000000005</c:v>
                </c:pt>
                <c:pt idx="447">
                  <c:v>0.92369999999999997</c:v>
                </c:pt>
                <c:pt idx="448">
                  <c:v>0.93130000000000002</c:v>
                </c:pt>
                <c:pt idx="449">
                  <c:v>0.92630000000000001</c:v>
                </c:pt>
                <c:pt idx="450">
                  <c:v>0.9103</c:v>
                </c:pt>
                <c:pt idx="451">
                  <c:v>0.91469999999999996</c:v>
                </c:pt>
                <c:pt idx="452">
                  <c:v>0.92249999999999999</c:v>
                </c:pt>
                <c:pt idx="453">
                  <c:v>0.92290000000000005</c:v>
                </c:pt>
                <c:pt idx="454">
                  <c:v>0.91830000000000001</c:v>
                </c:pt>
                <c:pt idx="455">
                  <c:v>0.91049999999999998</c:v>
                </c:pt>
                <c:pt idx="456">
                  <c:v>0.9173</c:v>
                </c:pt>
                <c:pt idx="457">
                  <c:v>0.91639999999999999</c:v>
                </c:pt>
                <c:pt idx="458">
                  <c:v>0.91559999999999997</c:v>
                </c:pt>
                <c:pt idx="459">
                  <c:v>0.9153</c:v>
                </c:pt>
                <c:pt idx="460">
                  <c:v>0.91710000000000003</c:v>
                </c:pt>
                <c:pt idx="461">
                  <c:v>0.91910000000000003</c:v>
                </c:pt>
                <c:pt idx="462">
                  <c:v>0.91400000000000003</c:v>
                </c:pt>
                <c:pt idx="463">
                  <c:v>0.91220000000000001</c:v>
                </c:pt>
                <c:pt idx="464">
                  <c:v>0.90080000000000005</c:v>
                </c:pt>
                <c:pt idx="465">
                  <c:v>0.91069999999999995</c:v>
                </c:pt>
                <c:pt idx="466">
                  <c:v>0.90900000000000003</c:v>
                </c:pt>
                <c:pt idx="467">
                  <c:v>0.90849999999999997</c:v>
                </c:pt>
                <c:pt idx="468">
                  <c:v>0.90359999999999996</c:v>
                </c:pt>
                <c:pt idx="469">
                  <c:v>0.90310000000000001</c:v>
                </c:pt>
                <c:pt idx="470">
                  <c:v>0.89939999999999998</c:v>
                </c:pt>
                <c:pt idx="471">
                  <c:v>0.8911</c:v>
                </c:pt>
                <c:pt idx="472">
                  <c:v>0.89019999999999999</c:v>
                </c:pt>
                <c:pt idx="473">
                  <c:v>0.89300000000000002</c:v>
                </c:pt>
                <c:pt idx="474">
                  <c:v>0.8952</c:v>
                </c:pt>
                <c:pt idx="475">
                  <c:v>0.89219999999999999</c:v>
                </c:pt>
                <c:pt idx="476">
                  <c:v>0.90429999999999999</c:v>
                </c:pt>
                <c:pt idx="477">
                  <c:v>0.90649999999999997</c:v>
                </c:pt>
                <c:pt idx="478">
                  <c:v>0.90229999999999999</c:v>
                </c:pt>
                <c:pt idx="479">
                  <c:v>0.90369999999999995</c:v>
                </c:pt>
                <c:pt idx="480">
                  <c:v>0.90100000000000002</c:v>
                </c:pt>
                <c:pt idx="481">
                  <c:v>0.89710000000000001</c:v>
                </c:pt>
                <c:pt idx="482">
                  <c:v>0.89710000000000001</c:v>
                </c:pt>
                <c:pt idx="483">
                  <c:v>0.89629999999999999</c:v>
                </c:pt>
                <c:pt idx="484">
                  <c:v>0.89200000000000002</c:v>
                </c:pt>
                <c:pt idx="485">
                  <c:v>0.89349999999999996</c:v>
                </c:pt>
                <c:pt idx="486">
                  <c:v>0.89439999999999997</c:v>
                </c:pt>
                <c:pt idx="487">
                  <c:v>0.88109999999999999</c:v>
                </c:pt>
                <c:pt idx="488">
                  <c:v>0.88349999999999995</c:v>
                </c:pt>
                <c:pt idx="489">
                  <c:v>0.88229999999999997</c:v>
                </c:pt>
                <c:pt idx="490">
                  <c:v>0.8841</c:v>
                </c:pt>
                <c:pt idx="491">
                  <c:v>0.88139999999999996</c:v>
                </c:pt>
                <c:pt idx="492">
                  <c:v>0.8831</c:v>
                </c:pt>
                <c:pt idx="493">
                  <c:v>0.87829999999999997</c:v>
                </c:pt>
                <c:pt idx="494">
                  <c:v>0.87849999999999995</c:v>
                </c:pt>
                <c:pt idx="495">
                  <c:v>0.87849999999999995</c:v>
                </c:pt>
                <c:pt idx="496">
                  <c:v>0.88090000000000002</c:v>
                </c:pt>
                <c:pt idx="497">
                  <c:v>0.8821</c:v>
                </c:pt>
                <c:pt idx="498">
                  <c:v>0.88739999999999997</c:v>
                </c:pt>
                <c:pt idx="499">
                  <c:v>0.88700000000000001</c:v>
                </c:pt>
                <c:pt idx="500">
                  <c:v>0.89610000000000001</c:v>
                </c:pt>
                <c:pt idx="501">
                  <c:v>0.89180000000000004</c:v>
                </c:pt>
                <c:pt idx="502">
                  <c:v>0.88959999999999995</c:v>
                </c:pt>
                <c:pt idx="503">
                  <c:v>0.88590000000000002</c:v>
                </c:pt>
                <c:pt idx="504">
                  <c:v>0.89429999999999998</c:v>
                </c:pt>
                <c:pt idx="505">
                  <c:v>0.88919999999999999</c:v>
                </c:pt>
                <c:pt idx="506">
                  <c:v>0.88880000000000003</c:v>
                </c:pt>
                <c:pt idx="507">
                  <c:v>0.89049999999999996</c:v>
                </c:pt>
                <c:pt idx="508">
                  <c:v>0.89610000000000001</c:v>
                </c:pt>
                <c:pt idx="509">
                  <c:v>0.89349999999999996</c:v>
                </c:pt>
                <c:pt idx="510">
                  <c:v>0.90369999999999995</c:v>
                </c:pt>
                <c:pt idx="511">
                  <c:v>0.90439999999999998</c:v>
                </c:pt>
                <c:pt idx="512">
                  <c:v>0.90169999999999995</c:v>
                </c:pt>
                <c:pt idx="513">
                  <c:v>0.90169999999999995</c:v>
                </c:pt>
                <c:pt idx="514">
                  <c:v>0.89739999999999998</c:v>
                </c:pt>
                <c:pt idx="515">
                  <c:v>0.88660000000000005</c:v>
                </c:pt>
                <c:pt idx="516">
                  <c:v>0.87660000000000005</c:v>
                </c:pt>
                <c:pt idx="517">
                  <c:v>0.87670000000000003</c:v>
                </c:pt>
                <c:pt idx="518">
                  <c:v>0.87849999999999995</c:v>
                </c:pt>
                <c:pt idx="519">
                  <c:v>0.88460000000000005</c:v>
                </c:pt>
                <c:pt idx="520">
                  <c:v>0.88370000000000004</c:v>
                </c:pt>
                <c:pt idx="521">
                  <c:v>0.89029999999999998</c:v>
                </c:pt>
                <c:pt idx="522">
                  <c:v>0.88990000000000002</c:v>
                </c:pt>
                <c:pt idx="523">
                  <c:v>0.9042</c:v>
                </c:pt>
                <c:pt idx="524">
                  <c:v>0.89829999999999999</c:v>
                </c:pt>
                <c:pt idx="525">
                  <c:v>0.89600000000000002</c:v>
                </c:pt>
                <c:pt idx="526">
                  <c:v>0.89359999999999995</c:v>
                </c:pt>
                <c:pt idx="527">
                  <c:v>0.89170000000000005</c:v>
                </c:pt>
                <c:pt idx="528">
                  <c:v>0.88900000000000001</c:v>
                </c:pt>
                <c:pt idx="529">
                  <c:v>0.89200000000000002</c:v>
                </c:pt>
                <c:pt idx="530">
                  <c:v>0.89029999999999998</c:v>
                </c:pt>
                <c:pt idx="531">
                  <c:v>0.89380000000000004</c:v>
                </c:pt>
                <c:pt idx="532">
                  <c:v>0.88959999999999995</c:v>
                </c:pt>
                <c:pt idx="533">
                  <c:v>0.88260000000000005</c:v>
                </c:pt>
                <c:pt idx="534">
                  <c:v>0.88100000000000001</c:v>
                </c:pt>
                <c:pt idx="535">
                  <c:v>0.88480000000000003</c:v>
                </c:pt>
                <c:pt idx="536">
                  <c:v>0.88380000000000003</c:v>
                </c:pt>
                <c:pt idx="537">
                  <c:v>0.88449999999999995</c:v>
                </c:pt>
                <c:pt idx="538">
                  <c:v>0.88070000000000004</c:v>
                </c:pt>
                <c:pt idx="539">
                  <c:v>0.87770000000000004</c:v>
                </c:pt>
                <c:pt idx="540">
                  <c:v>0.86370000000000002</c:v>
                </c:pt>
                <c:pt idx="541">
                  <c:v>0.86160000000000003</c:v>
                </c:pt>
                <c:pt idx="542">
                  <c:v>0.86470000000000002</c:v>
                </c:pt>
                <c:pt idx="543">
                  <c:v>0.86409999999999998</c:v>
                </c:pt>
                <c:pt idx="544">
                  <c:v>0.85929999999999995</c:v>
                </c:pt>
                <c:pt idx="545">
                  <c:v>0.86150000000000004</c:v>
                </c:pt>
                <c:pt idx="546">
                  <c:v>0.87029999999999996</c:v>
                </c:pt>
                <c:pt idx="547">
                  <c:v>0.86850000000000005</c:v>
                </c:pt>
                <c:pt idx="548">
                  <c:v>0.86880000000000002</c:v>
                </c:pt>
                <c:pt idx="549">
                  <c:v>0.86839999999999995</c:v>
                </c:pt>
                <c:pt idx="550">
                  <c:v>0.87319999999999998</c:v>
                </c:pt>
                <c:pt idx="551">
                  <c:v>0.87780000000000002</c:v>
                </c:pt>
                <c:pt idx="552">
                  <c:v>0.87709999999999999</c:v>
                </c:pt>
                <c:pt idx="553">
                  <c:v>0.87270000000000003</c:v>
                </c:pt>
                <c:pt idx="554">
                  <c:v>0.87370000000000003</c:v>
                </c:pt>
                <c:pt idx="555">
                  <c:v>0.87319999999999998</c:v>
                </c:pt>
                <c:pt idx="556">
                  <c:v>0.87209999999999999</c:v>
                </c:pt>
                <c:pt idx="557">
                  <c:v>0.87790000000000001</c:v>
                </c:pt>
                <c:pt idx="558">
                  <c:v>0.87090000000000001</c:v>
                </c:pt>
                <c:pt idx="559">
                  <c:v>0.87060000000000004</c:v>
                </c:pt>
                <c:pt idx="560">
                  <c:v>0.87729999999999997</c:v>
                </c:pt>
                <c:pt idx="561">
                  <c:v>0.86950000000000005</c:v>
                </c:pt>
                <c:pt idx="562">
                  <c:v>0.86260000000000003</c:v>
                </c:pt>
                <c:pt idx="563">
                  <c:v>0.86339999999999995</c:v>
                </c:pt>
                <c:pt idx="564">
                  <c:v>0.86719999999999997</c:v>
                </c:pt>
                <c:pt idx="565">
                  <c:v>0.86570000000000003</c:v>
                </c:pt>
                <c:pt idx="566">
                  <c:v>0.87060000000000004</c:v>
                </c:pt>
                <c:pt idx="567">
                  <c:v>0.87019999999999997</c:v>
                </c:pt>
                <c:pt idx="568">
                  <c:v>0.87549999999999994</c:v>
                </c:pt>
                <c:pt idx="569">
                  <c:v>0.88080000000000003</c:v>
                </c:pt>
                <c:pt idx="570">
                  <c:v>0.87560000000000004</c:v>
                </c:pt>
                <c:pt idx="571">
                  <c:v>0.876</c:v>
                </c:pt>
                <c:pt idx="572">
                  <c:v>0.87570000000000003</c:v>
                </c:pt>
                <c:pt idx="573">
                  <c:v>0.87560000000000004</c:v>
                </c:pt>
                <c:pt idx="574">
                  <c:v>0.8821</c:v>
                </c:pt>
                <c:pt idx="575">
                  <c:v>0.8821</c:v>
                </c:pt>
                <c:pt idx="576">
                  <c:v>0.88260000000000005</c:v>
                </c:pt>
                <c:pt idx="577">
                  <c:v>0.88139999999999996</c:v>
                </c:pt>
                <c:pt idx="578">
                  <c:v>0.88380000000000003</c:v>
                </c:pt>
                <c:pt idx="579">
                  <c:v>0.88329999999999997</c:v>
                </c:pt>
                <c:pt idx="580">
                  <c:v>0.87549999999999994</c:v>
                </c:pt>
                <c:pt idx="581">
                  <c:v>0.87709999999999999</c:v>
                </c:pt>
                <c:pt idx="582">
                  <c:v>0.87639999999999996</c:v>
                </c:pt>
                <c:pt idx="583">
                  <c:v>0.87260000000000004</c:v>
                </c:pt>
                <c:pt idx="584">
                  <c:v>0.87129999999999996</c:v>
                </c:pt>
                <c:pt idx="585">
                  <c:v>0.87119999999999997</c:v>
                </c:pt>
                <c:pt idx="586">
                  <c:v>0.88039999999999996</c:v>
                </c:pt>
                <c:pt idx="587">
                  <c:v>0.87829999999999997</c:v>
                </c:pt>
                <c:pt idx="588">
                  <c:v>0.88039999999999996</c:v>
                </c:pt>
                <c:pt idx="589">
                  <c:v>0.87770000000000004</c:v>
                </c:pt>
                <c:pt idx="590">
                  <c:v>0.88049999999999995</c:v>
                </c:pt>
                <c:pt idx="591">
                  <c:v>0.87429999999999997</c:v>
                </c:pt>
                <c:pt idx="592">
                  <c:v>0.87919999999999998</c:v>
                </c:pt>
                <c:pt idx="593">
                  <c:v>0.88049999999999995</c:v>
                </c:pt>
                <c:pt idx="594">
                  <c:v>0.88419999999999999</c:v>
                </c:pt>
                <c:pt idx="595">
                  <c:v>0.87960000000000005</c:v>
                </c:pt>
                <c:pt idx="596">
                  <c:v>0.88029999999999997</c:v>
                </c:pt>
                <c:pt idx="597">
                  <c:v>0.8831</c:v>
                </c:pt>
                <c:pt idx="598">
                  <c:v>0.88829999999999998</c:v>
                </c:pt>
                <c:pt idx="599">
                  <c:v>0.88880000000000003</c:v>
                </c:pt>
                <c:pt idx="600">
                  <c:v>0.89039999999999997</c:v>
                </c:pt>
                <c:pt idx="601">
                  <c:v>0.88849999999999996</c:v>
                </c:pt>
                <c:pt idx="602">
                  <c:v>0.88919999999999999</c:v>
                </c:pt>
                <c:pt idx="603">
                  <c:v>0.89219999999999999</c:v>
                </c:pt>
                <c:pt idx="604">
                  <c:v>0.89849999999999997</c:v>
                </c:pt>
                <c:pt idx="605">
                  <c:v>0.89970000000000006</c:v>
                </c:pt>
                <c:pt idx="606">
                  <c:v>0.90200000000000002</c:v>
                </c:pt>
                <c:pt idx="607">
                  <c:v>0.90169999999999995</c:v>
                </c:pt>
                <c:pt idx="608">
                  <c:v>0.90669999999999995</c:v>
                </c:pt>
                <c:pt idx="609">
                  <c:v>0.90229999999999999</c:v>
                </c:pt>
                <c:pt idx="610">
                  <c:v>0.91669999999999996</c:v>
                </c:pt>
                <c:pt idx="611">
                  <c:v>0.91620000000000001</c:v>
                </c:pt>
                <c:pt idx="612">
                  <c:v>0.9143</c:v>
                </c:pt>
                <c:pt idx="613">
                  <c:v>0.90529999999999999</c:v>
                </c:pt>
                <c:pt idx="614">
                  <c:v>0.90869999999999995</c:v>
                </c:pt>
                <c:pt idx="615">
                  <c:v>0.9123</c:v>
                </c:pt>
                <c:pt idx="616">
                  <c:v>0.91190000000000004</c:v>
                </c:pt>
                <c:pt idx="617">
                  <c:v>0.90280000000000005</c:v>
                </c:pt>
                <c:pt idx="618">
                  <c:v>0.90859999999999996</c:v>
                </c:pt>
                <c:pt idx="619">
                  <c:v>0.91139999999999999</c:v>
                </c:pt>
                <c:pt idx="620">
                  <c:v>0.92110000000000003</c:v>
                </c:pt>
                <c:pt idx="621">
                  <c:v>0.92159999999999997</c:v>
                </c:pt>
                <c:pt idx="622">
                  <c:v>0.91949999999999998</c:v>
                </c:pt>
                <c:pt idx="623">
                  <c:v>0.92610000000000003</c:v>
                </c:pt>
                <c:pt idx="624">
                  <c:v>0.92330000000000001</c:v>
                </c:pt>
                <c:pt idx="625">
                  <c:v>0.92110000000000003</c:v>
                </c:pt>
                <c:pt idx="626">
                  <c:v>0.92149999999999999</c:v>
                </c:pt>
                <c:pt idx="627">
                  <c:v>0.92889999999999995</c:v>
                </c:pt>
                <c:pt idx="628">
                  <c:v>0.93410000000000004</c:v>
                </c:pt>
                <c:pt idx="629">
                  <c:v>0.9395</c:v>
                </c:pt>
                <c:pt idx="630">
                  <c:v>0.93049999999999999</c:v>
                </c:pt>
                <c:pt idx="631">
                  <c:v>0.93830000000000002</c:v>
                </c:pt>
                <c:pt idx="632">
                  <c:v>0.94410000000000005</c:v>
                </c:pt>
                <c:pt idx="633">
                  <c:v>0.93820000000000003</c:v>
                </c:pt>
                <c:pt idx="634">
                  <c:v>0.94510000000000005</c:v>
                </c:pt>
                <c:pt idx="635">
                  <c:v>0.94369999999999998</c:v>
                </c:pt>
                <c:pt idx="636">
                  <c:v>0.94240000000000002</c:v>
                </c:pt>
                <c:pt idx="637">
                  <c:v>0.94630000000000003</c:v>
                </c:pt>
                <c:pt idx="638">
                  <c:v>0.94569999999999999</c:v>
                </c:pt>
                <c:pt idx="639">
                  <c:v>0.94259999999999999</c:v>
                </c:pt>
                <c:pt idx="640">
                  <c:v>0.94630000000000003</c:v>
                </c:pt>
                <c:pt idx="641">
                  <c:v>0.94399999999999995</c:v>
                </c:pt>
                <c:pt idx="642">
                  <c:v>0.95020000000000004</c:v>
                </c:pt>
                <c:pt idx="643">
                  <c:v>0.95479999999999998</c:v>
                </c:pt>
                <c:pt idx="644">
                  <c:v>0.96379999999999999</c:v>
                </c:pt>
                <c:pt idx="645">
                  <c:v>0.97150000000000003</c:v>
                </c:pt>
                <c:pt idx="646">
                  <c:v>0.9768</c:v>
                </c:pt>
                <c:pt idx="647">
                  <c:v>0.97219999999999995</c:v>
                </c:pt>
                <c:pt idx="648">
                  <c:v>0.98470000000000002</c:v>
                </c:pt>
                <c:pt idx="649">
                  <c:v>0.98740000000000006</c:v>
                </c:pt>
                <c:pt idx="650">
                  <c:v>0.98950000000000005</c:v>
                </c:pt>
                <c:pt idx="651">
                  <c:v>0.9879</c:v>
                </c:pt>
                <c:pt idx="652">
                  <c:v>0.9839</c:v>
                </c:pt>
                <c:pt idx="653">
                  <c:v>0.98109999999999997</c:v>
                </c:pt>
                <c:pt idx="654">
                  <c:v>0.97870000000000001</c:v>
                </c:pt>
                <c:pt idx="655">
                  <c:v>0.97309999999999997</c:v>
                </c:pt>
                <c:pt idx="656">
                  <c:v>0.98619999999999997</c:v>
                </c:pt>
                <c:pt idx="657">
                  <c:v>0.99270000000000003</c:v>
                </c:pt>
                <c:pt idx="658">
                  <c:v>0.98770000000000002</c:v>
                </c:pt>
                <c:pt idx="659">
                  <c:v>0.99070000000000003</c:v>
                </c:pt>
                <c:pt idx="660">
                  <c:v>0.98929999999999996</c:v>
                </c:pt>
                <c:pt idx="661">
                  <c:v>1.0071000000000001</c:v>
                </c:pt>
                <c:pt idx="662">
                  <c:v>1.0064</c:v>
                </c:pt>
                <c:pt idx="663">
                  <c:v>1.0104</c:v>
                </c:pt>
                <c:pt idx="664">
                  <c:v>1.0068999999999999</c:v>
                </c:pt>
                <c:pt idx="665">
                  <c:v>1.0145</c:v>
                </c:pt>
                <c:pt idx="666">
                  <c:v>1.0089999999999999</c:v>
                </c:pt>
                <c:pt idx="667">
                  <c:v>0.99260000000000004</c:v>
                </c:pt>
                <c:pt idx="668">
                  <c:v>0.99619999999999997</c:v>
                </c:pt>
                <c:pt idx="669">
                  <c:v>1.0006999999999999</c:v>
                </c:pt>
                <c:pt idx="670">
                  <c:v>0.98909999999999998</c:v>
                </c:pt>
                <c:pt idx="671">
                  <c:v>0.97899999999999998</c:v>
                </c:pt>
                <c:pt idx="672">
                  <c:v>0.98580000000000001</c:v>
                </c:pt>
                <c:pt idx="673">
                  <c:v>0.97940000000000005</c:v>
                </c:pt>
                <c:pt idx="674">
                  <c:v>0.98340000000000005</c:v>
                </c:pt>
                <c:pt idx="675">
                  <c:v>0.98750000000000004</c:v>
                </c:pt>
                <c:pt idx="676">
                  <c:v>0.98380000000000001</c:v>
                </c:pt>
                <c:pt idx="677">
                  <c:v>0.96319999999999995</c:v>
                </c:pt>
                <c:pt idx="678">
                  <c:v>0.97399999999999998</c:v>
                </c:pt>
                <c:pt idx="679">
                  <c:v>0.96619999999999995</c:v>
                </c:pt>
                <c:pt idx="680">
                  <c:v>0.97070000000000001</c:v>
                </c:pt>
                <c:pt idx="681">
                  <c:v>0.9778</c:v>
                </c:pt>
                <c:pt idx="682">
                  <c:v>0.98060000000000003</c:v>
                </c:pt>
                <c:pt idx="683">
                  <c:v>0.98499999999999999</c:v>
                </c:pt>
                <c:pt idx="684">
                  <c:v>0.98370000000000002</c:v>
                </c:pt>
                <c:pt idx="685">
                  <c:v>0.98460000000000003</c:v>
                </c:pt>
                <c:pt idx="686">
                  <c:v>0.97829999999999995</c:v>
                </c:pt>
                <c:pt idx="687">
                  <c:v>0.97819999999999996</c:v>
                </c:pt>
                <c:pt idx="688">
                  <c:v>0.97889999999999999</c:v>
                </c:pt>
                <c:pt idx="689">
                  <c:v>0.96879999999999999</c:v>
                </c:pt>
                <c:pt idx="690">
                  <c:v>0.97230000000000005</c:v>
                </c:pt>
                <c:pt idx="691">
                  <c:v>0.9728</c:v>
                </c:pt>
                <c:pt idx="692">
                  <c:v>0.98319999999999996</c:v>
                </c:pt>
                <c:pt idx="693">
                  <c:v>0.98009999999999997</c:v>
                </c:pt>
                <c:pt idx="694">
                  <c:v>0.98329999999999995</c:v>
                </c:pt>
                <c:pt idx="695">
                  <c:v>0.98050000000000004</c:v>
                </c:pt>
                <c:pt idx="696">
                  <c:v>0.9849</c:v>
                </c:pt>
                <c:pt idx="697">
                  <c:v>0.99509999999999998</c:v>
                </c:pt>
                <c:pt idx="698">
                  <c:v>0.99139999999999995</c:v>
                </c:pt>
                <c:pt idx="699">
                  <c:v>0.99160000000000004</c:v>
                </c:pt>
                <c:pt idx="700">
                  <c:v>0.98350000000000004</c:v>
                </c:pt>
                <c:pt idx="701">
                  <c:v>0.98089999999999999</c:v>
                </c:pt>
                <c:pt idx="702">
                  <c:v>0.97330000000000005</c:v>
                </c:pt>
                <c:pt idx="703">
                  <c:v>0.9738</c:v>
                </c:pt>
                <c:pt idx="704">
                  <c:v>0.98029999999999995</c:v>
                </c:pt>
                <c:pt idx="705">
                  <c:v>0.97209999999999996</c:v>
                </c:pt>
                <c:pt idx="706">
                  <c:v>0.97099999999999997</c:v>
                </c:pt>
                <c:pt idx="707">
                  <c:v>0.96960000000000002</c:v>
                </c:pt>
                <c:pt idx="708">
                  <c:v>0.97889999999999999</c:v>
                </c:pt>
                <c:pt idx="709">
                  <c:v>0.98319999999999996</c:v>
                </c:pt>
                <c:pt idx="710">
                  <c:v>0.97989999999999999</c:v>
                </c:pt>
                <c:pt idx="711">
                  <c:v>0.97650000000000003</c:v>
                </c:pt>
                <c:pt idx="712">
                  <c:v>0.9819</c:v>
                </c:pt>
                <c:pt idx="713">
                  <c:v>0.9788</c:v>
                </c:pt>
                <c:pt idx="714">
                  <c:v>0.97560000000000002</c:v>
                </c:pt>
                <c:pt idx="715">
                  <c:v>0.9778</c:v>
                </c:pt>
                <c:pt idx="716">
                  <c:v>0.9879</c:v>
                </c:pt>
                <c:pt idx="717">
                  <c:v>0.98560000000000003</c:v>
                </c:pt>
                <c:pt idx="718">
                  <c:v>0.98429999999999995</c:v>
                </c:pt>
                <c:pt idx="719">
                  <c:v>0.98750000000000004</c:v>
                </c:pt>
                <c:pt idx="720">
                  <c:v>0.97870000000000001</c:v>
                </c:pt>
                <c:pt idx="721">
                  <c:v>0.98209999999999997</c:v>
                </c:pt>
                <c:pt idx="722">
                  <c:v>0.9778</c:v>
                </c:pt>
                <c:pt idx="723">
                  <c:v>0.98809999999999998</c:v>
                </c:pt>
                <c:pt idx="724">
                  <c:v>0.98699999999999999</c:v>
                </c:pt>
                <c:pt idx="725">
                  <c:v>0.98580000000000001</c:v>
                </c:pt>
                <c:pt idx="726">
                  <c:v>0.98619999999999997</c:v>
                </c:pt>
                <c:pt idx="727">
                  <c:v>0.98009999999999997</c:v>
                </c:pt>
                <c:pt idx="728">
                  <c:v>0.98209999999999997</c:v>
                </c:pt>
                <c:pt idx="729">
                  <c:v>0.97089999999999999</c:v>
                </c:pt>
                <c:pt idx="730">
                  <c:v>0.9718</c:v>
                </c:pt>
                <c:pt idx="731">
                  <c:v>0.97370000000000001</c:v>
                </c:pt>
                <c:pt idx="732">
                  <c:v>0.97960000000000003</c:v>
                </c:pt>
                <c:pt idx="733">
                  <c:v>0.97709999999999997</c:v>
                </c:pt>
                <c:pt idx="734">
                  <c:v>0.9748</c:v>
                </c:pt>
                <c:pt idx="735">
                  <c:v>0.97650000000000003</c:v>
                </c:pt>
                <c:pt idx="736">
                  <c:v>0.98340000000000005</c:v>
                </c:pt>
                <c:pt idx="737">
                  <c:v>0.98480000000000001</c:v>
                </c:pt>
                <c:pt idx="738">
                  <c:v>0.98329999999999995</c:v>
                </c:pt>
                <c:pt idx="739">
                  <c:v>0.98950000000000005</c:v>
                </c:pt>
                <c:pt idx="740">
                  <c:v>0.99729999999999996</c:v>
                </c:pt>
                <c:pt idx="741">
                  <c:v>0.99570000000000003</c:v>
                </c:pt>
                <c:pt idx="742">
                  <c:v>1</c:v>
                </c:pt>
                <c:pt idx="743">
                  <c:v>0.99660000000000004</c:v>
                </c:pt>
                <c:pt idx="744">
                  <c:v>1.0087999999999999</c:v>
                </c:pt>
                <c:pt idx="745">
                  <c:v>1.0131000000000001</c:v>
                </c:pt>
                <c:pt idx="746">
                  <c:v>1.0113000000000001</c:v>
                </c:pt>
                <c:pt idx="747">
                  <c:v>1.0096000000000001</c:v>
                </c:pt>
                <c:pt idx="748">
                  <c:v>1.0069999999999999</c:v>
                </c:pt>
                <c:pt idx="749">
                  <c:v>1.0043</c:v>
                </c:pt>
                <c:pt idx="750">
                  <c:v>1.0086999999999999</c:v>
                </c:pt>
                <c:pt idx="751">
                  <c:v>1.0077</c:v>
                </c:pt>
                <c:pt idx="752">
                  <c:v>1.0049999999999999</c:v>
                </c:pt>
                <c:pt idx="753">
                  <c:v>1.0032000000000001</c:v>
                </c:pt>
                <c:pt idx="754">
                  <c:v>0.999</c:v>
                </c:pt>
                <c:pt idx="755">
                  <c:v>0.99739999999999995</c:v>
                </c:pt>
                <c:pt idx="756">
                  <c:v>0.9929</c:v>
                </c:pt>
                <c:pt idx="757">
                  <c:v>0.99129999999999996</c:v>
                </c:pt>
                <c:pt idx="758">
                  <c:v>0.99080000000000001</c:v>
                </c:pt>
                <c:pt idx="759">
                  <c:v>0.99399999999999999</c:v>
                </c:pt>
                <c:pt idx="760">
                  <c:v>0.99419999999999997</c:v>
                </c:pt>
                <c:pt idx="761">
                  <c:v>0.99470000000000003</c:v>
                </c:pt>
                <c:pt idx="762">
                  <c:v>0.99690000000000001</c:v>
                </c:pt>
                <c:pt idx="763">
                  <c:v>1.0014000000000001</c:v>
                </c:pt>
                <c:pt idx="764">
                  <c:v>0.99980000000000002</c:v>
                </c:pt>
                <c:pt idx="765">
                  <c:v>1.0078</c:v>
                </c:pt>
                <c:pt idx="766">
                  <c:v>1.0085</c:v>
                </c:pt>
                <c:pt idx="767">
                  <c:v>1.0092000000000001</c:v>
                </c:pt>
                <c:pt idx="768">
                  <c:v>1.0084</c:v>
                </c:pt>
                <c:pt idx="769">
                  <c:v>1.0183</c:v>
                </c:pt>
                <c:pt idx="770">
                  <c:v>1.0185</c:v>
                </c:pt>
                <c:pt idx="771">
                  <c:v>1.0216000000000001</c:v>
                </c:pt>
                <c:pt idx="772">
                  <c:v>1.0266999999999999</c:v>
                </c:pt>
                <c:pt idx="773">
                  <c:v>1.0241</c:v>
                </c:pt>
                <c:pt idx="774">
                  <c:v>1.0236000000000001</c:v>
                </c:pt>
                <c:pt idx="775">
                  <c:v>1.0266</c:v>
                </c:pt>
                <c:pt idx="776">
                  <c:v>1.0246999999999999</c:v>
                </c:pt>
                <c:pt idx="777">
                  <c:v>1.0304</c:v>
                </c:pt>
                <c:pt idx="778">
                  <c:v>1.0307999999999999</c:v>
                </c:pt>
                <c:pt idx="779">
                  <c:v>1.0358000000000001</c:v>
                </c:pt>
                <c:pt idx="780">
                  <c:v>1.0409999999999999</c:v>
                </c:pt>
                <c:pt idx="781">
                  <c:v>1.0477000000000001</c:v>
                </c:pt>
                <c:pt idx="782">
                  <c:v>1.0504</c:v>
                </c:pt>
                <c:pt idx="783">
                  <c:v>1.0504</c:v>
                </c:pt>
                <c:pt idx="784">
                  <c:v>1.0350999999999999</c:v>
                </c:pt>
                <c:pt idx="785">
                  <c:v>1.0411999999999999</c:v>
                </c:pt>
                <c:pt idx="786">
                  <c:v>1.0465</c:v>
                </c:pt>
                <c:pt idx="787">
                  <c:v>1.0405</c:v>
                </c:pt>
                <c:pt idx="788">
                  <c:v>1.0511999999999999</c:v>
                </c:pt>
                <c:pt idx="789">
                  <c:v>1.0487</c:v>
                </c:pt>
                <c:pt idx="790">
                  <c:v>1.0558000000000001</c:v>
                </c:pt>
                <c:pt idx="791">
                  <c:v>1.0562</c:v>
                </c:pt>
                <c:pt idx="792">
                  <c:v>1.0564</c:v>
                </c:pt>
                <c:pt idx="793">
                  <c:v>1.0569</c:v>
                </c:pt>
                <c:pt idx="794">
                  <c:v>1.0608</c:v>
                </c:pt>
                <c:pt idx="795">
                  <c:v>1.0656000000000001</c:v>
                </c:pt>
                <c:pt idx="796">
                  <c:v>1.0685</c:v>
                </c:pt>
                <c:pt idx="797">
                  <c:v>1.0718000000000001</c:v>
                </c:pt>
                <c:pt idx="798">
                  <c:v>1.0722</c:v>
                </c:pt>
                <c:pt idx="799">
                  <c:v>1.0765</c:v>
                </c:pt>
                <c:pt idx="800">
                  <c:v>1.0834999999999999</c:v>
                </c:pt>
                <c:pt idx="801">
                  <c:v>1.0849</c:v>
                </c:pt>
                <c:pt idx="802">
                  <c:v>1.0828</c:v>
                </c:pt>
                <c:pt idx="803">
                  <c:v>1.0840000000000001</c:v>
                </c:pt>
                <c:pt idx="804">
                  <c:v>1.0779000000000001</c:v>
                </c:pt>
                <c:pt idx="805">
                  <c:v>1.0731999999999999</c:v>
                </c:pt>
                <c:pt idx="806">
                  <c:v>1.077</c:v>
                </c:pt>
                <c:pt idx="807">
                  <c:v>1.0887</c:v>
                </c:pt>
                <c:pt idx="808">
                  <c:v>1.0767</c:v>
                </c:pt>
                <c:pt idx="809">
                  <c:v>1.0842000000000001</c:v>
                </c:pt>
                <c:pt idx="810">
                  <c:v>1.0805</c:v>
                </c:pt>
                <c:pt idx="811">
                  <c:v>1.0742</c:v>
                </c:pt>
                <c:pt idx="812">
                  <c:v>1.0741000000000001</c:v>
                </c:pt>
                <c:pt idx="813">
                  <c:v>1.0725</c:v>
                </c:pt>
                <c:pt idx="814">
                  <c:v>1.0845</c:v>
                </c:pt>
                <c:pt idx="815">
                  <c:v>1.0773999999999999</c:v>
                </c:pt>
                <c:pt idx="816">
                  <c:v>1.0742</c:v>
                </c:pt>
                <c:pt idx="817">
                  <c:v>1.069</c:v>
                </c:pt>
                <c:pt idx="818">
                  <c:v>1.0745</c:v>
                </c:pt>
                <c:pt idx="819">
                  <c:v>1.0828</c:v>
                </c:pt>
                <c:pt idx="820">
                  <c:v>1.0793999999999999</c:v>
                </c:pt>
                <c:pt idx="821">
                  <c:v>1.0799000000000001</c:v>
                </c:pt>
                <c:pt idx="822">
                  <c:v>1.0793999999999999</c:v>
                </c:pt>
                <c:pt idx="823">
                  <c:v>1.0798000000000001</c:v>
                </c:pt>
                <c:pt idx="824">
                  <c:v>1.0752999999999999</c:v>
                </c:pt>
                <c:pt idx="825">
                  <c:v>1.0787</c:v>
                </c:pt>
                <c:pt idx="826">
                  <c:v>1.0874999999999999</c:v>
                </c:pt>
                <c:pt idx="827">
                  <c:v>1.0894999999999999</c:v>
                </c:pt>
                <c:pt idx="828">
                  <c:v>1.0972999999999999</c:v>
                </c:pt>
                <c:pt idx="829">
                  <c:v>1.0992999999999999</c:v>
                </c:pt>
                <c:pt idx="830">
                  <c:v>1.099</c:v>
                </c:pt>
                <c:pt idx="831">
                  <c:v>1.1055999999999999</c:v>
                </c:pt>
                <c:pt idx="832">
                  <c:v>1.1034999999999999</c:v>
                </c:pt>
                <c:pt idx="833">
                  <c:v>1.1024</c:v>
                </c:pt>
                <c:pt idx="834">
                  <c:v>1.0873999999999999</c:v>
                </c:pt>
                <c:pt idx="835">
                  <c:v>1.0735999999999999</c:v>
                </c:pt>
                <c:pt idx="836">
                  <c:v>1.0620000000000001</c:v>
                </c:pt>
                <c:pt idx="837">
                  <c:v>1.0631999999999999</c:v>
                </c:pt>
                <c:pt idx="838">
                  <c:v>1.0587</c:v>
                </c:pt>
                <c:pt idx="839">
                  <c:v>1.0622</c:v>
                </c:pt>
                <c:pt idx="840">
                  <c:v>1.052</c:v>
                </c:pt>
                <c:pt idx="841">
                  <c:v>1.0644</c:v>
                </c:pt>
                <c:pt idx="842">
                  <c:v>1.0650999999999999</c:v>
                </c:pt>
                <c:pt idx="843">
                  <c:v>1.0676000000000001</c:v>
                </c:pt>
                <c:pt idx="844">
                  <c:v>1.0683</c:v>
                </c:pt>
                <c:pt idx="845">
                  <c:v>1.0786</c:v>
                </c:pt>
                <c:pt idx="846">
                  <c:v>1.0902000000000001</c:v>
                </c:pt>
                <c:pt idx="847">
                  <c:v>1.0907</c:v>
                </c:pt>
                <c:pt idx="848">
                  <c:v>1.0765</c:v>
                </c:pt>
                <c:pt idx="849">
                  <c:v>1.0737000000000001</c:v>
                </c:pt>
                <c:pt idx="850">
                  <c:v>1.0712999999999999</c:v>
                </c:pt>
                <c:pt idx="851">
                  <c:v>1.0628</c:v>
                </c:pt>
                <c:pt idx="852">
                  <c:v>1.0672999999999999</c:v>
                </c:pt>
                <c:pt idx="853">
                  <c:v>1.0769</c:v>
                </c:pt>
                <c:pt idx="854">
                  <c:v>1.0802</c:v>
                </c:pt>
                <c:pt idx="855">
                  <c:v>1.0759000000000001</c:v>
                </c:pt>
                <c:pt idx="856">
                  <c:v>1.0772999999999999</c:v>
                </c:pt>
                <c:pt idx="857">
                  <c:v>1.0799000000000001</c:v>
                </c:pt>
                <c:pt idx="858">
                  <c:v>1.0883</c:v>
                </c:pt>
                <c:pt idx="859">
                  <c:v>1.0879000000000001</c:v>
                </c:pt>
                <c:pt idx="860">
                  <c:v>1.0883</c:v>
                </c:pt>
                <c:pt idx="861">
                  <c:v>1.0865</c:v>
                </c:pt>
                <c:pt idx="862">
                  <c:v>1.0961000000000001</c:v>
                </c:pt>
                <c:pt idx="863">
                  <c:v>1.0937000000000001</c:v>
                </c:pt>
                <c:pt idx="864">
                  <c:v>1.1035999999999999</c:v>
                </c:pt>
                <c:pt idx="865">
                  <c:v>1.1036999999999999</c:v>
                </c:pt>
                <c:pt idx="866">
                  <c:v>1.0992999999999999</c:v>
                </c:pt>
                <c:pt idx="867">
                  <c:v>1.1035999999999999</c:v>
                </c:pt>
                <c:pt idx="868">
                  <c:v>1.1164000000000001</c:v>
                </c:pt>
                <c:pt idx="869">
                  <c:v>1.1244000000000001</c:v>
                </c:pt>
                <c:pt idx="870">
                  <c:v>1.1224000000000001</c:v>
                </c:pt>
                <c:pt idx="871">
                  <c:v>1.1294999999999999</c:v>
                </c:pt>
                <c:pt idx="872">
                  <c:v>1.1339999999999999</c:v>
                </c:pt>
                <c:pt idx="873">
                  <c:v>1.1341000000000001</c:v>
                </c:pt>
                <c:pt idx="874">
                  <c:v>1.1487000000000001</c:v>
                </c:pt>
                <c:pt idx="875">
                  <c:v>1.1486000000000001</c:v>
                </c:pt>
                <c:pt idx="876">
                  <c:v>1.1557999999999999</c:v>
                </c:pt>
                <c:pt idx="877">
                  <c:v>1.1512</c:v>
                </c:pt>
                <c:pt idx="878">
                  <c:v>1.1516999999999999</c:v>
                </c:pt>
                <c:pt idx="879">
                  <c:v>1.1396999999999999</c:v>
                </c:pt>
                <c:pt idx="880">
                  <c:v>1.1536</c:v>
                </c:pt>
                <c:pt idx="881">
                  <c:v>1.1681999999999999</c:v>
                </c:pt>
                <c:pt idx="882">
                  <c:v>1.1701999999999999</c:v>
                </c:pt>
                <c:pt idx="883">
                  <c:v>1.1703000000000001</c:v>
                </c:pt>
                <c:pt idx="884">
                  <c:v>1.1688000000000001</c:v>
                </c:pt>
                <c:pt idx="885">
                  <c:v>1.1804000000000001</c:v>
                </c:pt>
                <c:pt idx="886">
                  <c:v>1.1869000000000001</c:v>
                </c:pt>
                <c:pt idx="887">
                  <c:v>1.1870000000000001</c:v>
                </c:pt>
                <c:pt idx="888">
                  <c:v>1.1768000000000001</c:v>
                </c:pt>
                <c:pt idx="889">
                  <c:v>1.1887000000000001</c:v>
                </c:pt>
                <c:pt idx="890">
                  <c:v>1.1767000000000001</c:v>
                </c:pt>
                <c:pt idx="891">
                  <c:v>1.1748000000000001</c:v>
                </c:pt>
                <c:pt idx="892">
                  <c:v>1.1731</c:v>
                </c:pt>
                <c:pt idx="893">
                  <c:v>1.1703000000000001</c:v>
                </c:pt>
                <c:pt idx="894">
                  <c:v>1.1873</c:v>
                </c:pt>
                <c:pt idx="895">
                  <c:v>1.1711</c:v>
                </c:pt>
                <c:pt idx="896">
                  <c:v>1.1736</c:v>
                </c:pt>
                <c:pt idx="897">
                  <c:v>1.1693</c:v>
                </c:pt>
                <c:pt idx="898">
                  <c:v>1.1755</c:v>
                </c:pt>
                <c:pt idx="899">
                  <c:v>1.1764999999999999</c:v>
                </c:pt>
                <c:pt idx="900">
                  <c:v>1.1837</c:v>
                </c:pt>
                <c:pt idx="901">
                  <c:v>1.1839999999999999</c:v>
                </c:pt>
                <c:pt idx="902">
                  <c:v>1.1819</c:v>
                </c:pt>
                <c:pt idx="903">
                  <c:v>1.1688000000000001</c:v>
                </c:pt>
                <c:pt idx="904">
                  <c:v>1.1733</c:v>
                </c:pt>
                <c:pt idx="905">
                  <c:v>1.1596</c:v>
                </c:pt>
                <c:pt idx="906">
                  <c:v>1.1557999999999999</c:v>
                </c:pt>
                <c:pt idx="907">
                  <c:v>1.1485000000000001</c:v>
                </c:pt>
                <c:pt idx="908">
                  <c:v>1.1597</c:v>
                </c:pt>
                <c:pt idx="909">
                  <c:v>1.1449</c:v>
                </c:pt>
                <c:pt idx="910">
                  <c:v>1.1414</c:v>
                </c:pt>
                <c:pt idx="911">
                  <c:v>1.1482999999999999</c:v>
                </c:pt>
                <c:pt idx="912">
                  <c:v>1.1581999999999999</c:v>
                </c:pt>
                <c:pt idx="913">
                  <c:v>1.1517999999999999</c:v>
                </c:pt>
                <c:pt idx="914">
                  <c:v>1.1485000000000001</c:v>
                </c:pt>
                <c:pt idx="915">
                  <c:v>1.1495</c:v>
                </c:pt>
                <c:pt idx="916">
                  <c:v>1.1325000000000001</c:v>
                </c:pt>
                <c:pt idx="917">
                  <c:v>1.1293</c:v>
                </c:pt>
                <c:pt idx="918">
                  <c:v>1.1329</c:v>
                </c:pt>
                <c:pt idx="919">
                  <c:v>1.1387</c:v>
                </c:pt>
                <c:pt idx="920">
                  <c:v>1.1307</c:v>
                </c:pt>
                <c:pt idx="921">
                  <c:v>1.1286</c:v>
                </c:pt>
                <c:pt idx="922">
                  <c:v>1.1188</c:v>
                </c:pt>
                <c:pt idx="923">
                  <c:v>1.1218999999999999</c:v>
                </c:pt>
                <c:pt idx="924">
                  <c:v>1.1212</c:v>
                </c:pt>
                <c:pt idx="925">
                  <c:v>1.1286</c:v>
                </c:pt>
                <c:pt idx="926">
                  <c:v>1.1336999999999999</c:v>
                </c:pt>
                <c:pt idx="927">
                  <c:v>1.1334</c:v>
                </c:pt>
                <c:pt idx="928">
                  <c:v>1.1478999999999999</c:v>
                </c:pt>
                <c:pt idx="929">
                  <c:v>1.1452</c:v>
                </c:pt>
                <c:pt idx="930">
                  <c:v>1.1511</c:v>
                </c:pt>
                <c:pt idx="931">
                  <c:v>1.1506000000000001</c:v>
                </c:pt>
                <c:pt idx="932">
                  <c:v>1.1484000000000001</c:v>
                </c:pt>
                <c:pt idx="933">
                  <c:v>1.1377999999999999</c:v>
                </c:pt>
                <c:pt idx="934">
                  <c:v>1.1235999999999999</c:v>
                </c:pt>
                <c:pt idx="935">
                  <c:v>1.1252</c:v>
                </c:pt>
                <c:pt idx="936">
                  <c:v>1.1367</c:v>
                </c:pt>
                <c:pt idx="937">
                  <c:v>1.1337999999999999</c:v>
                </c:pt>
                <c:pt idx="938">
                  <c:v>1.1374</c:v>
                </c:pt>
                <c:pt idx="939">
                  <c:v>1.1384000000000001</c:v>
                </c:pt>
                <c:pt idx="940">
                  <c:v>1.1304000000000001</c:v>
                </c:pt>
                <c:pt idx="941">
                  <c:v>1.1373</c:v>
                </c:pt>
                <c:pt idx="942">
                  <c:v>1.1304000000000001</c:v>
                </c:pt>
                <c:pt idx="943">
                  <c:v>1.131</c:v>
                </c:pt>
                <c:pt idx="944">
                  <c:v>1.1234999999999999</c:v>
                </c:pt>
                <c:pt idx="945">
                  <c:v>1.1254</c:v>
                </c:pt>
                <c:pt idx="946">
                  <c:v>1.1142000000000001</c:v>
                </c:pt>
                <c:pt idx="947">
                  <c:v>1.1128</c:v>
                </c:pt>
                <c:pt idx="948">
                  <c:v>1.1113</c:v>
                </c:pt>
                <c:pt idx="949">
                  <c:v>1.0941000000000001</c:v>
                </c:pt>
                <c:pt idx="950">
                  <c:v>1.0884</c:v>
                </c:pt>
                <c:pt idx="951">
                  <c:v>1.0871</c:v>
                </c:pt>
                <c:pt idx="952">
                  <c:v>1.0897000000000001</c:v>
                </c:pt>
                <c:pt idx="953">
                  <c:v>1.0903</c:v>
                </c:pt>
                <c:pt idx="954">
                  <c:v>1.0889</c:v>
                </c:pt>
                <c:pt idx="955">
                  <c:v>1.0968</c:v>
                </c:pt>
                <c:pt idx="956">
                  <c:v>1.0963000000000001</c:v>
                </c:pt>
                <c:pt idx="957">
                  <c:v>1.0859000000000001</c:v>
                </c:pt>
                <c:pt idx="958">
                  <c:v>1.085</c:v>
                </c:pt>
                <c:pt idx="959">
                  <c:v>1.0911</c:v>
                </c:pt>
                <c:pt idx="960">
                  <c:v>1.1094999999999999</c:v>
                </c:pt>
                <c:pt idx="961">
                  <c:v>1.1125</c:v>
                </c:pt>
                <c:pt idx="962">
                  <c:v>1.1224000000000001</c:v>
                </c:pt>
                <c:pt idx="963">
                  <c:v>1.1184000000000001</c:v>
                </c:pt>
                <c:pt idx="964">
                  <c:v>1.1193</c:v>
                </c:pt>
                <c:pt idx="965">
                  <c:v>1.1320000000000001</c:v>
                </c:pt>
                <c:pt idx="966">
                  <c:v>1.1304000000000001</c:v>
                </c:pt>
                <c:pt idx="967">
                  <c:v>1.1167</c:v>
                </c:pt>
                <c:pt idx="968">
                  <c:v>1.1242000000000001</c:v>
                </c:pt>
                <c:pt idx="969">
                  <c:v>1.1261000000000001</c:v>
                </c:pt>
                <c:pt idx="970">
                  <c:v>1.1372</c:v>
                </c:pt>
                <c:pt idx="971">
                  <c:v>1.1493</c:v>
                </c:pt>
                <c:pt idx="972">
                  <c:v>1.1488</c:v>
                </c:pt>
                <c:pt idx="973">
                  <c:v>1.1473</c:v>
                </c:pt>
                <c:pt idx="974">
                  <c:v>1.1492</c:v>
                </c:pt>
                <c:pt idx="975">
                  <c:v>1.1480999999999999</c:v>
                </c:pt>
                <c:pt idx="976">
                  <c:v>1.1579999999999999</c:v>
                </c:pt>
                <c:pt idx="977">
                  <c:v>1.1667000000000001</c:v>
                </c:pt>
                <c:pt idx="978">
                  <c:v>1.1695</c:v>
                </c:pt>
                <c:pt idx="979">
                  <c:v>1.1693</c:v>
                </c:pt>
                <c:pt idx="980">
                  <c:v>1.1572</c:v>
                </c:pt>
                <c:pt idx="981">
                  <c:v>1.171</c:v>
                </c:pt>
                <c:pt idx="982">
                  <c:v>1.1778</c:v>
                </c:pt>
                <c:pt idx="983">
                  <c:v>1.1794</c:v>
                </c:pt>
                <c:pt idx="984">
                  <c:v>1.17</c:v>
                </c:pt>
                <c:pt idx="985">
                  <c:v>1.1806000000000001</c:v>
                </c:pt>
                <c:pt idx="986">
                  <c:v>1.1685000000000001</c:v>
                </c:pt>
                <c:pt idx="987">
                  <c:v>1.1741999999999999</c:v>
                </c:pt>
                <c:pt idx="988">
                  <c:v>1.1644000000000001</c:v>
                </c:pt>
                <c:pt idx="989">
                  <c:v>1.1623000000000001</c:v>
                </c:pt>
                <c:pt idx="990">
                  <c:v>1.1623999999999999</c:v>
                </c:pt>
                <c:pt idx="991">
                  <c:v>1.1653</c:v>
                </c:pt>
                <c:pt idx="992">
                  <c:v>1.1677</c:v>
                </c:pt>
                <c:pt idx="993">
                  <c:v>1.1798</c:v>
                </c:pt>
                <c:pt idx="994">
                  <c:v>1.1778999999999999</c:v>
                </c:pt>
                <c:pt idx="995">
                  <c:v>1.1844999999999999</c:v>
                </c:pt>
                <c:pt idx="996">
                  <c:v>1.1764999999999999</c:v>
                </c:pt>
                <c:pt idx="997">
                  <c:v>1.1673</c:v>
                </c:pt>
                <c:pt idx="998">
                  <c:v>1.1677999999999999</c:v>
                </c:pt>
                <c:pt idx="999">
                  <c:v>1.1634</c:v>
                </c:pt>
                <c:pt idx="1000">
                  <c:v>1.1595</c:v>
                </c:pt>
                <c:pt idx="1001">
                  <c:v>1.1456</c:v>
                </c:pt>
                <c:pt idx="1002">
                  <c:v>1.1503000000000001</c:v>
                </c:pt>
                <c:pt idx="1003">
                  <c:v>1.1456999999999999</c:v>
                </c:pt>
                <c:pt idx="1004">
                  <c:v>1.1415999999999999</c:v>
                </c:pt>
                <c:pt idx="1005">
                  <c:v>1.1522999999999999</c:v>
                </c:pt>
                <c:pt idx="1006">
                  <c:v>1.1498999999999999</c:v>
                </c:pt>
                <c:pt idx="1007">
                  <c:v>1.1508</c:v>
                </c:pt>
                <c:pt idx="1008">
                  <c:v>1.1652</c:v>
                </c:pt>
                <c:pt idx="1009">
                  <c:v>1.1698999999999999</c:v>
                </c:pt>
                <c:pt idx="1010">
                  <c:v>1.1754</c:v>
                </c:pt>
                <c:pt idx="1011">
                  <c:v>1.1739999999999999</c:v>
                </c:pt>
                <c:pt idx="1012">
                  <c:v>1.1902999999999999</c:v>
                </c:pt>
                <c:pt idx="1013">
                  <c:v>1.1900999999999999</c:v>
                </c:pt>
                <c:pt idx="1014">
                  <c:v>1.1895</c:v>
                </c:pt>
                <c:pt idx="1015">
                  <c:v>1.1916</c:v>
                </c:pt>
                <c:pt idx="1016">
                  <c:v>1.1767000000000001</c:v>
                </c:pt>
                <c:pt idx="1017">
                  <c:v>1.1795</c:v>
                </c:pt>
                <c:pt idx="1018">
                  <c:v>1.1922999999999999</c:v>
                </c:pt>
                <c:pt idx="1019">
                  <c:v>1.1898</c:v>
                </c:pt>
                <c:pt idx="1020">
                  <c:v>1.1990000000000001</c:v>
                </c:pt>
                <c:pt idx="1021">
                  <c:v>1.1962999999999999</c:v>
                </c:pt>
                <c:pt idx="1022">
                  <c:v>1.2086999999999999</c:v>
                </c:pt>
                <c:pt idx="1023">
                  <c:v>1.2084999999999999</c:v>
                </c:pt>
                <c:pt idx="1024">
                  <c:v>1.2115</c:v>
                </c:pt>
                <c:pt idx="1025">
                  <c:v>1.2152000000000001</c:v>
                </c:pt>
                <c:pt idx="1026">
                  <c:v>1.2227000000000001</c:v>
                </c:pt>
                <c:pt idx="1027">
                  <c:v>1.2214</c:v>
                </c:pt>
                <c:pt idx="1028">
                  <c:v>1.222</c:v>
                </c:pt>
                <c:pt idx="1029">
                  <c:v>1.216</c:v>
                </c:pt>
                <c:pt idx="1030">
                  <c:v>1.2294</c:v>
                </c:pt>
                <c:pt idx="1031">
                  <c:v>1.2314000000000001</c:v>
                </c:pt>
                <c:pt idx="1032">
                  <c:v>1.2328000000000001</c:v>
                </c:pt>
                <c:pt idx="1033">
                  <c:v>1.2408999999999999</c:v>
                </c:pt>
                <c:pt idx="1034">
                  <c:v>1.2419</c:v>
                </c:pt>
                <c:pt idx="1035">
                  <c:v>1.2392000000000001</c:v>
                </c:pt>
                <c:pt idx="1036">
                  <c:v>1.2408999999999999</c:v>
                </c:pt>
                <c:pt idx="1037">
                  <c:v>1.2394000000000001</c:v>
                </c:pt>
                <c:pt idx="1038">
                  <c:v>1.2452000000000001</c:v>
                </c:pt>
                <c:pt idx="1039">
                  <c:v>1.2452000000000001</c:v>
                </c:pt>
                <c:pt idx="1040">
                  <c:v>1.2434000000000001</c:v>
                </c:pt>
                <c:pt idx="1041">
                  <c:v>1.2497</c:v>
                </c:pt>
                <c:pt idx="1042">
                  <c:v>1.2537</c:v>
                </c:pt>
                <c:pt idx="1043">
                  <c:v>1.2564</c:v>
                </c:pt>
                <c:pt idx="1044">
                  <c:v>1.2563</c:v>
                </c:pt>
                <c:pt idx="1045">
                  <c:v>1.2603</c:v>
                </c:pt>
                <c:pt idx="1046">
                  <c:v>1.2683</c:v>
                </c:pt>
                <c:pt idx="1047">
                  <c:v>1.2770000000000001</c:v>
                </c:pt>
                <c:pt idx="1048">
                  <c:v>1.2667999999999999</c:v>
                </c:pt>
                <c:pt idx="1049">
                  <c:v>1.2770999999999999</c:v>
                </c:pt>
                <c:pt idx="1050">
                  <c:v>1.2847</c:v>
                </c:pt>
                <c:pt idx="1051">
                  <c:v>1.2791000000000001</c:v>
                </c:pt>
                <c:pt idx="1052">
                  <c:v>1.2732999999999999</c:v>
                </c:pt>
                <c:pt idx="1053">
                  <c:v>1.2718</c:v>
                </c:pt>
                <c:pt idx="1054">
                  <c:v>1.2596000000000001</c:v>
                </c:pt>
                <c:pt idx="1055">
                  <c:v>1.2376</c:v>
                </c:pt>
                <c:pt idx="1056">
                  <c:v>1.2370000000000001</c:v>
                </c:pt>
                <c:pt idx="1057">
                  <c:v>1.2585</c:v>
                </c:pt>
                <c:pt idx="1058">
                  <c:v>1.2643</c:v>
                </c:pt>
                <c:pt idx="1059">
                  <c:v>1.2706</c:v>
                </c:pt>
                <c:pt idx="1060">
                  <c:v>1.2612999999999999</c:v>
                </c:pt>
                <c:pt idx="1061">
                  <c:v>1.2534000000000001</c:v>
                </c:pt>
                <c:pt idx="1062">
                  <c:v>1.2624</c:v>
                </c:pt>
                <c:pt idx="1063">
                  <c:v>1.2636000000000001</c:v>
                </c:pt>
                <c:pt idx="1064">
                  <c:v>1.2385999999999999</c:v>
                </c:pt>
                <c:pt idx="1065">
                  <c:v>1.2462</c:v>
                </c:pt>
                <c:pt idx="1066">
                  <c:v>1.2402</c:v>
                </c:pt>
                <c:pt idx="1067">
                  <c:v>1.2551999999999999</c:v>
                </c:pt>
                <c:pt idx="1068">
                  <c:v>1.2544</c:v>
                </c:pt>
                <c:pt idx="1069">
                  <c:v>1.2586999999999999</c:v>
                </c:pt>
                <c:pt idx="1070">
                  <c:v>1.2713000000000001</c:v>
                </c:pt>
                <c:pt idx="1071">
                  <c:v>1.2681</c:v>
                </c:pt>
                <c:pt idx="1072">
                  <c:v>1.2704</c:v>
                </c:pt>
                <c:pt idx="1073">
                  <c:v>1.2806999999999999</c:v>
                </c:pt>
                <c:pt idx="1074">
                  <c:v>1.2823</c:v>
                </c:pt>
                <c:pt idx="1075">
                  <c:v>1.2739</c:v>
                </c:pt>
                <c:pt idx="1076">
                  <c:v>1.2772999999999999</c:v>
                </c:pt>
                <c:pt idx="1077">
                  <c:v>1.2854000000000001</c:v>
                </c:pt>
                <c:pt idx="1078">
                  <c:v>1.2787999999999999</c:v>
                </c:pt>
                <c:pt idx="1079">
                  <c:v>1.2707999999999999</c:v>
                </c:pt>
                <c:pt idx="1080">
                  <c:v>1.2498</c:v>
                </c:pt>
                <c:pt idx="1081">
                  <c:v>1.2578</c:v>
                </c:pt>
                <c:pt idx="1082">
                  <c:v>1.2690000000000001</c:v>
                </c:pt>
                <c:pt idx="1083">
                  <c:v>1.2499</c:v>
                </c:pt>
                <c:pt idx="1084">
                  <c:v>1.2446999999999999</c:v>
                </c:pt>
                <c:pt idx="1085">
                  <c:v>1.2481</c:v>
                </c:pt>
                <c:pt idx="1086">
                  <c:v>1.2444</c:v>
                </c:pt>
                <c:pt idx="1087">
                  <c:v>1.2208000000000001</c:v>
                </c:pt>
                <c:pt idx="1088">
                  <c:v>1.2136</c:v>
                </c:pt>
                <c:pt idx="1089">
                  <c:v>1.2181</c:v>
                </c:pt>
                <c:pt idx="1090">
                  <c:v>1.2392000000000001</c:v>
                </c:pt>
                <c:pt idx="1091">
                  <c:v>1.2357</c:v>
                </c:pt>
                <c:pt idx="1092">
                  <c:v>1.2429999999999999</c:v>
                </c:pt>
                <c:pt idx="1093">
                  <c:v>1.2246999999999999</c:v>
                </c:pt>
                <c:pt idx="1094">
                  <c:v>1.2279</c:v>
                </c:pt>
                <c:pt idx="1095">
                  <c:v>1.2209000000000001</c:v>
                </c:pt>
                <c:pt idx="1096">
                  <c:v>1.2263999999999999</c:v>
                </c:pt>
                <c:pt idx="1097">
                  <c:v>1.2272000000000001</c:v>
                </c:pt>
                <c:pt idx="1098">
                  <c:v>1.2224999999999999</c:v>
                </c:pt>
                <c:pt idx="1099">
                  <c:v>1.2386999999999999</c:v>
                </c:pt>
                <c:pt idx="1100">
                  <c:v>1.2284999999999999</c:v>
                </c:pt>
                <c:pt idx="1101">
                  <c:v>1.2373000000000001</c:v>
                </c:pt>
                <c:pt idx="1102">
                  <c:v>1.2344999999999999</c:v>
                </c:pt>
                <c:pt idx="1103">
                  <c:v>1.2185999999999999</c:v>
                </c:pt>
                <c:pt idx="1104">
                  <c:v>1.2182999999999999</c:v>
                </c:pt>
                <c:pt idx="1105">
                  <c:v>1.2133</c:v>
                </c:pt>
                <c:pt idx="1106">
                  <c:v>1.2142999999999999</c:v>
                </c:pt>
                <c:pt idx="1107">
                  <c:v>1.2202999999999999</c:v>
                </c:pt>
                <c:pt idx="1108">
                  <c:v>1.2295</c:v>
                </c:pt>
                <c:pt idx="1109">
                  <c:v>1.2358</c:v>
                </c:pt>
                <c:pt idx="1110">
                  <c:v>1.2111000000000001</c:v>
                </c:pt>
                <c:pt idx="1111">
                  <c:v>1.2011000000000001</c:v>
                </c:pt>
                <c:pt idx="1112">
                  <c:v>1.2101999999999999</c:v>
                </c:pt>
                <c:pt idx="1113">
                  <c:v>1.2187999999999999</c:v>
                </c:pt>
                <c:pt idx="1114">
                  <c:v>1.2073</c:v>
                </c:pt>
                <c:pt idx="1115">
                  <c:v>1.2084999999999999</c:v>
                </c:pt>
                <c:pt idx="1116">
                  <c:v>1.2068000000000001</c:v>
                </c:pt>
                <c:pt idx="1117">
                  <c:v>1.1927000000000001</c:v>
                </c:pt>
                <c:pt idx="1118">
                  <c:v>1.1940999999999999</c:v>
                </c:pt>
                <c:pt idx="1119">
                  <c:v>1.1950000000000001</c:v>
                </c:pt>
                <c:pt idx="1120">
                  <c:v>1.1996</c:v>
                </c:pt>
                <c:pt idx="1121">
                  <c:v>1.2020999999999999</c:v>
                </c:pt>
                <c:pt idx="1122">
                  <c:v>1.1915</c:v>
                </c:pt>
                <c:pt idx="1123">
                  <c:v>1.1863999999999999</c:v>
                </c:pt>
                <c:pt idx="1124">
                  <c:v>1.1868000000000001</c:v>
                </c:pt>
                <c:pt idx="1125">
                  <c:v>1.1827000000000001</c:v>
                </c:pt>
                <c:pt idx="1126">
                  <c:v>1.1856</c:v>
                </c:pt>
                <c:pt idx="1127">
                  <c:v>1.1911</c:v>
                </c:pt>
                <c:pt idx="1128">
                  <c:v>1.1839999999999999</c:v>
                </c:pt>
                <c:pt idx="1129">
                  <c:v>1.1931</c:v>
                </c:pt>
                <c:pt idx="1130">
                  <c:v>1.1977</c:v>
                </c:pt>
                <c:pt idx="1131">
                  <c:v>1.1931</c:v>
                </c:pt>
                <c:pt idx="1132">
                  <c:v>1.2076</c:v>
                </c:pt>
                <c:pt idx="1133">
                  <c:v>1.2169000000000001</c:v>
                </c:pt>
                <c:pt idx="1134">
                  <c:v>1.2089000000000001</c:v>
                </c:pt>
                <c:pt idx="1135">
                  <c:v>1.1895</c:v>
                </c:pt>
                <c:pt idx="1136">
                  <c:v>1.1844999999999999</c:v>
                </c:pt>
                <c:pt idx="1137">
                  <c:v>1.1835</c:v>
                </c:pt>
                <c:pt idx="1138">
                  <c:v>1.1908000000000001</c:v>
                </c:pt>
                <c:pt idx="1139">
                  <c:v>1.1817</c:v>
                </c:pt>
                <c:pt idx="1140">
                  <c:v>1.1875</c:v>
                </c:pt>
                <c:pt idx="1141">
                  <c:v>1.2028000000000001</c:v>
                </c:pt>
                <c:pt idx="1142">
                  <c:v>1.1962999999999999</c:v>
                </c:pt>
                <c:pt idx="1143">
                  <c:v>1.2028000000000001</c:v>
                </c:pt>
                <c:pt idx="1144">
                  <c:v>1.1913</c:v>
                </c:pt>
                <c:pt idx="1145">
                  <c:v>1.2009000000000001</c:v>
                </c:pt>
                <c:pt idx="1146">
                  <c:v>1.2015</c:v>
                </c:pt>
                <c:pt idx="1147">
                  <c:v>1.2107000000000001</c:v>
                </c:pt>
                <c:pt idx="1148">
                  <c:v>1.2105999999999999</c:v>
                </c:pt>
                <c:pt idx="1149">
                  <c:v>1.226</c:v>
                </c:pt>
                <c:pt idx="1150">
                  <c:v>1.2216</c:v>
                </c:pt>
                <c:pt idx="1151">
                  <c:v>1.2189000000000001</c:v>
                </c:pt>
                <c:pt idx="1152">
                  <c:v>1.2239</c:v>
                </c:pt>
                <c:pt idx="1153">
                  <c:v>1.2222</c:v>
                </c:pt>
                <c:pt idx="1154">
                  <c:v>1.2199</c:v>
                </c:pt>
                <c:pt idx="1155">
                  <c:v>1.228</c:v>
                </c:pt>
                <c:pt idx="1156">
                  <c:v>1.2330000000000001</c:v>
                </c:pt>
                <c:pt idx="1157">
                  <c:v>1.2259</c:v>
                </c:pt>
                <c:pt idx="1158">
                  <c:v>1.208</c:v>
                </c:pt>
                <c:pt idx="1159">
                  <c:v>1.2109000000000001</c:v>
                </c:pt>
                <c:pt idx="1160">
                  <c:v>1.2016</c:v>
                </c:pt>
                <c:pt idx="1161">
                  <c:v>1.2062999999999999</c:v>
                </c:pt>
                <c:pt idx="1162">
                  <c:v>1.2144999999999999</c:v>
                </c:pt>
                <c:pt idx="1163">
                  <c:v>1.2006999999999999</c:v>
                </c:pt>
                <c:pt idx="1164">
                  <c:v>1.2061999999999999</c:v>
                </c:pt>
                <c:pt idx="1165">
                  <c:v>1.2129000000000001</c:v>
                </c:pt>
                <c:pt idx="1166">
                  <c:v>1.2101999999999999</c:v>
                </c:pt>
                <c:pt idx="1167">
                  <c:v>1.2093</c:v>
                </c:pt>
                <c:pt idx="1168">
                  <c:v>1.2097</c:v>
                </c:pt>
                <c:pt idx="1169">
                  <c:v>1.2176</c:v>
                </c:pt>
                <c:pt idx="1170">
                  <c:v>1.2141</c:v>
                </c:pt>
                <c:pt idx="1171">
                  <c:v>1.216</c:v>
                </c:pt>
                <c:pt idx="1172">
                  <c:v>1.2118</c:v>
                </c:pt>
                <c:pt idx="1173">
                  <c:v>1.2169000000000001</c:v>
                </c:pt>
                <c:pt idx="1174">
                  <c:v>1.2162999999999999</c:v>
                </c:pt>
                <c:pt idx="1175">
                  <c:v>1.2323</c:v>
                </c:pt>
                <c:pt idx="1176">
                  <c:v>1.2284999999999999</c:v>
                </c:pt>
                <c:pt idx="1177">
                  <c:v>1.2306999999999999</c:v>
                </c:pt>
                <c:pt idx="1178">
                  <c:v>1.2376</c:v>
                </c:pt>
                <c:pt idx="1179">
                  <c:v>1.2395</c:v>
                </c:pt>
                <c:pt idx="1180">
                  <c:v>1.2392000000000001</c:v>
                </c:pt>
                <c:pt idx="1181">
                  <c:v>1.2410000000000001</c:v>
                </c:pt>
                <c:pt idx="1182">
                  <c:v>1.2317</c:v>
                </c:pt>
                <c:pt idx="1183">
                  <c:v>1.2396</c:v>
                </c:pt>
                <c:pt idx="1184">
                  <c:v>1.2352000000000001</c:v>
                </c:pt>
                <c:pt idx="1185">
                  <c:v>1.2442</c:v>
                </c:pt>
                <c:pt idx="1186">
                  <c:v>1.2425999999999999</c:v>
                </c:pt>
                <c:pt idx="1187">
                  <c:v>1.2379</c:v>
                </c:pt>
                <c:pt idx="1188">
                  <c:v>1.2232000000000001</c:v>
                </c:pt>
                <c:pt idx="1189">
                  <c:v>1.2267999999999999</c:v>
                </c:pt>
                <c:pt idx="1190">
                  <c:v>1.2129000000000001</c:v>
                </c:pt>
                <c:pt idx="1191">
                  <c:v>1.2150000000000001</c:v>
                </c:pt>
                <c:pt idx="1192">
                  <c:v>1.2071000000000001</c:v>
                </c:pt>
                <c:pt idx="1193">
                  <c:v>1.2057</c:v>
                </c:pt>
                <c:pt idx="1194">
                  <c:v>1.2048000000000001</c:v>
                </c:pt>
                <c:pt idx="1195">
                  <c:v>1.2003999999999999</c:v>
                </c:pt>
                <c:pt idx="1196">
                  <c:v>1.2039</c:v>
                </c:pt>
                <c:pt idx="1197">
                  <c:v>1.2057</c:v>
                </c:pt>
                <c:pt idx="1198">
                  <c:v>1.2046000000000001</c:v>
                </c:pt>
                <c:pt idx="1199">
                  <c:v>1.2059</c:v>
                </c:pt>
                <c:pt idx="1200">
                  <c:v>1.2279</c:v>
                </c:pt>
                <c:pt idx="1201">
                  <c:v>1.226</c:v>
                </c:pt>
                <c:pt idx="1202">
                  <c:v>1.2297</c:v>
                </c:pt>
                <c:pt idx="1203">
                  <c:v>1.222</c:v>
                </c:pt>
                <c:pt idx="1204">
                  <c:v>1.224</c:v>
                </c:pt>
                <c:pt idx="1205">
                  <c:v>1.2363</c:v>
                </c:pt>
                <c:pt idx="1206">
                  <c:v>1.2344999999999999</c:v>
                </c:pt>
                <c:pt idx="1207">
                  <c:v>1.2339</c:v>
                </c:pt>
                <c:pt idx="1208">
                  <c:v>1.2323999999999999</c:v>
                </c:pt>
                <c:pt idx="1209">
                  <c:v>1.2354000000000001</c:v>
                </c:pt>
                <c:pt idx="1210">
                  <c:v>1.2307999999999999</c:v>
                </c:pt>
                <c:pt idx="1211">
                  <c:v>1.2183999999999999</c:v>
                </c:pt>
                <c:pt idx="1212">
                  <c:v>1.2073</c:v>
                </c:pt>
                <c:pt idx="1213">
                  <c:v>1.2084999999999999</c:v>
                </c:pt>
                <c:pt idx="1214">
                  <c:v>1.2091000000000001</c:v>
                </c:pt>
                <c:pt idx="1215">
                  <c:v>1.2016</c:v>
                </c:pt>
                <c:pt idx="1216">
                  <c:v>1.2062999999999999</c:v>
                </c:pt>
                <c:pt idx="1217">
                  <c:v>1.2184999999999999</c:v>
                </c:pt>
                <c:pt idx="1218">
                  <c:v>1.2192000000000001</c:v>
                </c:pt>
                <c:pt idx="1219">
                  <c:v>1.2157</c:v>
                </c:pt>
                <c:pt idx="1220">
                  <c:v>1.2068000000000001</c:v>
                </c:pt>
                <c:pt idx="1221">
                  <c:v>1.2068000000000001</c:v>
                </c:pt>
                <c:pt idx="1222">
                  <c:v>1.2090000000000001</c:v>
                </c:pt>
                <c:pt idx="1223">
                  <c:v>1.2175</c:v>
                </c:pt>
                <c:pt idx="1224">
                  <c:v>1.2189000000000001</c:v>
                </c:pt>
                <c:pt idx="1225">
                  <c:v>1.2283999999999999</c:v>
                </c:pt>
                <c:pt idx="1226">
                  <c:v>1.2261</c:v>
                </c:pt>
                <c:pt idx="1227">
                  <c:v>1.2267999999999999</c:v>
                </c:pt>
                <c:pt idx="1228">
                  <c:v>1.2145999999999999</c:v>
                </c:pt>
                <c:pt idx="1229">
                  <c:v>1.2169000000000001</c:v>
                </c:pt>
                <c:pt idx="1230">
                  <c:v>1.2175</c:v>
                </c:pt>
                <c:pt idx="1231">
                  <c:v>1.2164999999999999</c:v>
                </c:pt>
                <c:pt idx="1232">
                  <c:v>1.2271000000000001</c:v>
                </c:pt>
                <c:pt idx="1233">
                  <c:v>1.2248999999999999</c:v>
                </c:pt>
                <c:pt idx="1234">
                  <c:v>1.2321</c:v>
                </c:pt>
                <c:pt idx="1235">
                  <c:v>1.226</c:v>
                </c:pt>
                <c:pt idx="1236">
                  <c:v>1.2302</c:v>
                </c:pt>
                <c:pt idx="1237">
                  <c:v>1.2318</c:v>
                </c:pt>
                <c:pt idx="1238">
                  <c:v>1.2326999999999999</c:v>
                </c:pt>
                <c:pt idx="1239">
                  <c:v>1.2427999999999999</c:v>
                </c:pt>
                <c:pt idx="1240">
                  <c:v>1.2398</c:v>
                </c:pt>
                <c:pt idx="1241">
                  <c:v>1.2277</c:v>
                </c:pt>
                <c:pt idx="1242">
                  <c:v>1.232</c:v>
                </c:pt>
                <c:pt idx="1243">
                  <c:v>1.2288000000000001</c:v>
                </c:pt>
                <c:pt idx="1244">
                  <c:v>1.2295</c:v>
                </c:pt>
                <c:pt idx="1245">
                  <c:v>1.2417</c:v>
                </c:pt>
                <c:pt idx="1246">
                  <c:v>1.2379</c:v>
                </c:pt>
                <c:pt idx="1247">
                  <c:v>1.2315</c:v>
                </c:pt>
                <c:pt idx="1248">
                  <c:v>1.2272000000000001</c:v>
                </c:pt>
                <c:pt idx="1249">
                  <c:v>1.2384999999999999</c:v>
                </c:pt>
                <c:pt idx="1250">
                  <c:v>1.2463</c:v>
                </c:pt>
                <c:pt idx="1251">
                  <c:v>1.2496</c:v>
                </c:pt>
                <c:pt idx="1252">
                  <c:v>1.2516</c:v>
                </c:pt>
                <c:pt idx="1253">
                  <c:v>1.2601</c:v>
                </c:pt>
                <c:pt idx="1254">
                  <c:v>1.2629000000000001</c:v>
                </c:pt>
                <c:pt idx="1255">
                  <c:v>1.2629999999999999</c:v>
                </c:pt>
                <c:pt idx="1256">
                  <c:v>1.2812999999999999</c:v>
                </c:pt>
                <c:pt idx="1257">
                  <c:v>1.2739</c:v>
                </c:pt>
                <c:pt idx="1258">
                  <c:v>1.2719</c:v>
                </c:pt>
                <c:pt idx="1259">
                  <c:v>1.2746</c:v>
                </c:pt>
                <c:pt idx="1260">
                  <c:v>1.2759</c:v>
                </c:pt>
                <c:pt idx="1261">
                  <c:v>1.2747999999999999</c:v>
                </c:pt>
                <c:pt idx="1262">
                  <c:v>1.2701</c:v>
                </c:pt>
                <c:pt idx="1263">
                  <c:v>1.2784</c:v>
                </c:pt>
                <c:pt idx="1264">
                  <c:v>1.2875000000000001</c:v>
                </c:pt>
                <c:pt idx="1265">
                  <c:v>1.2923</c:v>
                </c:pt>
                <c:pt idx="1266">
                  <c:v>1.2925</c:v>
                </c:pt>
                <c:pt idx="1267">
                  <c:v>1.2911999999999999</c:v>
                </c:pt>
                <c:pt idx="1268">
                  <c:v>1.288</c:v>
                </c:pt>
                <c:pt idx="1269">
                  <c:v>1.2908999999999999</c:v>
                </c:pt>
                <c:pt idx="1270">
                  <c:v>1.2970999999999999</c:v>
                </c:pt>
                <c:pt idx="1271">
                  <c:v>1.292</c:v>
                </c:pt>
                <c:pt idx="1272">
                  <c:v>1.2979000000000001</c:v>
                </c:pt>
                <c:pt idx="1273">
                  <c:v>1.3026</c:v>
                </c:pt>
                <c:pt idx="1274">
                  <c:v>1.2961</c:v>
                </c:pt>
                <c:pt idx="1275">
                  <c:v>1.3042</c:v>
                </c:pt>
                <c:pt idx="1276">
                  <c:v>1.3043</c:v>
                </c:pt>
                <c:pt idx="1277">
                  <c:v>1.3096999999999999</c:v>
                </c:pt>
                <c:pt idx="1278">
                  <c:v>1.3168</c:v>
                </c:pt>
                <c:pt idx="1279">
                  <c:v>1.3246</c:v>
                </c:pt>
                <c:pt idx="1280">
                  <c:v>1.3291999999999999</c:v>
                </c:pt>
                <c:pt idx="1281">
                  <c:v>1.3296999999999999</c:v>
                </c:pt>
                <c:pt idx="1282">
                  <c:v>1.3277999999999999</c:v>
                </c:pt>
                <c:pt idx="1283">
                  <c:v>1.3313999999999999</c:v>
                </c:pt>
                <c:pt idx="1284">
                  <c:v>1.3268</c:v>
                </c:pt>
                <c:pt idx="1285">
                  <c:v>1.3411999999999999</c:v>
                </c:pt>
                <c:pt idx="1286">
                  <c:v>1.3443000000000001</c:v>
                </c:pt>
                <c:pt idx="1287">
                  <c:v>1.3425</c:v>
                </c:pt>
                <c:pt idx="1288">
                  <c:v>1.3319000000000001</c:v>
                </c:pt>
                <c:pt idx="1289">
                  <c:v>1.3272999999999999</c:v>
                </c:pt>
                <c:pt idx="1290">
                  <c:v>1.3228</c:v>
                </c:pt>
                <c:pt idx="1291">
                  <c:v>1.3306</c:v>
                </c:pt>
                <c:pt idx="1292">
                  <c:v>1.3284</c:v>
                </c:pt>
                <c:pt idx="1293">
                  <c:v>1.3413999999999999</c:v>
                </c:pt>
                <c:pt idx="1294">
                  <c:v>1.3261000000000001</c:v>
                </c:pt>
                <c:pt idx="1295">
                  <c:v>1.33</c:v>
                </c:pt>
                <c:pt idx="1296">
                  <c:v>1.3388</c:v>
                </c:pt>
                <c:pt idx="1297">
                  <c:v>1.3373999999999999</c:v>
                </c:pt>
                <c:pt idx="1298">
                  <c:v>1.3387</c:v>
                </c:pt>
                <c:pt idx="1299">
                  <c:v>1.3485</c:v>
                </c:pt>
                <c:pt idx="1300">
                  <c:v>1.3534999999999999</c:v>
                </c:pt>
                <c:pt idx="1301">
                  <c:v>1.3633999999999999</c:v>
                </c:pt>
                <c:pt idx="1302">
                  <c:v>1.3620999999999999</c:v>
                </c:pt>
                <c:pt idx="1303">
                  <c:v>1.3574999999999999</c:v>
                </c:pt>
                <c:pt idx="1304">
                  <c:v>1.3637000000000001</c:v>
                </c:pt>
                <c:pt idx="1305">
                  <c:v>1.3555999999999999</c:v>
                </c:pt>
                <c:pt idx="1306">
                  <c:v>1.3479999999999999</c:v>
                </c:pt>
                <c:pt idx="1307">
                  <c:v>1.3303</c:v>
                </c:pt>
                <c:pt idx="1308">
                  <c:v>1.3282</c:v>
                </c:pt>
                <c:pt idx="1309">
                  <c:v>1.3182</c:v>
                </c:pt>
                <c:pt idx="1310">
                  <c:v>1.3031999999999999</c:v>
                </c:pt>
                <c:pt idx="1311">
                  <c:v>1.3089999999999999</c:v>
                </c:pt>
                <c:pt idx="1312">
                  <c:v>1.3136000000000001</c:v>
                </c:pt>
                <c:pt idx="1313">
                  <c:v>1.3275000000000001</c:v>
                </c:pt>
                <c:pt idx="1314">
                  <c:v>1.3216000000000001</c:v>
                </c:pt>
                <c:pt idx="1315">
                  <c:v>1.3096999999999999</c:v>
                </c:pt>
                <c:pt idx="1316">
                  <c:v>1.3079000000000001</c:v>
                </c:pt>
                <c:pt idx="1317">
                  <c:v>1.3037000000000001</c:v>
                </c:pt>
                <c:pt idx="1318">
                  <c:v>1.3010999999999999</c:v>
                </c:pt>
                <c:pt idx="1319">
                  <c:v>1.2948</c:v>
                </c:pt>
                <c:pt idx="1320">
                  <c:v>1.3054999999999999</c:v>
                </c:pt>
                <c:pt idx="1321">
                  <c:v>1.3045</c:v>
                </c:pt>
                <c:pt idx="1322">
                  <c:v>1.2965</c:v>
                </c:pt>
                <c:pt idx="1323">
                  <c:v>1.3098000000000001</c:v>
                </c:pt>
                <c:pt idx="1324">
                  <c:v>1.3031999999999999</c:v>
                </c:pt>
                <c:pt idx="1325">
                  <c:v>1.3031999999999999</c:v>
                </c:pt>
                <c:pt idx="1326">
                  <c:v>1.3046</c:v>
                </c:pt>
                <c:pt idx="1327">
                  <c:v>1.3033999999999999</c:v>
                </c:pt>
                <c:pt idx="1328">
                  <c:v>1.3022</c:v>
                </c:pt>
                <c:pt idx="1329">
                  <c:v>1.2964</c:v>
                </c:pt>
                <c:pt idx="1330">
                  <c:v>1.2887</c:v>
                </c:pt>
                <c:pt idx="1331">
                  <c:v>1.2759</c:v>
                </c:pt>
                <c:pt idx="1332">
                  <c:v>1.2786999999999999</c:v>
                </c:pt>
                <c:pt idx="1333">
                  <c:v>1.2787999999999999</c:v>
                </c:pt>
                <c:pt idx="1334">
                  <c:v>1.2905</c:v>
                </c:pt>
                <c:pt idx="1335">
                  <c:v>1.2867</c:v>
                </c:pt>
                <c:pt idx="1336">
                  <c:v>1.2976000000000001</c:v>
                </c:pt>
                <c:pt idx="1337">
                  <c:v>1.3024</c:v>
                </c:pt>
                <c:pt idx="1338">
                  <c:v>1.302</c:v>
                </c:pt>
                <c:pt idx="1339">
                  <c:v>1.3084</c:v>
                </c:pt>
                <c:pt idx="1340">
                  <c:v>1.3073000000000001</c:v>
                </c:pt>
                <c:pt idx="1341">
                  <c:v>1.3070999999999999</c:v>
                </c:pt>
                <c:pt idx="1342">
                  <c:v>1.3233999999999999</c:v>
                </c:pt>
                <c:pt idx="1343">
                  <c:v>1.3207</c:v>
                </c:pt>
                <c:pt idx="1344">
                  <c:v>1.3214000000000001</c:v>
                </c:pt>
                <c:pt idx="1345">
                  <c:v>1.3228</c:v>
                </c:pt>
                <c:pt idx="1346">
                  <c:v>1.3254000000000001</c:v>
                </c:pt>
                <c:pt idx="1347">
                  <c:v>1.3174000000000001</c:v>
                </c:pt>
                <c:pt idx="1348">
                  <c:v>1.3125</c:v>
                </c:pt>
                <c:pt idx="1349">
                  <c:v>1.3125</c:v>
                </c:pt>
                <c:pt idx="1350">
                  <c:v>1.3245</c:v>
                </c:pt>
                <c:pt idx="1351">
                  <c:v>1.3214999999999999</c:v>
                </c:pt>
                <c:pt idx="1352">
                  <c:v>1.3331</c:v>
                </c:pt>
                <c:pt idx="1353">
                  <c:v>1.3408</c:v>
                </c:pt>
                <c:pt idx="1354">
                  <c:v>1.3416999999999999</c:v>
                </c:pt>
                <c:pt idx="1355">
                  <c:v>1.3462000000000001</c:v>
                </c:pt>
                <c:pt idx="1356">
                  <c:v>1.3352999999999999</c:v>
                </c:pt>
                <c:pt idx="1357">
                  <c:v>1.3317000000000001</c:v>
                </c:pt>
                <c:pt idx="1358">
                  <c:v>1.3411999999999999</c:v>
                </c:pt>
                <c:pt idx="1359">
                  <c:v>1.3360000000000001</c:v>
                </c:pt>
                <c:pt idx="1360">
                  <c:v>1.3315999999999999</c:v>
                </c:pt>
                <c:pt idx="1361">
                  <c:v>1.3158000000000001</c:v>
                </c:pt>
                <c:pt idx="1362">
                  <c:v>1.3195999999999999</c:v>
                </c:pt>
                <c:pt idx="1363">
                  <c:v>1.2991999999999999</c:v>
                </c:pt>
                <c:pt idx="1364">
                  <c:v>1.2953999999999999</c:v>
                </c:pt>
                <c:pt idx="1365">
                  <c:v>1.2953000000000001</c:v>
                </c:pt>
                <c:pt idx="1366">
                  <c:v>1.2884</c:v>
                </c:pt>
                <c:pt idx="1367">
                  <c:v>1.2913999999999999</c:v>
                </c:pt>
                <c:pt idx="1368">
                  <c:v>1.2964</c:v>
                </c:pt>
                <c:pt idx="1369">
                  <c:v>1.2968</c:v>
                </c:pt>
                <c:pt idx="1370">
                  <c:v>1.2894999999999999</c:v>
                </c:pt>
                <c:pt idx="1371">
                  <c:v>1.2841</c:v>
                </c:pt>
                <c:pt idx="1372">
                  <c:v>1.2848999999999999</c:v>
                </c:pt>
                <c:pt idx="1373">
                  <c:v>1.2887</c:v>
                </c:pt>
                <c:pt idx="1374">
                  <c:v>1.2904</c:v>
                </c:pt>
                <c:pt idx="1375">
                  <c:v>1.2923</c:v>
                </c:pt>
                <c:pt idx="1376">
                  <c:v>1.2995000000000001</c:v>
                </c:pt>
                <c:pt idx="1377">
                  <c:v>1.2883</c:v>
                </c:pt>
                <c:pt idx="1378">
                  <c:v>1.2904</c:v>
                </c:pt>
                <c:pt idx="1379">
                  <c:v>1.2814999999999999</c:v>
                </c:pt>
                <c:pt idx="1380">
                  <c:v>1.2921</c:v>
                </c:pt>
                <c:pt idx="1381">
                  <c:v>1.3033000000000001</c:v>
                </c:pt>
                <c:pt idx="1382">
                  <c:v>1.3026</c:v>
                </c:pt>
                <c:pt idx="1383">
                  <c:v>1.3087</c:v>
                </c:pt>
                <c:pt idx="1384">
                  <c:v>1.304</c:v>
                </c:pt>
                <c:pt idx="1385">
                  <c:v>1.3056000000000001</c:v>
                </c:pt>
                <c:pt idx="1386">
                  <c:v>1.2978000000000001</c:v>
                </c:pt>
                <c:pt idx="1387">
                  <c:v>1.2961</c:v>
                </c:pt>
                <c:pt idx="1388">
                  <c:v>1.2936000000000001</c:v>
                </c:pt>
                <c:pt idx="1389">
                  <c:v>1.2896000000000001</c:v>
                </c:pt>
                <c:pt idx="1390">
                  <c:v>1.2904</c:v>
                </c:pt>
                <c:pt idx="1391">
                  <c:v>1.2845</c:v>
                </c:pt>
                <c:pt idx="1392">
                  <c:v>1.2890999999999999</c:v>
                </c:pt>
                <c:pt idx="1393">
                  <c:v>1.2937000000000001</c:v>
                </c:pt>
                <c:pt idx="1394">
                  <c:v>1.2953999999999999</c:v>
                </c:pt>
                <c:pt idx="1395">
                  <c:v>1.2838000000000001</c:v>
                </c:pt>
                <c:pt idx="1396">
                  <c:v>1.2831999999999999</c:v>
                </c:pt>
                <c:pt idx="1397">
                  <c:v>1.2876000000000001</c:v>
                </c:pt>
                <c:pt idx="1398">
                  <c:v>1.2810000000000001</c:v>
                </c:pt>
                <c:pt idx="1399">
                  <c:v>1.2704</c:v>
                </c:pt>
                <c:pt idx="1400">
                  <c:v>1.2626999999999999</c:v>
                </c:pt>
                <c:pt idx="1401">
                  <c:v>1.2636000000000001</c:v>
                </c:pt>
                <c:pt idx="1402">
                  <c:v>1.2645</c:v>
                </c:pt>
                <c:pt idx="1403">
                  <c:v>1.2671000000000001</c:v>
                </c:pt>
                <c:pt idx="1404">
                  <c:v>1.2629999999999999</c:v>
                </c:pt>
                <c:pt idx="1405">
                  <c:v>1.2551000000000001</c:v>
                </c:pt>
                <c:pt idx="1406">
                  <c:v>1.2563</c:v>
                </c:pt>
                <c:pt idx="1407">
                  <c:v>1.2578</c:v>
                </c:pt>
                <c:pt idx="1408">
                  <c:v>1.2605999999999999</c:v>
                </c:pt>
                <c:pt idx="1409">
                  <c:v>1.2519</c:v>
                </c:pt>
                <c:pt idx="1410">
                  <c:v>1.2585999999999999</c:v>
                </c:pt>
                <c:pt idx="1411">
                  <c:v>1.2469000000000001</c:v>
                </c:pt>
                <c:pt idx="1412">
                  <c:v>1.2338</c:v>
                </c:pt>
                <c:pt idx="1413">
                  <c:v>1.2227999999999999</c:v>
                </c:pt>
                <c:pt idx="1414">
                  <c:v>1.2279</c:v>
                </c:pt>
                <c:pt idx="1415">
                  <c:v>1.2218</c:v>
                </c:pt>
                <c:pt idx="1416">
                  <c:v>1.2275</c:v>
                </c:pt>
                <c:pt idx="1417">
                  <c:v>1.2269000000000001</c:v>
                </c:pt>
                <c:pt idx="1418">
                  <c:v>1.2283999999999999</c:v>
                </c:pt>
                <c:pt idx="1419">
                  <c:v>1.2237</c:v>
                </c:pt>
                <c:pt idx="1420">
                  <c:v>1.2126999999999999</c:v>
                </c:pt>
                <c:pt idx="1421">
                  <c:v>1.2068000000000001</c:v>
                </c:pt>
                <c:pt idx="1422">
                  <c:v>1.2041999999999999</c:v>
                </c:pt>
                <c:pt idx="1423">
                  <c:v>1.2101999999999999</c:v>
                </c:pt>
                <c:pt idx="1424">
                  <c:v>1.2089000000000001</c:v>
                </c:pt>
                <c:pt idx="1425">
                  <c:v>1.2243999999999999</c:v>
                </c:pt>
                <c:pt idx="1426">
                  <c:v>1.2152000000000001</c:v>
                </c:pt>
                <c:pt idx="1427">
                  <c:v>1.2143999999999999</c:v>
                </c:pt>
                <c:pt idx="1428">
                  <c:v>1.2107999999999999</c:v>
                </c:pt>
                <c:pt idx="1429">
                  <c:v>1.2049000000000001</c:v>
                </c:pt>
                <c:pt idx="1430">
                  <c:v>1.2084999999999999</c:v>
                </c:pt>
                <c:pt idx="1431">
                  <c:v>1.2159</c:v>
                </c:pt>
                <c:pt idx="1432">
                  <c:v>1.2073</c:v>
                </c:pt>
                <c:pt idx="1433">
                  <c:v>1.2086999999999999</c:v>
                </c:pt>
                <c:pt idx="1434">
                  <c:v>1.2094</c:v>
                </c:pt>
                <c:pt idx="1435">
                  <c:v>1.1957</c:v>
                </c:pt>
                <c:pt idx="1436">
                  <c:v>1.1900999999999999</c:v>
                </c:pt>
                <c:pt idx="1437">
                  <c:v>1.1902999999999999</c:v>
                </c:pt>
                <c:pt idx="1438">
                  <c:v>1.1928000000000001</c:v>
                </c:pt>
                <c:pt idx="1439">
                  <c:v>1.1932</c:v>
                </c:pt>
                <c:pt idx="1440">
                  <c:v>1.1920999999999999</c:v>
                </c:pt>
                <c:pt idx="1441">
                  <c:v>1.2069000000000001</c:v>
                </c:pt>
                <c:pt idx="1442">
                  <c:v>1.2204999999999999</c:v>
                </c:pt>
                <c:pt idx="1443">
                  <c:v>1.2094</c:v>
                </c:pt>
                <c:pt idx="1444">
                  <c:v>1.2093</c:v>
                </c:pt>
                <c:pt idx="1445">
                  <c:v>1.2057</c:v>
                </c:pt>
                <c:pt idx="1446">
                  <c:v>1.2071000000000001</c:v>
                </c:pt>
                <c:pt idx="1447">
                  <c:v>1.2023999999999999</c:v>
                </c:pt>
                <c:pt idx="1448">
                  <c:v>1.2046000000000001</c:v>
                </c:pt>
                <c:pt idx="1449">
                  <c:v>1.2161999999999999</c:v>
                </c:pt>
                <c:pt idx="1450">
                  <c:v>1.2067000000000001</c:v>
                </c:pt>
                <c:pt idx="1451">
                  <c:v>1.2055</c:v>
                </c:pt>
                <c:pt idx="1452">
                  <c:v>1.2027000000000001</c:v>
                </c:pt>
                <c:pt idx="1453">
                  <c:v>1.2055</c:v>
                </c:pt>
                <c:pt idx="1454">
                  <c:v>1.2136</c:v>
                </c:pt>
                <c:pt idx="1455">
                  <c:v>1.2128000000000001</c:v>
                </c:pt>
                <c:pt idx="1456">
                  <c:v>1.2206999999999999</c:v>
                </c:pt>
                <c:pt idx="1457">
                  <c:v>1.2197</c:v>
                </c:pt>
                <c:pt idx="1458">
                  <c:v>1.2328000000000001</c:v>
                </c:pt>
                <c:pt idx="1459">
                  <c:v>1.2389000000000001</c:v>
                </c:pt>
                <c:pt idx="1460">
                  <c:v>1.2326999999999999</c:v>
                </c:pt>
                <c:pt idx="1461">
                  <c:v>1.236</c:v>
                </c:pt>
                <c:pt idx="1462">
                  <c:v>1.2344999999999999</c:v>
                </c:pt>
                <c:pt idx="1463">
                  <c:v>1.2356</c:v>
                </c:pt>
                <c:pt idx="1464">
                  <c:v>1.2429000000000001</c:v>
                </c:pt>
                <c:pt idx="1465">
                  <c:v>1.2434000000000001</c:v>
                </c:pt>
                <c:pt idx="1466">
                  <c:v>1.2357</c:v>
                </c:pt>
                <c:pt idx="1467">
                  <c:v>1.2338</c:v>
                </c:pt>
                <c:pt idx="1468">
                  <c:v>1.2267999999999999</c:v>
                </c:pt>
                <c:pt idx="1469">
                  <c:v>1.2187000000000001</c:v>
                </c:pt>
                <c:pt idx="1470">
                  <c:v>1.2175</c:v>
                </c:pt>
                <c:pt idx="1471">
                  <c:v>1.2235</c:v>
                </c:pt>
                <c:pt idx="1472">
                  <c:v>1.2229000000000001</c:v>
                </c:pt>
                <c:pt idx="1473">
                  <c:v>1.226</c:v>
                </c:pt>
                <c:pt idx="1474">
                  <c:v>1.2298</c:v>
                </c:pt>
                <c:pt idx="1475">
                  <c:v>1.2318</c:v>
                </c:pt>
                <c:pt idx="1476">
                  <c:v>1.2230000000000001</c:v>
                </c:pt>
                <c:pt idx="1477">
                  <c:v>1.2198</c:v>
                </c:pt>
                <c:pt idx="1478">
                  <c:v>1.2333000000000001</c:v>
                </c:pt>
                <c:pt idx="1479">
                  <c:v>1.2457</c:v>
                </c:pt>
                <c:pt idx="1480">
                  <c:v>1.2541</c:v>
                </c:pt>
                <c:pt idx="1481">
                  <c:v>1.2521</c:v>
                </c:pt>
                <c:pt idx="1482">
                  <c:v>1.248</c:v>
                </c:pt>
                <c:pt idx="1483">
                  <c:v>1.2446999999999999</c:v>
                </c:pt>
                <c:pt idx="1484">
                  <c:v>1.2389999999999999</c:v>
                </c:pt>
                <c:pt idx="1485">
                  <c:v>1.2418</c:v>
                </c:pt>
                <c:pt idx="1486">
                  <c:v>1.2283999999999999</c:v>
                </c:pt>
                <c:pt idx="1487">
                  <c:v>1.2267000000000001</c:v>
                </c:pt>
                <c:pt idx="1488">
                  <c:v>1.2282999999999999</c:v>
                </c:pt>
                <c:pt idx="1489">
                  <c:v>1.2222999999999999</c:v>
                </c:pt>
                <c:pt idx="1490">
                  <c:v>1.2219</c:v>
                </c:pt>
                <c:pt idx="1491">
                  <c:v>1.2153</c:v>
                </c:pt>
                <c:pt idx="1492">
                  <c:v>1.2172000000000001</c:v>
                </c:pt>
                <c:pt idx="1493">
                  <c:v>1.2203999999999999</c:v>
                </c:pt>
                <c:pt idx="1494">
                  <c:v>1.2151000000000001</c:v>
                </c:pt>
                <c:pt idx="1495">
                  <c:v>1.2065999999999999</c:v>
                </c:pt>
                <c:pt idx="1496">
                  <c:v>1.2054</c:v>
                </c:pt>
                <c:pt idx="1497">
                  <c:v>1.1995</c:v>
                </c:pt>
                <c:pt idx="1498">
                  <c:v>1.2033</c:v>
                </c:pt>
                <c:pt idx="1499">
                  <c:v>1.202</c:v>
                </c:pt>
                <c:pt idx="1500">
                  <c:v>1.2030000000000001</c:v>
                </c:pt>
                <c:pt idx="1501">
                  <c:v>1.1909000000000001</c:v>
                </c:pt>
                <c:pt idx="1502">
                  <c:v>1.1926000000000001</c:v>
                </c:pt>
                <c:pt idx="1503">
                  <c:v>1.1963999999999999</c:v>
                </c:pt>
                <c:pt idx="1504">
                  <c:v>1.2150000000000001</c:v>
                </c:pt>
                <c:pt idx="1505">
                  <c:v>1.2117</c:v>
                </c:pt>
                <c:pt idx="1506">
                  <c:v>1.2058</c:v>
                </c:pt>
                <c:pt idx="1507">
                  <c:v>1.1992</c:v>
                </c:pt>
                <c:pt idx="1508">
                  <c:v>1.2037</c:v>
                </c:pt>
                <c:pt idx="1509">
                  <c:v>1.1983999999999999</c:v>
                </c:pt>
                <c:pt idx="1510">
                  <c:v>1.2086999999999999</c:v>
                </c:pt>
                <c:pt idx="1511">
                  <c:v>1.2060999999999999</c:v>
                </c:pt>
                <c:pt idx="1512">
                  <c:v>1.1943999999999999</c:v>
                </c:pt>
                <c:pt idx="1513">
                  <c:v>1.1969000000000001</c:v>
                </c:pt>
                <c:pt idx="1514">
                  <c:v>1.1972</c:v>
                </c:pt>
                <c:pt idx="1515">
                  <c:v>1.1958</c:v>
                </c:pt>
                <c:pt idx="1516">
                  <c:v>1.1992</c:v>
                </c:pt>
                <c:pt idx="1517">
                  <c:v>1.2101</c:v>
                </c:pt>
                <c:pt idx="1518">
                  <c:v>1.2065999999999999</c:v>
                </c:pt>
                <c:pt idx="1519">
                  <c:v>1.2141</c:v>
                </c:pt>
                <c:pt idx="1520">
                  <c:v>1.2064999999999999</c:v>
                </c:pt>
                <c:pt idx="1521">
                  <c:v>1.1985999999999999</c:v>
                </c:pt>
                <c:pt idx="1522">
                  <c:v>1.2006999999999999</c:v>
                </c:pt>
                <c:pt idx="1523">
                  <c:v>1.2061999999999999</c:v>
                </c:pt>
                <c:pt idx="1524">
                  <c:v>1.1959</c:v>
                </c:pt>
                <c:pt idx="1525">
                  <c:v>1.1820999999999999</c:v>
                </c:pt>
                <c:pt idx="1526">
                  <c:v>1.1785000000000001</c:v>
                </c:pt>
                <c:pt idx="1527">
                  <c:v>1.1778</c:v>
                </c:pt>
                <c:pt idx="1528">
                  <c:v>1.1733</c:v>
                </c:pt>
                <c:pt idx="1529">
                  <c:v>1.1739999999999999</c:v>
                </c:pt>
                <c:pt idx="1530">
                  <c:v>1.1703000000000001</c:v>
                </c:pt>
                <c:pt idx="1531">
                  <c:v>1.1686000000000001</c:v>
                </c:pt>
                <c:pt idx="1532">
                  <c:v>1.1688000000000001</c:v>
                </c:pt>
                <c:pt idx="1533">
                  <c:v>1.1687000000000001</c:v>
                </c:pt>
                <c:pt idx="1534">
                  <c:v>1.1718999999999999</c:v>
                </c:pt>
                <c:pt idx="1535">
                  <c:v>1.1752</c:v>
                </c:pt>
                <c:pt idx="1536">
                  <c:v>1.1729000000000001</c:v>
                </c:pt>
                <c:pt idx="1537">
                  <c:v>1.1738</c:v>
                </c:pt>
                <c:pt idx="1538">
                  <c:v>1.1800999999999999</c:v>
                </c:pt>
                <c:pt idx="1539">
                  <c:v>1.1782999999999999</c:v>
                </c:pt>
                <c:pt idx="1540">
                  <c:v>1.1715</c:v>
                </c:pt>
                <c:pt idx="1541">
                  <c:v>1.181</c:v>
                </c:pt>
                <c:pt idx="1542">
                  <c:v>1.1786000000000001</c:v>
                </c:pt>
                <c:pt idx="1543">
                  <c:v>1.1787000000000001</c:v>
                </c:pt>
                <c:pt idx="1544">
                  <c:v>1.1712</c:v>
                </c:pt>
                <c:pt idx="1545">
                  <c:v>1.1712</c:v>
                </c:pt>
                <c:pt idx="1546">
                  <c:v>1.1811</c:v>
                </c:pt>
                <c:pt idx="1547">
                  <c:v>1.1796</c:v>
                </c:pt>
                <c:pt idx="1548">
                  <c:v>1.1713</c:v>
                </c:pt>
                <c:pt idx="1549">
                  <c:v>1.1833</c:v>
                </c:pt>
                <c:pt idx="1550">
                  <c:v>1.1819</c:v>
                </c:pt>
                <c:pt idx="1551">
                  <c:v>1.1974</c:v>
                </c:pt>
                <c:pt idx="1552">
                  <c:v>1.1935</c:v>
                </c:pt>
                <c:pt idx="1553">
                  <c:v>1.2019</c:v>
                </c:pt>
                <c:pt idx="1554">
                  <c:v>1.1957</c:v>
                </c:pt>
                <c:pt idx="1555">
                  <c:v>1.2006999999999999</c:v>
                </c:pt>
                <c:pt idx="1556">
                  <c:v>1.1997</c:v>
                </c:pt>
                <c:pt idx="1557">
                  <c:v>1.1856</c:v>
                </c:pt>
                <c:pt idx="1558">
                  <c:v>1.1815</c:v>
                </c:pt>
                <c:pt idx="1559">
                  <c:v>1.1868000000000001</c:v>
                </c:pt>
                <c:pt idx="1560">
                  <c:v>1.1859999999999999</c:v>
                </c:pt>
                <c:pt idx="1561">
                  <c:v>1.1860999999999999</c:v>
                </c:pt>
                <c:pt idx="1562">
                  <c:v>1.1852</c:v>
                </c:pt>
                <c:pt idx="1563">
                  <c:v>1.1836</c:v>
                </c:pt>
                <c:pt idx="1564">
                  <c:v>1.1841999999999999</c:v>
                </c:pt>
                <c:pt idx="1565">
                  <c:v>1.1833</c:v>
                </c:pt>
                <c:pt idx="1566">
                  <c:v>1.1819999999999999</c:v>
                </c:pt>
                <c:pt idx="1567">
                  <c:v>1.198</c:v>
                </c:pt>
                <c:pt idx="1568">
                  <c:v>1.2126999999999999</c:v>
                </c:pt>
                <c:pt idx="1569">
                  <c:v>1.2097</c:v>
                </c:pt>
                <c:pt idx="1570">
                  <c:v>1.2154</c:v>
                </c:pt>
                <c:pt idx="1571">
                  <c:v>1.2081</c:v>
                </c:pt>
                <c:pt idx="1572">
                  <c:v>1.2064999999999999</c:v>
                </c:pt>
                <c:pt idx="1573">
                  <c:v>1.2134</c:v>
                </c:pt>
                <c:pt idx="1574">
                  <c:v>1.2031000000000001</c:v>
                </c:pt>
                <c:pt idx="1575">
                  <c:v>1.2137</c:v>
                </c:pt>
                <c:pt idx="1576">
                  <c:v>1.2119</c:v>
                </c:pt>
                <c:pt idx="1577">
                  <c:v>1.2076</c:v>
                </c:pt>
                <c:pt idx="1578">
                  <c:v>1.2086000000000001</c:v>
                </c:pt>
                <c:pt idx="1579">
                  <c:v>1.2113</c:v>
                </c:pt>
                <c:pt idx="1580">
                  <c:v>1.2101</c:v>
                </c:pt>
                <c:pt idx="1581">
                  <c:v>1.2294</c:v>
                </c:pt>
                <c:pt idx="1582">
                  <c:v>1.2292000000000001</c:v>
                </c:pt>
                <c:pt idx="1583">
                  <c:v>1.2270000000000001</c:v>
                </c:pt>
                <c:pt idx="1584">
                  <c:v>1.2230000000000001</c:v>
                </c:pt>
                <c:pt idx="1585">
                  <c:v>1.2126999999999999</c:v>
                </c:pt>
                <c:pt idx="1586">
                  <c:v>1.2089000000000001</c:v>
                </c:pt>
                <c:pt idx="1587">
                  <c:v>1.2173</c:v>
                </c:pt>
                <c:pt idx="1588">
                  <c:v>1.2081</c:v>
                </c:pt>
                <c:pt idx="1589">
                  <c:v>1.2101999999999999</c:v>
                </c:pt>
                <c:pt idx="1590">
                  <c:v>1.2010000000000001</c:v>
                </c:pt>
                <c:pt idx="1591">
                  <c:v>1.1962999999999999</c:v>
                </c:pt>
                <c:pt idx="1592">
                  <c:v>1.1975</c:v>
                </c:pt>
                <c:pt idx="1593">
                  <c:v>1.1943999999999999</c:v>
                </c:pt>
                <c:pt idx="1594">
                  <c:v>1.1974</c:v>
                </c:pt>
                <c:pt idx="1595">
                  <c:v>1.1919</c:v>
                </c:pt>
                <c:pt idx="1596">
                  <c:v>1.1901999999999999</c:v>
                </c:pt>
                <c:pt idx="1597">
                  <c:v>1.1897</c:v>
                </c:pt>
                <c:pt idx="1598">
                  <c:v>1.1884000000000001</c:v>
                </c:pt>
                <c:pt idx="1599">
                  <c:v>1.1880999999999999</c:v>
                </c:pt>
                <c:pt idx="1600">
                  <c:v>1.1909000000000001</c:v>
                </c:pt>
                <c:pt idx="1601">
                  <c:v>1.1947000000000001</c:v>
                </c:pt>
                <c:pt idx="1602">
                  <c:v>1.1914</c:v>
                </c:pt>
                <c:pt idx="1603">
                  <c:v>1.1911</c:v>
                </c:pt>
                <c:pt idx="1604">
                  <c:v>1.1922999999999999</c:v>
                </c:pt>
                <c:pt idx="1605">
                  <c:v>1.1878</c:v>
                </c:pt>
                <c:pt idx="1606">
                  <c:v>1.1853</c:v>
                </c:pt>
                <c:pt idx="1607">
                  <c:v>1.1922999999999999</c:v>
                </c:pt>
                <c:pt idx="1608">
                  <c:v>1.1913</c:v>
                </c:pt>
                <c:pt idx="1609">
                  <c:v>1.2012</c:v>
                </c:pt>
                <c:pt idx="1610">
                  <c:v>1.2025000000000001</c:v>
                </c:pt>
                <c:pt idx="1611">
                  <c:v>1.1996</c:v>
                </c:pt>
                <c:pt idx="1612">
                  <c:v>1.1889000000000001</c:v>
                </c:pt>
                <c:pt idx="1613">
                  <c:v>1.1929000000000001</c:v>
                </c:pt>
                <c:pt idx="1614">
                  <c:v>1.1910000000000001</c:v>
                </c:pt>
                <c:pt idx="1615">
                  <c:v>1.1894</c:v>
                </c:pt>
                <c:pt idx="1616">
                  <c:v>1.1934</c:v>
                </c:pt>
                <c:pt idx="1617">
                  <c:v>1.2016</c:v>
                </c:pt>
                <c:pt idx="1618">
                  <c:v>1.2050000000000001</c:v>
                </c:pt>
                <c:pt idx="1619">
                  <c:v>1.2174</c:v>
                </c:pt>
                <c:pt idx="1620">
                  <c:v>1.2187999999999999</c:v>
                </c:pt>
                <c:pt idx="1621">
                  <c:v>1.2158</c:v>
                </c:pt>
                <c:pt idx="1622">
                  <c:v>1.2088000000000001</c:v>
                </c:pt>
                <c:pt idx="1623">
                  <c:v>1.2082999999999999</c:v>
                </c:pt>
                <c:pt idx="1624">
                  <c:v>1.1981999999999999</c:v>
                </c:pt>
                <c:pt idx="1625">
                  <c:v>1.2039</c:v>
                </c:pt>
                <c:pt idx="1626">
                  <c:v>1.2014</c:v>
                </c:pt>
                <c:pt idx="1627">
                  <c:v>1.2077</c:v>
                </c:pt>
                <c:pt idx="1628">
                  <c:v>1.2030000000000001</c:v>
                </c:pt>
                <c:pt idx="1629">
                  <c:v>1.2132000000000001</c:v>
                </c:pt>
                <c:pt idx="1630">
                  <c:v>1.2139</c:v>
                </c:pt>
                <c:pt idx="1631">
                  <c:v>1.2126000000000001</c:v>
                </c:pt>
                <c:pt idx="1632">
                  <c:v>1.2254</c:v>
                </c:pt>
                <c:pt idx="1633">
                  <c:v>1.2288000000000001</c:v>
                </c:pt>
                <c:pt idx="1634">
                  <c:v>1.2224999999999999</c:v>
                </c:pt>
                <c:pt idx="1635">
                  <c:v>1.2112000000000001</c:v>
                </c:pt>
                <c:pt idx="1636">
                  <c:v>1.2081</c:v>
                </c:pt>
                <c:pt idx="1637">
                  <c:v>1.2132000000000001</c:v>
                </c:pt>
                <c:pt idx="1638">
                  <c:v>1.2107000000000001</c:v>
                </c:pt>
                <c:pt idx="1639">
                  <c:v>1.2103999999999999</c:v>
                </c:pt>
                <c:pt idx="1640">
                  <c:v>1.2115</c:v>
                </c:pt>
                <c:pt idx="1641">
                  <c:v>1.2265999999999999</c:v>
                </c:pt>
                <c:pt idx="1642">
                  <c:v>1.2288000000000001</c:v>
                </c:pt>
                <c:pt idx="1643">
                  <c:v>1.2378</c:v>
                </c:pt>
                <c:pt idx="1644">
                  <c:v>1.2318</c:v>
                </c:pt>
                <c:pt idx="1645">
                  <c:v>1.2336</c:v>
                </c:pt>
                <c:pt idx="1646">
                  <c:v>1.2394000000000001</c:v>
                </c:pt>
                <c:pt idx="1647">
                  <c:v>1.2403999999999999</c:v>
                </c:pt>
                <c:pt idx="1648">
                  <c:v>1.2464</c:v>
                </c:pt>
                <c:pt idx="1649">
                  <c:v>1.2544999999999999</c:v>
                </c:pt>
                <c:pt idx="1650">
                  <c:v>1.2629000000000001</c:v>
                </c:pt>
                <c:pt idx="1651">
                  <c:v>1.2618</c:v>
                </c:pt>
                <c:pt idx="1652">
                  <c:v>1.2610999999999999</c:v>
                </c:pt>
                <c:pt idx="1653">
                  <c:v>1.2639</c:v>
                </c:pt>
                <c:pt idx="1654">
                  <c:v>1.2684</c:v>
                </c:pt>
                <c:pt idx="1655">
                  <c:v>1.2745</c:v>
                </c:pt>
                <c:pt idx="1656">
                  <c:v>1.2713999999999999</c:v>
                </c:pt>
                <c:pt idx="1657">
                  <c:v>1.2756000000000001</c:v>
                </c:pt>
                <c:pt idx="1658">
                  <c:v>1.2785</c:v>
                </c:pt>
                <c:pt idx="1659">
                  <c:v>1.2863</c:v>
                </c:pt>
                <c:pt idx="1660">
                  <c:v>1.2894000000000001</c:v>
                </c:pt>
                <c:pt idx="1661">
                  <c:v>1.2791999999999999</c:v>
                </c:pt>
                <c:pt idx="1662">
                  <c:v>1.2825</c:v>
                </c:pt>
                <c:pt idx="1663">
                  <c:v>1.2748999999999999</c:v>
                </c:pt>
                <c:pt idx="1664">
                  <c:v>1.2827</c:v>
                </c:pt>
                <c:pt idx="1665">
                  <c:v>1.2758</c:v>
                </c:pt>
                <c:pt idx="1666">
                  <c:v>1.2837000000000001</c:v>
                </c:pt>
                <c:pt idx="1667">
                  <c:v>1.2852999999999999</c:v>
                </c:pt>
                <c:pt idx="1668">
                  <c:v>1.2755000000000001</c:v>
                </c:pt>
                <c:pt idx="1669">
                  <c:v>1.2766</c:v>
                </c:pt>
                <c:pt idx="1670">
                  <c:v>1.2718</c:v>
                </c:pt>
                <c:pt idx="1671">
                  <c:v>1.2751000000000001</c:v>
                </c:pt>
                <c:pt idx="1672">
                  <c:v>1.2885</c:v>
                </c:pt>
                <c:pt idx="1673">
                  <c:v>1.2828999999999999</c:v>
                </c:pt>
                <c:pt idx="1674">
                  <c:v>1.2812999999999999</c:v>
                </c:pt>
                <c:pt idx="1675">
                  <c:v>1.2934000000000001</c:v>
                </c:pt>
                <c:pt idx="1676">
                  <c:v>1.2963</c:v>
                </c:pt>
                <c:pt idx="1677">
                  <c:v>1.2828999999999999</c:v>
                </c:pt>
                <c:pt idx="1678">
                  <c:v>1.2801</c:v>
                </c:pt>
                <c:pt idx="1679">
                  <c:v>1.2654000000000001</c:v>
                </c:pt>
                <c:pt idx="1680">
                  <c:v>1.2645</c:v>
                </c:pt>
                <c:pt idx="1681">
                  <c:v>1.2596000000000001</c:v>
                </c:pt>
                <c:pt idx="1682">
                  <c:v>1.2567999999999999</c:v>
                </c:pt>
                <c:pt idx="1683">
                  <c:v>1.2627999999999999</c:v>
                </c:pt>
                <c:pt idx="1684">
                  <c:v>1.2616000000000001</c:v>
                </c:pt>
                <c:pt idx="1685">
                  <c:v>1.2625</c:v>
                </c:pt>
                <c:pt idx="1686">
                  <c:v>1.2572999999999999</c:v>
                </c:pt>
                <c:pt idx="1687">
                  <c:v>1.2587999999999999</c:v>
                </c:pt>
                <c:pt idx="1688">
                  <c:v>1.2662</c:v>
                </c:pt>
                <c:pt idx="1689">
                  <c:v>1.2572000000000001</c:v>
                </c:pt>
                <c:pt idx="1690">
                  <c:v>1.2526999999999999</c:v>
                </c:pt>
                <c:pt idx="1691">
                  <c:v>1.2564</c:v>
                </c:pt>
                <c:pt idx="1692">
                  <c:v>1.2591999999999999</c:v>
                </c:pt>
                <c:pt idx="1693">
                  <c:v>1.2538</c:v>
                </c:pt>
                <c:pt idx="1694">
                  <c:v>1.254</c:v>
                </c:pt>
                <c:pt idx="1695">
                  <c:v>1.2785</c:v>
                </c:pt>
                <c:pt idx="1696">
                  <c:v>1.2796000000000001</c:v>
                </c:pt>
                <c:pt idx="1697">
                  <c:v>1.2798</c:v>
                </c:pt>
                <c:pt idx="1698">
                  <c:v>1.2724</c:v>
                </c:pt>
                <c:pt idx="1699">
                  <c:v>1.2759</c:v>
                </c:pt>
                <c:pt idx="1700">
                  <c:v>1.2824</c:v>
                </c:pt>
                <c:pt idx="1701">
                  <c:v>1.2737000000000001</c:v>
                </c:pt>
                <c:pt idx="1702">
                  <c:v>1.2745</c:v>
                </c:pt>
                <c:pt idx="1703">
                  <c:v>1.2699</c:v>
                </c:pt>
                <c:pt idx="1704">
                  <c:v>1.2681</c:v>
                </c:pt>
                <c:pt idx="1705">
                  <c:v>1.2642</c:v>
                </c:pt>
                <c:pt idx="1706">
                  <c:v>1.2524999999999999</c:v>
                </c:pt>
                <c:pt idx="1707">
                  <c:v>1.2495000000000001</c:v>
                </c:pt>
                <c:pt idx="1708">
                  <c:v>1.2595000000000001</c:v>
                </c:pt>
                <c:pt idx="1709">
                  <c:v>1.2629000000000001</c:v>
                </c:pt>
                <c:pt idx="1710">
                  <c:v>1.2682</c:v>
                </c:pt>
                <c:pt idx="1711">
                  <c:v>1.2631000000000001</c:v>
                </c:pt>
                <c:pt idx="1712">
                  <c:v>1.2576000000000001</c:v>
                </c:pt>
                <c:pt idx="1713">
                  <c:v>1.2659</c:v>
                </c:pt>
                <c:pt idx="1714">
                  <c:v>1.2723</c:v>
                </c:pt>
                <c:pt idx="1715">
                  <c:v>1.2747999999999999</c:v>
                </c:pt>
                <c:pt idx="1716">
                  <c:v>1.2766</c:v>
                </c:pt>
                <c:pt idx="1717">
                  <c:v>1.2817000000000001</c:v>
                </c:pt>
                <c:pt idx="1718">
                  <c:v>1.2797000000000001</c:v>
                </c:pt>
                <c:pt idx="1719">
                  <c:v>1.2801</c:v>
                </c:pt>
                <c:pt idx="1720">
                  <c:v>1.2894000000000001</c:v>
                </c:pt>
                <c:pt idx="1721">
                  <c:v>1.2852000000000001</c:v>
                </c:pt>
                <c:pt idx="1722">
                  <c:v>1.2838000000000001</c:v>
                </c:pt>
                <c:pt idx="1723">
                  <c:v>1.2887</c:v>
                </c:pt>
                <c:pt idx="1724">
                  <c:v>1.2772999999999999</c:v>
                </c:pt>
                <c:pt idx="1725">
                  <c:v>1.2732000000000001</c:v>
                </c:pt>
                <c:pt idx="1726">
                  <c:v>1.2736000000000001</c:v>
                </c:pt>
                <c:pt idx="1727">
                  <c:v>1.2785</c:v>
                </c:pt>
                <c:pt idx="1728">
                  <c:v>1.2854000000000001</c:v>
                </c:pt>
                <c:pt idx="1729">
                  <c:v>1.2842</c:v>
                </c:pt>
                <c:pt idx="1730">
                  <c:v>1.2808999999999999</c:v>
                </c:pt>
                <c:pt idx="1731">
                  <c:v>1.2906</c:v>
                </c:pt>
                <c:pt idx="1732">
                  <c:v>1.2804</c:v>
                </c:pt>
                <c:pt idx="1733">
                  <c:v>1.2783</c:v>
                </c:pt>
                <c:pt idx="1734">
                  <c:v>1.2770000000000001</c:v>
                </c:pt>
                <c:pt idx="1735">
                  <c:v>1.2757000000000001</c:v>
                </c:pt>
                <c:pt idx="1736">
                  <c:v>1.2791000000000001</c:v>
                </c:pt>
                <c:pt idx="1737">
                  <c:v>1.2762</c:v>
                </c:pt>
                <c:pt idx="1738">
                  <c:v>1.2821</c:v>
                </c:pt>
                <c:pt idx="1739">
                  <c:v>1.2795000000000001</c:v>
                </c:pt>
                <c:pt idx="1740">
                  <c:v>1.2838000000000001</c:v>
                </c:pt>
                <c:pt idx="1741">
                  <c:v>1.2869999999999999</c:v>
                </c:pt>
                <c:pt idx="1742">
                  <c:v>1.2812000000000001</c:v>
                </c:pt>
                <c:pt idx="1743">
                  <c:v>1.2774000000000001</c:v>
                </c:pt>
                <c:pt idx="1744">
                  <c:v>1.2748999999999999</c:v>
                </c:pt>
                <c:pt idx="1745">
                  <c:v>1.2674000000000001</c:v>
                </c:pt>
                <c:pt idx="1746">
                  <c:v>1.27</c:v>
                </c:pt>
                <c:pt idx="1747">
                  <c:v>1.2683</c:v>
                </c:pt>
                <c:pt idx="1748">
                  <c:v>1.27</c:v>
                </c:pt>
                <c:pt idx="1749">
                  <c:v>1.2735000000000001</c:v>
                </c:pt>
                <c:pt idx="1750">
                  <c:v>1.2645</c:v>
                </c:pt>
                <c:pt idx="1751">
                  <c:v>1.2692000000000001</c:v>
                </c:pt>
                <c:pt idx="1752">
                  <c:v>1.2664</c:v>
                </c:pt>
                <c:pt idx="1753">
                  <c:v>1.27</c:v>
                </c:pt>
                <c:pt idx="1754">
                  <c:v>1.2778</c:v>
                </c:pt>
                <c:pt idx="1755">
                  <c:v>1.28</c:v>
                </c:pt>
                <c:pt idx="1756">
                  <c:v>1.2753999999999999</c:v>
                </c:pt>
                <c:pt idx="1757">
                  <c:v>1.2690999999999999</c:v>
                </c:pt>
                <c:pt idx="1758">
                  <c:v>1.2706999999999999</c:v>
                </c:pt>
                <c:pt idx="1759">
                  <c:v>1.2703</c:v>
                </c:pt>
                <c:pt idx="1760">
                  <c:v>1.2685999999999999</c:v>
                </c:pt>
                <c:pt idx="1761">
                  <c:v>1.2751000000000001</c:v>
                </c:pt>
                <c:pt idx="1762">
                  <c:v>1.2726999999999999</c:v>
                </c:pt>
                <c:pt idx="1763">
                  <c:v>1.2687999999999999</c:v>
                </c:pt>
                <c:pt idx="1764">
                  <c:v>1.2690999999999999</c:v>
                </c:pt>
                <c:pt idx="1765">
                  <c:v>1.2608999999999999</c:v>
                </c:pt>
                <c:pt idx="1766">
                  <c:v>1.2598</c:v>
                </c:pt>
                <c:pt idx="1767">
                  <c:v>1.2538</c:v>
                </c:pt>
                <c:pt idx="1768">
                  <c:v>1.2551000000000001</c:v>
                </c:pt>
                <c:pt idx="1769">
                  <c:v>1.2541</c:v>
                </c:pt>
                <c:pt idx="1770">
                  <c:v>1.2504999999999999</c:v>
                </c:pt>
                <c:pt idx="1771">
                  <c:v>1.252</c:v>
                </c:pt>
                <c:pt idx="1772">
                  <c:v>1.256</c:v>
                </c:pt>
                <c:pt idx="1773">
                  <c:v>1.2521</c:v>
                </c:pt>
                <c:pt idx="1774">
                  <c:v>1.2610000000000001</c:v>
                </c:pt>
                <c:pt idx="1775">
                  <c:v>1.2618</c:v>
                </c:pt>
                <c:pt idx="1776">
                  <c:v>1.2545999999999999</c:v>
                </c:pt>
                <c:pt idx="1777">
                  <c:v>1.2570999999999999</c:v>
                </c:pt>
                <c:pt idx="1778">
                  <c:v>1.2586999999999999</c:v>
                </c:pt>
                <c:pt idx="1779">
                  <c:v>1.2697000000000001</c:v>
                </c:pt>
                <c:pt idx="1780">
                  <c:v>1.2732000000000001</c:v>
                </c:pt>
                <c:pt idx="1781">
                  <c:v>1.2721</c:v>
                </c:pt>
                <c:pt idx="1782">
                  <c:v>1.2770000000000001</c:v>
                </c:pt>
                <c:pt idx="1783">
                  <c:v>1.2764</c:v>
                </c:pt>
                <c:pt idx="1784">
                  <c:v>1.2770000000000001</c:v>
                </c:pt>
                <c:pt idx="1785">
                  <c:v>1.2706999999999999</c:v>
                </c:pt>
                <c:pt idx="1786">
                  <c:v>1.2724</c:v>
                </c:pt>
                <c:pt idx="1787">
                  <c:v>1.2808999999999999</c:v>
                </c:pt>
                <c:pt idx="1788">
                  <c:v>1.2766999999999999</c:v>
                </c:pt>
                <c:pt idx="1789">
                  <c:v>1.2833999999999999</c:v>
                </c:pt>
                <c:pt idx="1790">
                  <c:v>1.2854999999999999</c:v>
                </c:pt>
                <c:pt idx="1791">
                  <c:v>1.2804</c:v>
                </c:pt>
                <c:pt idx="1792">
                  <c:v>1.2818000000000001</c:v>
                </c:pt>
                <c:pt idx="1793">
                  <c:v>1.2816000000000001</c:v>
                </c:pt>
                <c:pt idx="1794">
                  <c:v>1.2795000000000001</c:v>
                </c:pt>
                <c:pt idx="1795">
                  <c:v>1.2824</c:v>
                </c:pt>
                <c:pt idx="1796">
                  <c:v>1.2814000000000001</c:v>
                </c:pt>
                <c:pt idx="1797">
                  <c:v>1.2822</c:v>
                </c:pt>
                <c:pt idx="1798">
                  <c:v>1.2926</c:v>
                </c:pt>
                <c:pt idx="1799">
                  <c:v>1.2951999999999999</c:v>
                </c:pt>
                <c:pt idx="1800">
                  <c:v>1.3088</c:v>
                </c:pt>
                <c:pt idx="1801">
                  <c:v>1.3121</c:v>
                </c:pt>
                <c:pt idx="1802">
                  <c:v>1.3158000000000001</c:v>
                </c:pt>
                <c:pt idx="1803">
                  <c:v>1.3155000000000001</c:v>
                </c:pt>
                <c:pt idx="1804">
                  <c:v>1.3254999999999999</c:v>
                </c:pt>
                <c:pt idx="1805">
                  <c:v>1.3325</c:v>
                </c:pt>
                <c:pt idx="1806">
                  <c:v>1.3326</c:v>
                </c:pt>
                <c:pt idx="1807">
                  <c:v>1.3325</c:v>
                </c:pt>
                <c:pt idx="1808">
                  <c:v>1.3301000000000001</c:v>
                </c:pt>
                <c:pt idx="1809">
                  <c:v>1.3294000000000001</c:v>
                </c:pt>
                <c:pt idx="1810">
                  <c:v>1.3226</c:v>
                </c:pt>
                <c:pt idx="1811">
                  <c:v>1.3258000000000001</c:v>
                </c:pt>
                <c:pt idx="1812">
                  <c:v>1.3239000000000001</c:v>
                </c:pt>
                <c:pt idx="1813">
                  <c:v>1.3206</c:v>
                </c:pt>
                <c:pt idx="1814">
                  <c:v>1.3155000000000001</c:v>
                </c:pt>
                <c:pt idx="1815">
                  <c:v>1.3075999999999999</c:v>
                </c:pt>
                <c:pt idx="1816">
                  <c:v>1.3071999999999999</c:v>
                </c:pt>
                <c:pt idx="1817">
                  <c:v>1.3197999999999999</c:v>
                </c:pt>
                <c:pt idx="1818">
                  <c:v>1.3166</c:v>
                </c:pt>
                <c:pt idx="1819">
                  <c:v>1.3158000000000001</c:v>
                </c:pt>
                <c:pt idx="1820">
                  <c:v>1.3118000000000001</c:v>
                </c:pt>
                <c:pt idx="1821">
                  <c:v>1.3129999999999999</c:v>
                </c:pt>
                <c:pt idx="1822">
                  <c:v>1.3094000000000001</c:v>
                </c:pt>
                <c:pt idx="1823">
                  <c:v>1.3126</c:v>
                </c:pt>
                <c:pt idx="1824">
                  <c:v>1.3166</c:v>
                </c:pt>
                <c:pt idx="1825">
                  <c:v>1.3189</c:v>
                </c:pt>
                <c:pt idx="1826">
                  <c:v>1.3197999999999999</c:v>
                </c:pt>
                <c:pt idx="1827">
                  <c:v>1.3288</c:v>
                </c:pt>
                <c:pt idx="1828">
                  <c:v>1.3160000000000001</c:v>
                </c:pt>
                <c:pt idx="1829">
                  <c:v>1.3094999999999999</c:v>
                </c:pt>
                <c:pt idx="1830">
                  <c:v>1.3002</c:v>
                </c:pt>
                <c:pt idx="1831">
                  <c:v>1.3025</c:v>
                </c:pt>
                <c:pt idx="1832">
                  <c:v>1.3008</c:v>
                </c:pt>
                <c:pt idx="1833">
                  <c:v>1.2937000000000001</c:v>
                </c:pt>
                <c:pt idx="1834">
                  <c:v>1.2906</c:v>
                </c:pt>
                <c:pt idx="1835">
                  <c:v>1.2922</c:v>
                </c:pt>
                <c:pt idx="1836">
                  <c:v>1.2932999999999999</c:v>
                </c:pt>
                <c:pt idx="1837">
                  <c:v>1.2919</c:v>
                </c:pt>
                <c:pt idx="1838">
                  <c:v>1.2946</c:v>
                </c:pt>
                <c:pt idx="1839">
                  <c:v>1.2949999999999999</c:v>
                </c:pt>
                <c:pt idx="1840">
                  <c:v>1.2966</c:v>
                </c:pt>
                <c:pt idx="1841">
                  <c:v>1.2949999999999999</c:v>
                </c:pt>
                <c:pt idx="1842">
                  <c:v>1.3022</c:v>
                </c:pt>
                <c:pt idx="1843">
                  <c:v>1.2957000000000001</c:v>
                </c:pt>
                <c:pt idx="1844">
                  <c:v>1.2983</c:v>
                </c:pt>
                <c:pt idx="1845">
                  <c:v>1.2913000000000001</c:v>
                </c:pt>
                <c:pt idx="1846">
                  <c:v>1.2953000000000001</c:v>
                </c:pt>
                <c:pt idx="1847">
                  <c:v>1.296</c:v>
                </c:pt>
                <c:pt idx="1848">
                  <c:v>1.3008999999999999</c:v>
                </c:pt>
                <c:pt idx="1849">
                  <c:v>1.3021</c:v>
                </c:pt>
                <c:pt idx="1850">
                  <c:v>1.2953000000000001</c:v>
                </c:pt>
                <c:pt idx="1851">
                  <c:v>1.2932000000000001</c:v>
                </c:pt>
                <c:pt idx="1852">
                  <c:v>1.2966</c:v>
                </c:pt>
                <c:pt idx="1853">
                  <c:v>1.3017000000000001</c:v>
                </c:pt>
                <c:pt idx="1854">
                  <c:v>1.3035999999999999</c:v>
                </c:pt>
                <c:pt idx="1855">
                  <c:v>1.3005</c:v>
                </c:pt>
                <c:pt idx="1856">
                  <c:v>1.2965</c:v>
                </c:pt>
                <c:pt idx="1857">
                  <c:v>1.3028999999999999</c:v>
                </c:pt>
                <c:pt idx="1858">
                  <c:v>1.3128</c:v>
                </c:pt>
                <c:pt idx="1859">
                  <c:v>1.3138000000000001</c:v>
                </c:pt>
                <c:pt idx="1860">
                  <c:v>1.3134999999999999</c:v>
                </c:pt>
                <c:pt idx="1861">
                  <c:v>1.3155000000000001</c:v>
                </c:pt>
                <c:pt idx="1862">
                  <c:v>1.3142</c:v>
                </c:pt>
                <c:pt idx="1863">
                  <c:v>1.3129</c:v>
                </c:pt>
                <c:pt idx="1864">
                  <c:v>1.3127</c:v>
                </c:pt>
                <c:pt idx="1865">
                  <c:v>1.3170999999999999</c:v>
                </c:pt>
                <c:pt idx="1866">
                  <c:v>1.3165</c:v>
                </c:pt>
                <c:pt idx="1867">
                  <c:v>1.3244</c:v>
                </c:pt>
                <c:pt idx="1868">
                  <c:v>1.3228</c:v>
                </c:pt>
                <c:pt idx="1869">
                  <c:v>1.3174000000000001</c:v>
                </c:pt>
                <c:pt idx="1870">
                  <c:v>1.3191999999999999</c:v>
                </c:pt>
                <c:pt idx="1871">
                  <c:v>1.3089999999999999</c:v>
                </c:pt>
                <c:pt idx="1872">
                  <c:v>1.3107</c:v>
                </c:pt>
                <c:pt idx="1873">
                  <c:v>1.3147</c:v>
                </c:pt>
                <c:pt idx="1874">
                  <c:v>1.3130999999999999</c:v>
                </c:pt>
                <c:pt idx="1875">
                  <c:v>1.3113000000000001</c:v>
                </c:pt>
                <c:pt idx="1876">
                  <c:v>1.3185</c:v>
                </c:pt>
                <c:pt idx="1877">
                  <c:v>1.3209</c:v>
                </c:pt>
                <c:pt idx="1878">
                  <c:v>1.3225</c:v>
                </c:pt>
                <c:pt idx="1879">
                  <c:v>1.323</c:v>
                </c:pt>
                <c:pt idx="1880">
                  <c:v>1.3310999999999999</c:v>
                </c:pt>
                <c:pt idx="1881">
                  <c:v>1.3290999999999999</c:v>
                </c:pt>
                <c:pt idx="1882">
                  <c:v>1.3315999999999999</c:v>
                </c:pt>
                <c:pt idx="1883">
                  <c:v>1.3301000000000001</c:v>
                </c:pt>
                <c:pt idx="1884">
                  <c:v>1.3324</c:v>
                </c:pt>
                <c:pt idx="1885">
                  <c:v>1.329</c:v>
                </c:pt>
                <c:pt idx="1886">
                  <c:v>1.3333999999999999</c:v>
                </c:pt>
                <c:pt idx="1887">
                  <c:v>1.3348</c:v>
                </c:pt>
                <c:pt idx="1888">
                  <c:v>1.3333999999999999</c:v>
                </c:pt>
                <c:pt idx="1889">
                  <c:v>1.3336999999999999</c:v>
                </c:pt>
                <c:pt idx="1890">
                  <c:v>1.3371</c:v>
                </c:pt>
                <c:pt idx="1891">
                  <c:v>1.3378000000000001</c:v>
                </c:pt>
                <c:pt idx="1892">
                  <c:v>1.3359000000000001</c:v>
                </c:pt>
                <c:pt idx="1893">
                  <c:v>1.3372999999999999</c:v>
                </c:pt>
                <c:pt idx="1894">
                  <c:v>1.3425</c:v>
                </c:pt>
                <c:pt idx="1895">
                  <c:v>1.3371999999999999</c:v>
                </c:pt>
                <c:pt idx="1896">
                  <c:v>1.3344</c:v>
                </c:pt>
                <c:pt idx="1897">
                  <c:v>1.3435000000000001</c:v>
                </c:pt>
                <c:pt idx="1898">
                  <c:v>1.3429</c:v>
                </c:pt>
                <c:pt idx="1899">
                  <c:v>1.3473999999999999</c:v>
                </c:pt>
                <c:pt idx="1900">
                  <c:v>1.3514999999999999</c:v>
                </c:pt>
                <c:pt idx="1901">
                  <c:v>1.3549</c:v>
                </c:pt>
                <c:pt idx="1902">
                  <c:v>1.3562000000000001</c:v>
                </c:pt>
                <c:pt idx="1903">
                  <c:v>1.3578000000000001</c:v>
                </c:pt>
                <c:pt idx="1904">
                  <c:v>1.3606</c:v>
                </c:pt>
                <c:pt idx="1905">
                  <c:v>1.3602000000000001</c:v>
                </c:pt>
                <c:pt idx="1906">
                  <c:v>1.3575999999999999</c:v>
                </c:pt>
                <c:pt idx="1907">
                  <c:v>1.3622000000000001</c:v>
                </c:pt>
                <c:pt idx="1908">
                  <c:v>1.3639999999999999</c:v>
                </c:pt>
                <c:pt idx="1909">
                  <c:v>1.3602000000000001</c:v>
                </c:pt>
                <c:pt idx="1910">
                  <c:v>1.3618000000000001</c:v>
                </c:pt>
                <c:pt idx="1911">
                  <c:v>1.3668</c:v>
                </c:pt>
                <c:pt idx="1912">
                  <c:v>1.3599999999999999</c:v>
                </c:pt>
                <c:pt idx="1913">
                  <c:v>1.3605</c:v>
                </c:pt>
                <c:pt idx="1914">
                  <c:v>1.3569</c:v>
                </c:pt>
                <c:pt idx="1915">
                  <c:v>1.3593999999999999</c:v>
                </c:pt>
                <c:pt idx="1916">
                  <c:v>1.3616999999999999</c:v>
                </c:pt>
                <c:pt idx="1917">
                  <c:v>1.3540000000000001</c:v>
                </c:pt>
                <c:pt idx="1918">
                  <c:v>1.355</c:v>
                </c:pt>
                <c:pt idx="1919">
                  <c:v>1.3487</c:v>
                </c:pt>
                <c:pt idx="1920">
                  <c:v>1.3512</c:v>
                </c:pt>
                <c:pt idx="1921">
                  <c:v>1.3545</c:v>
                </c:pt>
                <c:pt idx="1922">
                  <c:v>1.3602000000000001</c:v>
                </c:pt>
                <c:pt idx="1923">
                  <c:v>1.3513999999999999</c:v>
                </c:pt>
                <c:pt idx="1924">
                  <c:v>1.3496999999999999</c:v>
                </c:pt>
                <c:pt idx="1925">
                  <c:v>1.3512999999999999</c:v>
                </c:pt>
                <c:pt idx="1926">
                  <c:v>1.3464</c:v>
                </c:pt>
                <c:pt idx="1927">
                  <c:v>1.3452999999999999</c:v>
                </c:pt>
                <c:pt idx="1928">
                  <c:v>1.3471</c:v>
                </c:pt>
                <c:pt idx="1929">
                  <c:v>1.3433999999999999</c:v>
                </c:pt>
                <c:pt idx="1930">
                  <c:v>1.3451</c:v>
                </c:pt>
                <c:pt idx="1931">
                  <c:v>1.3453999999999999</c:v>
                </c:pt>
                <c:pt idx="1932">
                  <c:v>1.3475999999999999</c:v>
                </c:pt>
                <c:pt idx="1933">
                  <c:v>1.3418000000000001</c:v>
                </c:pt>
                <c:pt idx="1934">
                  <c:v>1.3447</c:v>
                </c:pt>
                <c:pt idx="1935">
                  <c:v>1.3447</c:v>
                </c:pt>
                <c:pt idx="1936">
                  <c:v>1.3486</c:v>
                </c:pt>
                <c:pt idx="1937">
                  <c:v>1.3528</c:v>
                </c:pt>
                <c:pt idx="1938">
                  <c:v>1.3502000000000001</c:v>
                </c:pt>
                <c:pt idx="1939">
                  <c:v>1.3426</c:v>
                </c:pt>
                <c:pt idx="1940">
                  <c:v>1.3351</c:v>
                </c:pt>
                <c:pt idx="1941">
                  <c:v>1.3359000000000001</c:v>
                </c:pt>
                <c:pt idx="1942">
                  <c:v>1.3322000000000001</c:v>
                </c:pt>
                <c:pt idx="1943">
                  <c:v>1.3294000000000001</c:v>
                </c:pt>
                <c:pt idx="1944">
                  <c:v>1.3311999999999999</c:v>
                </c:pt>
                <c:pt idx="1945">
                  <c:v>1.3378000000000001</c:v>
                </c:pt>
                <c:pt idx="1946">
                  <c:v>1.3409</c:v>
                </c:pt>
                <c:pt idx="1947">
                  <c:v>1.3425</c:v>
                </c:pt>
                <c:pt idx="1948">
                  <c:v>1.3427</c:v>
                </c:pt>
                <c:pt idx="1949">
                  <c:v>1.3393999999999999</c:v>
                </c:pt>
                <c:pt idx="1950">
                  <c:v>1.3452</c:v>
                </c:pt>
                <c:pt idx="1951">
                  <c:v>1.3458000000000001</c:v>
                </c:pt>
                <c:pt idx="1952">
                  <c:v>1.3468</c:v>
                </c:pt>
                <c:pt idx="1953">
                  <c:v>1.3442000000000001</c:v>
                </c:pt>
                <c:pt idx="1954">
                  <c:v>1.3463000000000001</c:v>
                </c:pt>
                <c:pt idx="1955">
                  <c:v>1.3538000000000001</c:v>
                </c:pt>
                <c:pt idx="1956">
                  <c:v>1.3632</c:v>
                </c:pt>
                <c:pt idx="1957">
                  <c:v>1.3618000000000001</c:v>
                </c:pt>
                <c:pt idx="1958">
                  <c:v>1.3622000000000001</c:v>
                </c:pt>
                <c:pt idx="1959">
                  <c:v>1.3597999999999999</c:v>
                </c:pt>
                <c:pt idx="1960">
                  <c:v>1.3627</c:v>
                </c:pt>
                <c:pt idx="1961">
                  <c:v>1.3622000000000001</c:v>
                </c:pt>
                <c:pt idx="1962">
                  <c:v>1.3711</c:v>
                </c:pt>
                <c:pt idx="1963">
                  <c:v>1.3767</c:v>
                </c:pt>
                <c:pt idx="1964">
                  <c:v>1.3784000000000001</c:v>
                </c:pt>
                <c:pt idx="1965">
                  <c:v>1.3791</c:v>
                </c:pt>
                <c:pt idx="1966">
                  <c:v>1.3778999999999999</c:v>
                </c:pt>
                <c:pt idx="1967">
                  <c:v>1.3784000000000001</c:v>
                </c:pt>
                <c:pt idx="1968">
                  <c:v>1.3805000000000001</c:v>
                </c:pt>
                <c:pt idx="1969">
                  <c:v>1.3818999999999999</c:v>
                </c:pt>
                <c:pt idx="1970">
                  <c:v>1.3814</c:v>
                </c:pt>
                <c:pt idx="1971">
                  <c:v>1.3812</c:v>
                </c:pt>
                <c:pt idx="1972">
                  <c:v>1.3817999999999999</c:v>
                </c:pt>
                <c:pt idx="1973">
                  <c:v>1.3714</c:v>
                </c:pt>
                <c:pt idx="1974">
                  <c:v>1.3759000000000001</c:v>
                </c:pt>
                <c:pt idx="1975">
                  <c:v>1.3637000000000001</c:v>
                </c:pt>
                <c:pt idx="1976">
                  <c:v>1.3684000000000001</c:v>
                </c:pt>
                <c:pt idx="1977">
                  <c:v>1.3693</c:v>
                </c:pt>
                <c:pt idx="1978">
                  <c:v>1.3671</c:v>
                </c:pt>
                <c:pt idx="1979">
                  <c:v>1.3695999999999999</c:v>
                </c:pt>
                <c:pt idx="1980">
                  <c:v>1.3786</c:v>
                </c:pt>
                <c:pt idx="1981">
                  <c:v>1.3788</c:v>
                </c:pt>
                <c:pt idx="1982">
                  <c:v>1.3740999999999999</c:v>
                </c:pt>
                <c:pt idx="1983">
                  <c:v>1.3809</c:v>
                </c:pt>
                <c:pt idx="1984">
                  <c:v>1.3692</c:v>
                </c:pt>
                <c:pt idx="1985">
                  <c:v>1.3686</c:v>
                </c:pt>
                <c:pt idx="1986">
                  <c:v>1.3620000000000001</c:v>
                </c:pt>
                <c:pt idx="1987">
                  <c:v>1.3574999999999999</c:v>
                </c:pt>
                <c:pt idx="1988">
                  <c:v>1.3467</c:v>
                </c:pt>
                <c:pt idx="1989">
                  <c:v>1.3399000000000001</c:v>
                </c:pt>
                <c:pt idx="1990">
                  <c:v>1.3493999999999999</c:v>
                </c:pt>
                <c:pt idx="1991">
                  <c:v>1.3468</c:v>
                </c:pt>
                <c:pt idx="1992">
                  <c:v>1.3479000000000001</c:v>
                </c:pt>
                <c:pt idx="1993">
                  <c:v>1.3532</c:v>
                </c:pt>
                <c:pt idx="1994">
                  <c:v>1.3562000000000001</c:v>
                </c:pt>
                <c:pt idx="1995">
                  <c:v>1.3669</c:v>
                </c:pt>
                <c:pt idx="1996">
                  <c:v>1.3651</c:v>
                </c:pt>
                <c:pt idx="1997">
                  <c:v>1.3633999999999999</c:v>
                </c:pt>
                <c:pt idx="1998">
                  <c:v>1.3662000000000001</c:v>
                </c:pt>
                <c:pt idx="1999">
                  <c:v>1.3654999999999999</c:v>
                </c:pt>
                <c:pt idx="2000">
                  <c:v>1.3635999999999999</c:v>
                </c:pt>
                <c:pt idx="2001">
                  <c:v>1.3625</c:v>
                </c:pt>
                <c:pt idx="2002">
                  <c:v>1.3609</c:v>
                </c:pt>
                <c:pt idx="2003">
                  <c:v>1.367</c:v>
                </c:pt>
                <c:pt idx="2004">
                  <c:v>1.3686</c:v>
                </c:pt>
                <c:pt idx="2005">
                  <c:v>1.3775999999999999</c:v>
                </c:pt>
                <c:pt idx="2006">
                  <c:v>1.3797999999999999</c:v>
                </c:pt>
                <c:pt idx="2007">
                  <c:v>1.3829</c:v>
                </c:pt>
                <c:pt idx="2008">
                  <c:v>1.3902999999999999</c:v>
                </c:pt>
                <c:pt idx="2009">
                  <c:v>1.3895999999999999</c:v>
                </c:pt>
                <c:pt idx="2010">
                  <c:v>1.3856999999999999</c:v>
                </c:pt>
                <c:pt idx="2011">
                  <c:v>1.3867</c:v>
                </c:pt>
                <c:pt idx="2012">
                  <c:v>1.3875</c:v>
                </c:pt>
                <c:pt idx="2013">
                  <c:v>1.3958999999999999</c:v>
                </c:pt>
                <c:pt idx="2014">
                  <c:v>1.4077</c:v>
                </c:pt>
                <c:pt idx="2015">
                  <c:v>1.4081000000000001</c:v>
                </c:pt>
                <c:pt idx="2016">
                  <c:v>1.4087000000000001</c:v>
                </c:pt>
                <c:pt idx="2017">
                  <c:v>1.4144000000000001</c:v>
                </c:pt>
                <c:pt idx="2018">
                  <c:v>1.4121000000000001</c:v>
                </c:pt>
                <c:pt idx="2019">
                  <c:v>1.4147000000000001</c:v>
                </c:pt>
                <c:pt idx="2020">
                  <c:v>1.4235</c:v>
                </c:pt>
                <c:pt idx="2021">
                  <c:v>1.423</c:v>
                </c:pt>
                <c:pt idx="2022">
                  <c:v>1.4157</c:v>
                </c:pt>
                <c:pt idx="2023">
                  <c:v>1.4117999999999999</c:v>
                </c:pt>
                <c:pt idx="2024">
                  <c:v>1.4133</c:v>
                </c:pt>
                <c:pt idx="2025">
                  <c:v>1.4137</c:v>
                </c:pt>
                <c:pt idx="2026">
                  <c:v>1.4054</c:v>
                </c:pt>
                <c:pt idx="2027">
                  <c:v>1.4093</c:v>
                </c:pt>
                <c:pt idx="2028">
                  <c:v>1.4144999999999999</c:v>
                </c:pt>
                <c:pt idx="2029">
                  <c:v>1.4217</c:v>
                </c:pt>
                <c:pt idx="2030">
                  <c:v>1.4178999999999999</c:v>
                </c:pt>
                <c:pt idx="2031">
                  <c:v>1.4212</c:v>
                </c:pt>
                <c:pt idx="2032">
                  <c:v>1.4157</c:v>
                </c:pt>
                <c:pt idx="2033">
                  <c:v>1.4194</c:v>
                </c:pt>
                <c:pt idx="2034">
                  <c:v>1.4285999999999999</c:v>
                </c:pt>
                <c:pt idx="2035">
                  <c:v>1.4264999999999999</c:v>
                </c:pt>
                <c:pt idx="2036">
                  <c:v>1.4142000000000001</c:v>
                </c:pt>
                <c:pt idx="2037">
                  <c:v>1.4247000000000001</c:v>
                </c:pt>
                <c:pt idx="2038">
                  <c:v>1.4236</c:v>
                </c:pt>
                <c:pt idx="2039">
                  <c:v>1.4304999999999999</c:v>
                </c:pt>
                <c:pt idx="2040">
                  <c:v>1.4390000000000001</c:v>
                </c:pt>
                <c:pt idx="2041">
                  <c:v>1.4421999999999999</c:v>
                </c:pt>
                <c:pt idx="2042">
                  <c:v>1.4433</c:v>
                </c:pt>
                <c:pt idx="2043">
                  <c:v>1.4464999999999999</c:v>
                </c:pt>
                <c:pt idx="2044">
                  <c:v>1.4439</c:v>
                </c:pt>
                <c:pt idx="2045">
                  <c:v>1.4518</c:v>
                </c:pt>
                <c:pt idx="2046">
                  <c:v>1.4481999999999999</c:v>
                </c:pt>
                <c:pt idx="2047">
                  <c:v>1.4551000000000001</c:v>
                </c:pt>
                <c:pt idx="2048">
                  <c:v>1.4657</c:v>
                </c:pt>
                <c:pt idx="2049">
                  <c:v>1.4681999999999999</c:v>
                </c:pt>
                <c:pt idx="2050">
                  <c:v>1.4668000000000001</c:v>
                </c:pt>
                <c:pt idx="2051">
                  <c:v>1.4546999999999999</c:v>
                </c:pt>
                <c:pt idx="2052">
                  <c:v>1.4599</c:v>
                </c:pt>
                <c:pt idx="2053">
                  <c:v>1.4670000000000001</c:v>
                </c:pt>
                <c:pt idx="2054">
                  <c:v>1.4633</c:v>
                </c:pt>
                <c:pt idx="2055">
                  <c:v>1.4662999999999999</c:v>
                </c:pt>
                <c:pt idx="2056">
                  <c:v>1.4661</c:v>
                </c:pt>
                <c:pt idx="2057">
                  <c:v>1.4783999999999999</c:v>
                </c:pt>
                <c:pt idx="2058">
                  <c:v>1.4842</c:v>
                </c:pt>
                <c:pt idx="2059">
                  <c:v>1.4849999999999999</c:v>
                </c:pt>
                <c:pt idx="2060">
                  <c:v>1.4832000000000001</c:v>
                </c:pt>
                <c:pt idx="2061">
                  <c:v>1.4858</c:v>
                </c:pt>
                <c:pt idx="2062">
                  <c:v>1.4818</c:v>
                </c:pt>
                <c:pt idx="2063">
                  <c:v>1.4772000000000001</c:v>
                </c:pt>
                <c:pt idx="2064">
                  <c:v>1.476</c:v>
                </c:pt>
                <c:pt idx="2065">
                  <c:v>1.4702999999999999</c:v>
                </c:pt>
                <c:pt idx="2066">
                  <c:v>1.4666000000000001</c:v>
                </c:pt>
                <c:pt idx="2067">
                  <c:v>1.4756</c:v>
                </c:pt>
                <c:pt idx="2068">
                  <c:v>1.4668000000000001</c:v>
                </c:pt>
                <c:pt idx="2069">
                  <c:v>1.4651000000000001</c:v>
                </c:pt>
                <c:pt idx="2070">
                  <c:v>1.4654</c:v>
                </c:pt>
                <c:pt idx="2071">
                  <c:v>1.4703999999999999</c:v>
                </c:pt>
                <c:pt idx="2072">
                  <c:v>1.4699</c:v>
                </c:pt>
                <c:pt idx="2073">
                  <c:v>1.4685999999999999</c:v>
                </c:pt>
                <c:pt idx="2074">
                  <c:v>1.4613</c:v>
                </c:pt>
                <c:pt idx="2075">
                  <c:v>1.4452</c:v>
                </c:pt>
                <c:pt idx="2076">
                  <c:v>1.4381999999999999</c:v>
                </c:pt>
                <c:pt idx="2077">
                  <c:v>1.4409000000000001</c:v>
                </c:pt>
                <c:pt idx="2078">
                  <c:v>1.4359999999999999</c:v>
                </c:pt>
                <c:pt idx="2079">
                  <c:v>1.4348000000000001</c:v>
                </c:pt>
                <c:pt idx="2080">
                  <c:v>1.4355</c:v>
                </c:pt>
                <c:pt idx="2081">
                  <c:v>1.4405999999999999</c:v>
                </c:pt>
                <c:pt idx="2082">
                  <c:v>1.4394</c:v>
                </c:pt>
                <c:pt idx="2083">
                  <c:v>1.4504000000000001</c:v>
                </c:pt>
                <c:pt idx="2084">
                  <c:v>1.4637</c:v>
                </c:pt>
                <c:pt idx="2085">
                  <c:v>1.4712000000000001</c:v>
                </c:pt>
                <c:pt idx="2086">
                  <c:v>1.4582999999999999</c:v>
                </c:pt>
                <c:pt idx="2087">
                  <c:v>1.4607999999999999</c:v>
                </c:pt>
                <c:pt idx="2088">
                  <c:v>1.4732000000000001</c:v>
                </c:pt>
                <c:pt idx="2089">
                  <c:v>1.4742</c:v>
                </c:pt>
                <c:pt idx="2090">
                  <c:v>1.4767000000000001</c:v>
                </c:pt>
                <c:pt idx="2091">
                  <c:v>1.4687000000000001</c:v>
                </c:pt>
                <c:pt idx="2092">
                  <c:v>1.4715</c:v>
                </c:pt>
                <c:pt idx="2093">
                  <c:v>1.4661999999999999</c:v>
                </c:pt>
                <c:pt idx="2094">
                  <c:v>1.4802999999999999</c:v>
                </c:pt>
                <c:pt idx="2095">
                  <c:v>1.4819</c:v>
                </c:pt>
                <c:pt idx="2096">
                  <c:v>1.4875</c:v>
                </c:pt>
                <c:pt idx="2097">
                  <c:v>1.4844999999999999</c:v>
                </c:pt>
                <c:pt idx="2098">
                  <c:v>1.4656</c:v>
                </c:pt>
                <c:pt idx="2099">
                  <c:v>1.4689000000000001</c:v>
                </c:pt>
                <c:pt idx="2100">
                  <c:v>1.4623999999999999</c:v>
                </c:pt>
                <c:pt idx="2101">
                  <c:v>1.4445999999999999</c:v>
                </c:pt>
                <c:pt idx="2102">
                  <c:v>1.4605000000000001</c:v>
                </c:pt>
                <c:pt idx="2103">
                  <c:v>1.4558</c:v>
                </c:pt>
                <c:pt idx="2104">
                  <c:v>1.4734</c:v>
                </c:pt>
                <c:pt idx="2105">
                  <c:v>1.4670000000000001</c:v>
                </c:pt>
                <c:pt idx="2106">
                  <c:v>1.4782</c:v>
                </c:pt>
                <c:pt idx="2107">
                  <c:v>1.4773000000000001</c:v>
                </c:pt>
                <c:pt idx="2108">
                  <c:v>1.4786000000000001</c:v>
                </c:pt>
                <c:pt idx="2109">
                  <c:v>1.4849000000000001</c:v>
                </c:pt>
                <c:pt idx="2110">
                  <c:v>1.4813000000000001</c:v>
                </c:pt>
                <c:pt idx="2111">
                  <c:v>1.4837</c:v>
                </c:pt>
                <c:pt idx="2112">
                  <c:v>1.4645999999999999</c:v>
                </c:pt>
                <c:pt idx="2113">
                  <c:v>1.464</c:v>
                </c:pt>
                <c:pt idx="2114">
                  <c:v>1.4483999999999999</c:v>
                </c:pt>
                <c:pt idx="2115">
                  <c:v>1.4506000000000001</c:v>
                </c:pt>
                <c:pt idx="2116">
                  <c:v>1.4501999999999999</c:v>
                </c:pt>
                <c:pt idx="2117">
                  <c:v>1.4583999999999999</c:v>
                </c:pt>
                <c:pt idx="2118">
                  <c:v>1.4574</c:v>
                </c:pt>
                <c:pt idx="2119">
                  <c:v>1.4630000000000001</c:v>
                </c:pt>
                <c:pt idx="2120">
                  <c:v>1.4668999999999999</c:v>
                </c:pt>
                <c:pt idx="2121">
                  <c:v>1.4653</c:v>
                </c:pt>
                <c:pt idx="2122">
                  <c:v>1.4739</c:v>
                </c:pt>
                <c:pt idx="2123">
                  <c:v>1.4692000000000001</c:v>
                </c:pt>
                <c:pt idx="2124">
                  <c:v>1.4816</c:v>
                </c:pt>
                <c:pt idx="2125">
                  <c:v>1.4823</c:v>
                </c:pt>
                <c:pt idx="2126">
                  <c:v>1.4828000000000001</c:v>
                </c:pt>
                <c:pt idx="2127">
                  <c:v>1.4914000000000001</c:v>
                </c:pt>
                <c:pt idx="2128">
                  <c:v>1.5125</c:v>
                </c:pt>
                <c:pt idx="2129">
                  <c:v>1.5217000000000001</c:v>
                </c:pt>
                <c:pt idx="2130">
                  <c:v>1.5175000000000001</c:v>
                </c:pt>
                <c:pt idx="2131">
                  <c:v>1.5185</c:v>
                </c:pt>
                <c:pt idx="2132">
                  <c:v>1.5225</c:v>
                </c:pt>
                <c:pt idx="2133">
                  <c:v>1.5283</c:v>
                </c:pt>
                <c:pt idx="2134">
                  <c:v>1.5369000000000002</c:v>
                </c:pt>
                <c:pt idx="2135">
                  <c:v>1.5344</c:v>
                </c:pt>
                <c:pt idx="2136">
                  <c:v>1.5339</c:v>
                </c:pt>
                <c:pt idx="2137">
                  <c:v>1.5331999999999999</c:v>
                </c:pt>
                <c:pt idx="2138">
                  <c:v>1.5514999999999999</c:v>
                </c:pt>
                <c:pt idx="2139">
                  <c:v>1.5573000000000001</c:v>
                </c:pt>
                <c:pt idx="2140">
                  <c:v>1.5646</c:v>
                </c:pt>
                <c:pt idx="2141">
                  <c:v>1.5718000000000001</c:v>
                </c:pt>
                <c:pt idx="2142">
                  <c:v>1.5800999999999998</c:v>
                </c:pt>
                <c:pt idx="2143">
                  <c:v>1.5669</c:v>
                </c:pt>
                <c:pt idx="2144">
                  <c:v>1.5468</c:v>
                </c:pt>
                <c:pt idx="2145">
                  <c:v>1.5453000000000001</c:v>
                </c:pt>
                <c:pt idx="2146">
                  <c:v>1.542</c:v>
                </c:pt>
                <c:pt idx="2147">
                  <c:v>1.5596999999999999</c:v>
                </c:pt>
                <c:pt idx="2148">
                  <c:v>1.5806</c:v>
                </c:pt>
                <c:pt idx="2149">
                  <c:v>1.5809</c:v>
                </c:pt>
                <c:pt idx="2150">
                  <c:v>1.577</c:v>
                </c:pt>
                <c:pt idx="2151">
                  <c:v>1.5809</c:v>
                </c:pt>
                <c:pt idx="2152">
                  <c:v>1.5609</c:v>
                </c:pt>
                <c:pt idx="2153">
                  <c:v>1.5651000000000002</c:v>
                </c:pt>
                <c:pt idx="2154">
                  <c:v>1.5661</c:v>
                </c:pt>
                <c:pt idx="2155">
                  <c:v>1.571</c:v>
                </c:pt>
                <c:pt idx="2156">
                  <c:v>1.5695000000000001</c:v>
                </c:pt>
                <c:pt idx="2157">
                  <c:v>1.5706</c:v>
                </c:pt>
                <c:pt idx="2158">
                  <c:v>1.5853000000000002</c:v>
                </c:pt>
                <c:pt idx="2159">
                  <c:v>1.5749</c:v>
                </c:pt>
                <c:pt idx="2160">
                  <c:v>1.5802</c:v>
                </c:pt>
                <c:pt idx="2161">
                  <c:v>1.5817000000000001</c:v>
                </c:pt>
                <c:pt idx="2162">
                  <c:v>1.5796000000000001</c:v>
                </c:pt>
                <c:pt idx="2163">
                  <c:v>1.5966</c:v>
                </c:pt>
                <c:pt idx="2164">
                  <c:v>1.5916000000000001</c:v>
                </c:pt>
                <c:pt idx="2165">
                  <c:v>1.5756999999999999</c:v>
                </c:pt>
                <c:pt idx="2166">
                  <c:v>1.5884</c:v>
                </c:pt>
                <c:pt idx="2167">
                  <c:v>1.599</c:v>
                </c:pt>
                <c:pt idx="2168">
                  <c:v>1.5895999999999999</c:v>
                </c:pt>
                <c:pt idx="2169">
                  <c:v>1.5666</c:v>
                </c:pt>
                <c:pt idx="2170">
                  <c:v>1.5615000000000001</c:v>
                </c:pt>
                <c:pt idx="2171">
                  <c:v>1.5641</c:v>
                </c:pt>
                <c:pt idx="2172">
                  <c:v>1.5584</c:v>
                </c:pt>
                <c:pt idx="2173">
                  <c:v>1.5571000000000002</c:v>
                </c:pt>
                <c:pt idx="2174">
                  <c:v>1.5455999999999999</c:v>
                </c:pt>
                <c:pt idx="2175">
                  <c:v>1.5421</c:v>
                </c:pt>
                <c:pt idx="2176">
                  <c:v>1.5491000000000001</c:v>
                </c:pt>
                <c:pt idx="2177">
                  <c:v>1.5531999999999999</c:v>
                </c:pt>
                <c:pt idx="2178">
                  <c:v>1.5387999999999999</c:v>
                </c:pt>
                <c:pt idx="2179">
                  <c:v>1.5421</c:v>
                </c:pt>
                <c:pt idx="2180">
                  <c:v>1.5465</c:v>
                </c:pt>
                <c:pt idx="2181">
                  <c:v>1.5550000000000002</c:v>
                </c:pt>
                <c:pt idx="2182">
                  <c:v>1.5507</c:v>
                </c:pt>
                <c:pt idx="2183">
                  <c:v>1.5472999999999999</c:v>
                </c:pt>
                <c:pt idx="2184">
                  <c:v>1.5434000000000001</c:v>
                </c:pt>
                <c:pt idx="2185">
                  <c:v>1.5579000000000001</c:v>
                </c:pt>
                <c:pt idx="2186">
                  <c:v>1.5518000000000001</c:v>
                </c:pt>
                <c:pt idx="2187">
                  <c:v>1.5676000000000001</c:v>
                </c:pt>
                <c:pt idx="2188">
                  <c:v>1.5756000000000001</c:v>
                </c:pt>
                <c:pt idx="2189">
                  <c:v>1.571</c:v>
                </c:pt>
                <c:pt idx="2190">
                  <c:v>1.5790999999999999</c:v>
                </c:pt>
                <c:pt idx="2191">
                  <c:v>1.5767</c:v>
                </c:pt>
                <c:pt idx="2192">
                  <c:v>1.5726</c:v>
                </c:pt>
                <c:pt idx="2193">
                  <c:v>1.5636999999999999</c:v>
                </c:pt>
                <c:pt idx="2194">
                  <c:v>1.5508</c:v>
                </c:pt>
                <c:pt idx="2195">
                  <c:v>1.5541</c:v>
                </c:pt>
                <c:pt idx="2196">
                  <c:v>1.5562</c:v>
                </c:pt>
                <c:pt idx="2197">
                  <c:v>1.544</c:v>
                </c:pt>
                <c:pt idx="2198">
                  <c:v>1.5457999999999998</c:v>
                </c:pt>
                <c:pt idx="2199">
                  <c:v>1.5571000000000002</c:v>
                </c:pt>
                <c:pt idx="2200">
                  <c:v>1.5737000000000001</c:v>
                </c:pt>
                <c:pt idx="2201">
                  <c:v>1.5672000000000001</c:v>
                </c:pt>
                <c:pt idx="2202">
                  <c:v>1.5474999999999999</c:v>
                </c:pt>
                <c:pt idx="2203">
                  <c:v>1.5554999999999999</c:v>
                </c:pt>
                <c:pt idx="2204">
                  <c:v>1.5404</c:v>
                </c:pt>
                <c:pt idx="2205">
                  <c:v>1.5375000000000001</c:v>
                </c:pt>
                <c:pt idx="2206">
                  <c:v>1.5487</c:v>
                </c:pt>
                <c:pt idx="2207">
                  <c:v>1.5521</c:v>
                </c:pt>
                <c:pt idx="2208">
                  <c:v>1.5516000000000001</c:v>
                </c:pt>
                <c:pt idx="2209">
                  <c:v>1.5502</c:v>
                </c:pt>
                <c:pt idx="2210">
                  <c:v>1.5625</c:v>
                </c:pt>
                <c:pt idx="2211">
                  <c:v>1.5512999999999999</c:v>
                </c:pt>
                <c:pt idx="2212">
                  <c:v>1.5594000000000001</c:v>
                </c:pt>
                <c:pt idx="2213">
                  <c:v>1.5573999999999999</c:v>
                </c:pt>
                <c:pt idx="2214">
                  <c:v>1.5733999999999999</c:v>
                </c:pt>
                <c:pt idx="2215">
                  <c:v>1.5756000000000001</c:v>
                </c:pt>
                <c:pt idx="2216">
                  <c:v>1.5735999999999999</c:v>
                </c:pt>
                <c:pt idx="2217">
                  <c:v>1.5808</c:v>
                </c:pt>
                <c:pt idx="2218">
                  <c:v>1.5863</c:v>
                </c:pt>
                <c:pt idx="2219">
                  <c:v>1.5695999999999999</c:v>
                </c:pt>
                <c:pt idx="2220">
                  <c:v>1.5695999999999999</c:v>
                </c:pt>
                <c:pt idx="2221">
                  <c:v>1.5718999999999999</c:v>
                </c:pt>
                <c:pt idx="2222">
                  <c:v>1.5653999999999999</c:v>
                </c:pt>
                <c:pt idx="2223">
                  <c:v>1.5729</c:v>
                </c:pt>
                <c:pt idx="2224">
                  <c:v>1.5775999999999999</c:v>
                </c:pt>
                <c:pt idx="2225">
                  <c:v>1.5893999999999999</c:v>
                </c:pt>
                <c:pt idx="2226">
                  <c:v>1.5927</c:v>
                </c:pt>
                <c:pt idx="2227">
                  <c:v>1.5916000000000001</c:v>
                </c:pt>
                <c:pt idx="2228">
                  <c:v>1.5832999999999999</c:v>
                </c:pt>
                <c:pt idx="2229">
                  <c:v>1.5862000000000001</c:v>
                </c:pt>
                <c:pt idx="2230">
                  <c:v>1.5849</c:v>
                </c:pt>
                <c:pt idx="2231">
                  <c:v>1.5876000000000001</c:v>
                </c:pt>
                <c:pt idx="2232">
                  <c:v>1.5782</c:v>
                </c:pt>
                <c:pt idx="2233">
                  <c:v>1.5706</c:v>
                </c:pt>
                <c:pt idx="2234">
                  <c:v>1.5648</c:v>
                </c:pt>
                <c:pt idx="2235">
                  <c:v>1.5703</c:v>
                </c:pt>
                <c:pt idx="2236">
                  <c:v>1.5754999999999999</c:v>
                </c:pt>
                <c:pt idx="2237">
                  <c:v>1.5583</c:v>
                </c:pt>
                <c:pt idx="2238">
                  <c:v>1.5575999999999999</c:v>
                </c:pt>
                <c:pt idx="2239">
                  <c:v>1.5590999999999999</c:v>
                </c:pt>
                <c:pt idx="2240">
                  <c:v>1.5563</c:v>
                </c:pt>
                <c:pt idx="2241">
                  <c:v>1.5582</c:v>
                </c:pt>
                <c:pt idx="2242">
                  <c:v>1.5467</c:v>
                </c:pt>
                <c:pt idx="2243">
                  <c:v>1.5430000000000001</c:v>
                </c:pt>
                <c:pt idx="2244">
                  <c:v>1.5323</c:v>
                </c:pt>
                <c:pt idx="2245">
                  <c:v>1.5044999999999999</c:v>
                </c:pt>
                <c:pt idx="2246">
                  <c:v>1.494</c:v>
                </c:pt>
                <c:pt idx="2247">
                  <c:v>1.4889000000000001</c:v>
                </c:pt>
                <c:pt idx="2248">
                  <c:v>1.4919</c:v>
                </c:pt>
                <c:pt idx="2249">
                  <c:v>1.4802999999999999</c:v>
                </c:pt>
                <c:pt idx="2250">
                  <c:v>1.4679</c:v>
                </c:pt>
                <c:pt idx="2251">
                  <c:v>1.4735</c:v>
                </c:pt>
                <c:pt idx="2252">
                  <c:v>1.4782999999999999</c:v>
                </c:pt>
                <c:pt idx="2253">
                  <c:v>1.4689999999999999</c:v>
                </c:pt>
                <c:pt idx="2254">
                  <c:v>1.4868000000000001</c:v>
                </c:pt>
                <c:pt idx="2255">
                  <c:v>1.4809000000000001</c:v>
                </c:pt>
                <c:pt idx="2256">
                  <c:v>1.4779</c:v>
                </c:pt>
                <c:pt idx="2257">
                  <c:v>1.4632000000000001</c:v>
                </c:pt>
                <c:pt idx="2258">
                  <c:v>1.468</c:v>
                </c:pt>
                <c:pt idx="2259">
                  <c:v>1.4703999999999999</c:v>
                </c:pt>
                <c:pt idx="2260">
                  <c:v>1.4641</c:v>
                </c:pt>
                <c:pt idx="2261">
                  <c:v>1.4593</c:v>
                </c:pt>
                <c:pt idx="2262">
                  <c:v>1.4527999999999999</c:v>
                </c:pt>
                <c:pt idx="2263">
                  <c:v>1.448</c:v>
                </c:pt>
                <c:pt idx="2264">
                  <c:v>1.4367000000000001</c:v>
                </c:pt>
                <c:pt idx="2265">
                  <c:v>1.4259999999999999</c:v>
                </c:pt>
                <c:pt idx="2266">
                  <c:v>1.4123999999999999</c:v>
                </c:pt>
                <c:pt idx="2267">
                  <c:v>1.4197</c:v>
                </c:pt>
                <c:pt idx="2268">
                  <c:v>1.4058999999999999</c:v>
                </c:pt>
                <c:pt idx="2269">
                  <c:v>1.3944000000000001</c:v>
                </c:pt>
                <c:pt idx="2270">
                  <c:v>1.4189000000000001</c:v>
                </c:pt>
                <c:pt idx="2271">
                  <c:v>1.4200999999999999</c:v>
                </c:pt>
                <c:pt idx="2272">
                  <c:v>1.4152</c:v>
                </c:pt>
                <c:pt idx="2273">
                  <c:v>1.417</c:v>
                </c:pt>
                <c:pt idx="2274">
                  <c:v>1.4434</c:v>
                </c:pt>
                <c:pt idx="2275">
                  <c:v>1.4405999999999999</c:v>
                </c:pt>
                <c:pt idx="2276">
                  <c:v>1.4734</c:v>
                </c:pt>
                <c:pt idx="2277">
                  <c:v>1.4676</c:v>
                </c:pt>
                <c:pt idx="2278">
                  <c:v>1.4656</c:v>
                </c:pt>
                <c:pt idx="2279">
                  <c:v>1.4576</c:v>
                </c:pt>
                <c:pt idx="2280">
                  <c:v>1.4607000000000001</c:v>
                </c:pt>
                <c:pt idx="2281">
                  <c:v>1.4397</c:v>
                </c:pt>
                <c:pt idx="2282">
                  <c:v>1.4066000000000001</c:v>
                </c:pt>
                <c:pt idx="2283">
                  <c:v>1.4043000000000001</c:v>
                </c:pt>
                <c:pt idx="2284">
                  <c:v>1.3829</c:v>
                </c:pt>
                <c:pt idx="2285">
                  <c:v>1.3801000000000001</c:v>
                </c:pt>
                <c:pt idx="2286">
                  <c:v>1.3531</c:v>
                </c:pt>
                <c:pt idx="2287">
                  <c:v>1.3632</c:v>
                </c:pt>
                <c:pt idx="2288">
                  <c:v>1.3663000000000001</c:v>
                </c:pt>
                <c:pt idx="2289">
                  <c:v>1.3629</c:v>
                </c:pt>
                <c:pt idx="2290">
                  <c:v>1.3461000000000001</c:v>
                </c:pt>
                <c:pt idx="2291">
                  <c:v>1.3506</c:v>
                </c:pt>
                <c:pt idx="2292">
                  <c:v>1.3651</c:v>
                </c:pt>
                <c:pt idx="2293">
                  <c:v>1.3532999999999999</c:v>
                </c:pt>
                <c:pt idx="2294">
                  <c:v>1.3397999999999999</c:v>
                </c:pt>
                <c:pt idx="2295">
                  <c:v>1.3448</c:v>
                </c:pt>
                <c:pt idx="2296">
                  <c:v>1.3303</c:v>
                </c:pt>
                <c:pt idx="2297">
                  <c:v>1.3102</c:v>
                </c:pt>
                <c:pt idx="2298">
                  <c:v>1.2876000000000001</c:v>
                </c:pt>
                <c:pt idx="2299">
                  <c:v>1.2817000000000001</c:v>
                </c:pt>
                <c:pt idx="2300">
                  <c:v>1.2681</c:v>
                </c:pt>
                <c:pt idx="2301">
                  <c:v>1.2570000000000001</c:v>
                </c:pt>
                <c:pt idx="2302">
                  <c:v>1.2471000000000001</c:v>
                </c:pt>
                <c:pt idx="2303">
                  <c:v>1.2898000000000001</c:v>
                </c:pt>
                <c:pt idx="2304">
                  <c:v>1.2924</c:v>
                </c:pt>
                <c:pt idx="2305">
                  <c:v>1.2725</c:v>
                </c:pt>
                <c:pt idx="2306">
                  <c:v>1.2650999999999999</c:v>
                </c:pt>
                <c:pt idx="2307">
                  <c:v>1.2984</c:v>
                </c:pt>
                <c:pt idx="2308">
                  <c:v>1.3001</c:v>
                </c:pt>
                <c:pt idx="2309">
                  <c:v>1.2742</c:v>
                </c:pt>
                <c:pt idx="2310">
                  <c:v>1.2761</c:v>
                </c:pt>
                <c:pt idx="2311">
                  <c:v>1.2765</c:v>
                </c:pt>
                <c:pt idx="2312">
                  <c:v>1.2556</c:v>
                </c:pt>
                <c:pt idx="2313">
                  <c:v>1.2556</c:v>
                </c:pt>
                <c:pt idx="2314">
                  <c:v>1.2452000000000001</c:v>
                </c:pt>
                <c:pt idx="2315">
                  <c:v>1.2726</c:v>
                </c:pt>
                <c:pt idx="2316">
                  <c:v>1.2724</c:v>
                </c:pt>
                <c:pt idx="2317">
                  <c:v>1.2674000000000001</c:v>
                </c:pt>
                <c:pt idx="2318">
                  <c:v>1.2589999999999999</c:v>
                </c:pt>
                <c:pt idx="2319">
                  <c:v>1.2567999999999999</c:v>
                </c:pt>
                <c:pt idx="2320">
                  <c:v>1.254</c:v>
                </c:pt>
                <c:pt idx="2321">
                  <c:v>1.2887</c:v>
                </c:pt>
                <c:pt idx="2322">
                  <c:v>1.2985</c:v>
                </c:pt>
                <c:pt idx="2323">
                  <c:v>1.288</c:v>
                </c:pt>
                <c:pt idx="2324">
                  <c:v>1.2896000000000001</c:v>
                </c:pt>
                <c:pt idx="2325">
                  <c:v>1.2705</c:v>
                </c:pt>
                <c:pt idx="2326">
                  <c:v>1.2625</c:v>
                </c:pt>
                <c:pt idx="2327">
                  <c:v>1.2718</c:v>
                </c:pt>
                <c:pt idx="2328">
                  <c:v>1.2665</c:v>
                </c:pt>
                <c:pt idx="2329">
                  <c:v>1.2791000000000001</c:v>
                </c:pt>
                <c:pt idx="2330">
                  <c:v>1.2652000000000001</c:v>
                </c:pt>
                <c:pt idx="2331">
                  <c:v>1.2917000000000001</c:v>
                </c:pt>
                <c:pt idx="2332">
                  <c:v>1.2972999999999999</c:v>
                </c:pt>
                <c:pt idx="2333">
                  <c:v>1.3010999999999999</c:v>
                </c:pt>
                <c:pt idx="2334">
                  <c:v>1.3383</c:v>
                </c:pt>
                <c:pt idx="2335">
                  <c:v>1.3346</c:v>
                </c:pt>
                <c:pt idx="2336">
                  <c:v>1.3658999999999999</c:v>
                </c:pt>
                <c:pt idx="2337">
                  <c:v>1.3801999999999999</c:v>
                </c:pt>
                <c:pt idx="2338">
                  <c:v>1.4356</c:v>
                </c:pt>
                <c:pt idx="2339">
                  <c:v>1.4285000000000001</c:v>
                </c:pt>
                <c:pt idx="2340">
                  <c:v>1.3875999999999999</c:v>
                </c:pt>
                <c:pt idx="2341">
                  <c:v>1.3940000000000001</c:v>
                </c:pt>
                <c:pt idx="2342">
                  <c:v>1.3957999999999999</c:v>
                </c:pt>
                <c:pt idx="2343">
                  <c:v>1.3969</c:v>
                </c:pt>
                <c:pt idx="2344">
                  <c:v>1.405</c:v>
                </c:pt>
                <c:pt idx="2345">
                  <c:v>1.4064999999999999</c:v>
                </c:pt>
                <c:pt idx="2346">
                  <c:v>1.417</c:v>
                </c:pt>
                <c:pt idx="2347">
                  <c:v>1.4114</c:v>
                </c:pt>
                <c:pt idx="2348">
                  <c:v>1.3953</c:v>
                </c:pt>
                <c:pt idx="2349">
                  <c:v>1.3957999999999999</c:v>
                </c:pt>
                <c:pt idx="2350">
                  <c:v>1.3888</c:v>
                </c:pt>
                <c:pt idx="2351">
                  <c:v>1.3580000000000001</c:v>
                </c:pt>
                <c:pt idx="2352">
                  <c:v>1.3496999999999999</c:v>
                </c:pt>
                <c:pt idx="2353">
                  <c:v>1.3666</c:v>
                </c:pt>
                <c:pt idx="2354">
                  <c:v>1.3702000000000001</c:v>
                </c:pt>
                <c:pt idx="2355">
                  <c:v>1.3474999999999999</c:v>
                </c:pt>
                <c:pt idx="2356">
                  <c:v>1.3411999999999999</c:v>
                </c:pt>
                <c:pt idx="2357">
                  <c:v>1.3202</c:v>
                </c:pt>
                <c:pt idx="2358">
                  <c:v>1.3171999999999999</c:v>
                </c:pt>
                <c:pt idx="2359">
                  <c:v>1.3061</c:v>
                </c:pt>
                <c:pt idx="2360">
                  <c:v>1.3235999999999999</c:v>
                </c:pt>
                <c:pt idx="2361">
                  <c:v>1.3143</c:v>
                </c:pt>
                <c:pt idx="2362">
                  <c:v>1.2936000000000001</c:v>
                </c:pt>
                <c:pt idx="2363">
                  <c:v>1.2867999999999999</c:v>
                </c:pt>
                <c:pt idx="2364">
                  <c:v>1.2968999999999999</c:v>
                </c:pt>
                <c:pt idx="2365">
                  <c:v>1.2919</c:v>
                </c:pt>
                <c:pt idx="2366">
                  <c:v>1.3146</c:v>
                </c:pt>
                <c:pt idx="2367">
                  <c:v>1.3178000000000001</c:v>
                </c:pt>
                <c:pt idx="2368">
                  <c:v>1.327</c:v>
                </c:pt>
                <c:pt idx="2369">
                  <c:v>1.2966</c:v>
                </c:pt>
                <c:pt idx="2370">
                  <c:v>1.2826</c:v>
                </c:pt>
                <c:pt idx="2371">
                  <c:v>1.2866</c:v>
                </c:pt>
                <c:pt idx="2372">
                  <c:v>1.2939000000000001</c:v>
                </c:pt>
                <c:pt idx="2373">
                  <c:v>1.2852000000000001</c:v>
                </c:pt>
                <c:pt idx="2374">
                  <c:v>1.2871000000000001</c:v>
                </c:pt>
                <c:pt idx="2375">
                  <c:v>1.2899</c:v>
                </c:pt>
                <c:pt idx="2376">
                  <c:v>1.3058000000000001</c:v>
                </c:pt>
                <c:pt idx="2377">
                  <c:v>1.296</c:v>
                </c:pt>
                <c:pt idx="2378">
                  <c:v>1.2857000000000001</c:v>
                </c:pt>
                <c:pt idx="2379">
                  <c:v>1.2824</c:v>
                </c:pt>
                <c:pt idx="2380">
                  <c:v>1.288</c:v>
                </c:pt>
                <c:pt idx="2381">
                  <c:v>1.2772999999999999</c:v>
                </c:pt>
                <c:pt idx="2382">
                  <c:v>1.2585999999999999</c:v>
                </c:pt>
                <c:pt idx="2383">
                  <c:v>1.2565</c:v>
                </c:pt>
                <c:pt idx="2384">
                  <c:v>1.2679</c:v>
                </c:pt>
                <c:pt idx="2385">
                  <c:v>1.2763</c:v>
                </c:pt>
                <c:pt idx="2386">
                  <c:v>1.2739</c:v>
                </c:pt>
                <c:pt idx="2387">
                  <c:v>1.2779</c:v>
                </c:pt>
                <c:pt idx="2388">
                  <c:v>1.2746</c:v>
                </c:pt>
                <c:pt idx="2389">
                  <c:v>1.2753999999999999</c:v>
                </c:pt>
                <c:pt idx="2390">
                  <c:v>1.2716000000000001</c:v>
                </c:pt>
                <c:pt idx="2391">
                  <c:v>1.2581</c:v>
                </c:pt>
                <c:pt idx="2392">
                  <c:v>1.2570999999999999</c:v>
                </c:pt>
                <c:pt idx="2393">
                  <c:v>1.2612999999999999</c:v>
                </c:pt>
                <c:pt idx="2394">
                  <c:v>1.2543</c:v>
                </c:pt>
                <c:pt idx="2395">
                  <c:v>1.2676000000000001</c:v>
                </c:pt>
                <c:pt idx="2396">
                  <c:v>1.264</c:v>
                </c:pt>
                <c:pt idx="2397">
                  <c:v>1.2690000000000001</c:v>
                </c:pt>
                <c:pt idx="2398">
                  <c:v>1.2784</c:v>
                </c:pt>
                <c:pt idx="2399">
                  <c:v>1.2839</c:v>
                </c:pt>
                <c:pt idx="2400">
                  <c:v>1.2901</c:v>
                </c:pt>
                <c:pt idx="2401">
                  <c:v>1.2998000000000001</c:v>
                </c:pt>
                <c:pt idx="2402">
                  <c:v>1.2987</c:v>
                </c:pt>
                <c:pt idx="2403">
                  <c:v>1.3121</c:v>
                </c:pt>
                <c:pt idx="2404">
                  <c:v>1.3637999999999999</c:v>
                </c:pt>
                <c:pt idx="2405">
                  <c:v>1.3580000000000001</c:v>
                </c:pt>
                <c:pt idx="2406">
                  <c:v>1.3618000000000001</c:v>
                </c:pt>
                <c:pt idx="2407">
                  <c:v>1.3494999999999999</c:v>
                </c:pt>
                <c:pt idx="2408">
                  <c:v>1.3567</c:v>
                </c:pt>
                <c:pt idx="2409">
                  <c:v>1.3538999999999999</c:v>
                </c:pt>
                <c:pt idx="2410">
                  <c:v>1.33</c:v>
                </c:pt>
                <c:pt idx="2411">
                  <c:v>1.3165</c:v>
                </c:pt>
                <c:pt idx="2412">
                  <c:v>1.3229</c:v>
                </c:pt>
                <c:pt idx="2413">
                  <c:v>1.3209</c:v>
                </c:pt>
                <c:pt idx="2414">
                  <c:v>1.3484</c:v>
                </c:pt>
                <c:pt idx="2415">
                  <c:v>1.3442000000000001</c:v>
                </c:pt>
                <c:pt idx="2416">
                  <c:v>1.339</c:v>
                </c:pt>
                <c:pt idx="2417">
                  <c:v>1.327</c:v>
                </c:pt>
                <c:pt idx="2418">
                  <c:v>1.3296999999999999</c:v>
                </c:pt>
                <c:pt idx="2419">
                  <c:v>1.3145</c:v>
                </c:pt>
                <c:pt idx="2420">
                  <c:v>1.3143</c:v>
                </c:pt>
                <c:pt idx="2421">
                  <c:v>1.3360000000000001</c:v>
                </c:pt>
                <c:pt idx="2422">
                  <c:v>1.3280000000000001</c:v>
                </c:pt>
                <c:pt idx="2423">
                  <c:v>1.323</c:v>
                </c:pt>
                <c:pt idx="2424">
                  <c:v>1.3197000000000001</c:v>
                </c:pt>
                <c:pt idx="2425">
                  <c:v>1.3041</c:v>
                </c:pt>
                <c:pt idx="2426">
                  <c:v>1.2929999999999999</c:v>
                </c:pt>
                <c:pt idx="2427">
                  <c:v>1.2965</c:v>
                </c:pt>
                <c:pt idx="2428">
                  <c:v>1.2999000000000001</c:v>
                </c:pt>
                <c:pt idx="2429">
                  <c:v>1.3073000000000001</c:v>
                </c:pt>
                <c:pt idx="2430">
                  <c:v>1.3273999999999999</c:v>
                </c:pt>
                <c:pt idx="2431">
                  <c:v>1.3126</c:v>
                </c:pt>
                <c:pt idx="2432">
                  <c:v>1.3110999999999999</c:v>
                </c:pt>
                <c:pt idx="2433">
                  <c:v>1.3324</c:v>
                </c:pt>
                <c:pt idx="2434">
                  <c:v>1.3209</c:v>
                </c:pt>
                <c:pt idx="2435">
                  <c:v>1.3256999999999999</c:v>
                </c:pt>
                <c:pt idx="2436">
                  <c:v>1.3373999999999999</c:v>
                </c:pt>
                <c:pt idx="2437">
                  <c:v>1.3357000000000001</c:v>
                </c:pt>
                <c:pt idx="2438">
                  <c:v>1.3303</c:v>
                </c:pt>
                <c:pt idx="2439">
                  <c:v>1.3395999999999999</c:v>
                </c:pt>
                <c:pt idx="2440">
                  <c:v>1.3552</c:v>
                </c:pt>
                <c:pt idx="2441">
                  <c:v>1.3599000000000001</c:v>
                </c:pt>
                <c:pt idx="2442">
                  <c:v>1.3605</c:v>
                </c:pt>
                <c:pt idx="2443">
                  <c:v>1.361</c:v>
                </c:pt>
                <c:pt idx="2444">
                  <c:v>1.3618000000000001</c:v>
                </c:pt>
                <c:pt idx="2445">
                  <c:v>1.3538000000000001</c:v>
                </c:pt>
                <c:pt idx="2446">
                  <c:v>1.3545</c:v>
                </c:pt>
                <c:pt idx="2447">
                  <c:v>1.3603000000000001</c:v>
                </c:pt>
                <c:pt idx="2448">
                  <c:v>1.3759000000000001</c:v>
                </c:pt>
                <c:pt idx="2449">
                  <c:v>1.3894</c:v>
                </c:pt>
                <c:pt idx="2450">
                  <c:v>1.4018999999999999</c:v>
                </c:pt>
                <c:pt idx="2451">
                  <c:v>1.4011</c:v>
                </c:pt>
                <c:pt idx="2452">
                  <c:v>1.3982999999999999</c:v>
                </c:pt>
                <c:pt idx="2453">
                  <c:v>1.3921999999999999</c:v>
                </c:pt>
                <c:pt idx="2454">
                  <c:v>1.3919000000000001</c:v>
                </c:pt>
                <c:pt idx="2455">
                  <c:v>1.4118999999999999</c:v>
                </c:pt>
                <c:pt idx="2456">
                  <c:v>1.4184999999999999</c:v>
                </c:pt>
                <c:pt idx="2457">
                  <c:v>1.4291</c:v>
                </c:pt>
                <c:pt idx="2458">
                  <c:v>1.4127000000000001</c:v>
                </c:pt>
                <c:pt idx="2459">
                  <c:v>1.4169</c:v>
                </c:pt>
                <c:pt idx="2460">
                  <c:v>1.4018999999999999</c:v>
                </c:pt>
                <c:pt idx="2461">
                  <c:v>1.3900000000000001</c:v>
                </c:pt>
                <c:pt idx="2462">
                  <c:v>1.4028</c:v>
                </c:pt>
                <c:pt idx="2463">
                  <c:v>1.3991</c:v>
                </c:pt>
                <c:pt idx="2464">
                  <c:v>1.4095</c:v>
                </c:pt>
                <c:pt idx="2465">
                  <c:v>1.4024000000000001</c:v>
                </c:pt>
                <c:pt idx="2466">
                  <c:v>1.3785000000000001</c:v>
                </c:pt>
                <c:pt idx="2467">
                  <c:v>1.3843000000000001</c:v>
                </c:pt>
                <c:pt idx="2468">
                  <c:v>1.3869</c:v>
                </c:pt>
                <c:pt idx="2469">
                  <c:v>1.3971</c:v>
                </c:pt>
                <c:pt idx="2470">
                  <c:v>1.3963000000000001</c:v>
                </c:pt>
                <c:pt idx="2471">
                  <c:v>1.3874</c:v>
                </c:pt>
                <c:pt idx="2472">
                  <c:v>1.4093</c:v>
                </c:pt>
                <c:pt idx="2473">
                  <c:v>1.3986000000000001</c:v>
                </c:pt>
                <c:pt idx="2474">
                  <c:v>1.3942000000000001</c:v>
                </c:pt>
                <c:pt idx="2475">
                  <c:v>1.4091</c:v>
                </c:pt>
                <c:pt idx="2476">
                  <c:v>1.4073</c:v>
                </c:pt>
                <c:pt idx="2477">
                  <c:v>1.405</c:v>
                </c:pt>
                <c:pt idx="2478">
                  <c:v>1.4161000000000001</c:v>
                </c:pt>
                <c:pt idx="2479">
                  <c:v>1.4012</c:v>
                </c:pt>
                <c:pt idx="2480">
                  <c:v>1.3987000000000001</c:v>
                </c:pt>
                <c:pt idx="2481">
                  <c:v>1.3932</c:v>
                </c:pt>
                <c:pt idx="2482">
                  <c:v>1.3944000000000001</c:v>
                </c:pt>
                <c:pt idx="2483">
                  <c:v>1.3851</c:v>
                </c:pt>
                <c:pt idx="2484">
                  <c:v>1.405</c:v>
                </c:pt>
                <c:pt idx="2485">
                  <c:v>1.3955</c:v>
                </c:pt>
                <c:pt idx="2486">
                  <c:v>1.3965000000000001</c:v>
                </c:pt>
                <c:pt idx="2487">
                  <c:v>1.3956</c:v>
                </c:pt>
                <c:pt idx="2488">
                  <c:v>1.4093</c:v>
                </c:pt>
                <c:pt idx="2489">
                  <c:v>1.4116</c:v>
                </c:pt>
                <c:pt idx="2490">
                  <c:v>1.4134</c:v>
                </c:pt>
                <c:pt idx="2491">
                  <c:v>1.423</c:v>
                </c:pt>
                <c:pt idx="2492">
                  <c:v>1.4180999999999999</c:v>
                </c:pt>
                <c:pt idx="2493">
                  <c:v>1.4235</c:v>
                </c:pt>
                <c:pt idx="2494">
                  <c:v>1.4245999999999999</c:v>
                </c:pt>
                <c:pt idx="2495">
                  <c:v>1.4220999999999999</c:v>
                </c:pt>
                <c:pt idx="2496">
                  <c:v>1.4224000000000001</c:v>
                </c:pt>
                <c:pt idx="2497">
                  <c:v>1.4163000000000001</c:v>
                </c:pt>
                <c:pt idx="2498">
                  <c:v>1.4033</c:v>
                </c:pt>
                <c:pt idx="2499">
                  <c:v>1.4071</c:v>
                </c:pt>
                <c:pt idx="2500">
                  <c:v>1.4243000000000001</c:v>
                </c:pt>
                <c:pt idx="2501">
                  <c:v>1.4403999999999999</c:v>
                </c:pt>
                <c:pt idx="2502">
                  <c:v>1.4429000000000001</c:v>
                </c:pt>
                <c:pt idx="2503">
                  <c:v>1.4417</c:v>
                </c:pt>
                <c:pt idx="2504">
                  <c:v>1.4341999999999999</c:v>
                </c:pt>
                <c:pt idx="2505">
                  <c:v>1.4180999999999999</c:v>
                </c:pt>
                <c:pt idx="2506">
                  <c:v>1.4139999999999999</c:v>
                </c:pt>
                <c:pt idx="2507">
                  <c:v>1.4158999999999999</c:v>
                </c:pt>
                <c:pt idx="2508">
                  <c:v>1.4219999999999999</c:v>
                </c:pt>
                <c:pt idx="2509">
                  <c:v>1.4277</c:v>
                </c:pt>
                <c:pt idx="2510">
                  <c:v>1.4229000000000001</c:v>
                </c:pt>
                <c:pt idx="2511">
                  <c:v>1.4083000000000001</c:v>
                </c:pt>
                <c:pt idx="2512">
                  <c:v>1.4123000000000001</c:v>
                </c:pt>
                <c:pt idx="2513">
                  <c:v>1.4254</c:v>
                </c:pt>
                <c:pt idx="2514">
                  <c:v>1.4236</c:v>
                </c:pt>
                <c:pt idx="2515">
                  <c:v>1.4320999999999999</c:v>
                </c:pt>
                <c:pt idx="2516">
                  <c:v>1.4327000000000001</c:v>
                </c:pt>
                <c:pt idx="2517">
                  <c:v>1.4320999999999999</c:v>
                </c:pt>
                <c:pt idx="2518">
                  <c:v>1.4239999999999999</c:v>
                </c:pt>
                <c:pt idx="2519">
                  <c:v>1.4268000000000001</c:v>
                </c:pt>
                <c:pt idx="2520">
                  <c:v>1.4328000000000001</c:v>
                </c:pt>
                <c:pt idx="2521">
                  <c:v>1.4341999999999999</c:v>
                </c:pt>
                <c:pt idx="2522">
                  <c:v>1.4232</c:v>
                </c:pt>
                <c:pt idx="2523">
                  <c:v>1.4287000000000001</c:v>
                </c:pt>
                <c:pt idx="2524">
                  <c:v>1.4258999999999999</c:v>
                </c:pt>
                <c:pt idx="2525">
                  <c:v>1.4307000000000001</c:v>
                </c:pt>
                <c:pt idx="2526">
                  <c:v>1.4336</c:v>
                </c:pt>
                <c:pt idx="2527">
                  <c:v>1.4519</c:v>
                </c:pt>
                <c:pt idx="2528">
                  <c:v>1.4573</c:v>
                </c:pt>
                <c:pt idx="2529">
                  <c:v>1.4591000000000001</c:v>
                </c:pt>
                <c:pt idx="2530">
                  <c:v>1.4576</c:v>
                </c:pt>
                <c:pt idx="2531">
                  <c:v>1.4622999999999999</c:v>
                </c:pt>
                <c:pt idx="2532">
                  <c:v>1.4636</c:v>
                </c:pt>
                <c:pt idx="2533">
                  <c:v>1.4701</c:v>
                </c:pt>
                <c:pt idx="2534">
                  <c:v>1.4715</c:v>
                </c:pt>
                <c:pt idx="2535">
                  <c:v>1.4723999999999999</c:v>
                </c:pt>
                <c:pt idx="2536">
                  <c:v>1.4677</c:v>
                </c:pt>
                <c:pt idx="2537">
                  <c:v>1.4781</c:v>
                </c:pt>
                <c:pt idx="2538">
                  <c:v>1.4775</c:v>
                </c:pt>
                <c:pt idx="2539">
                  <c:v>1.4683999999999999</c:v>
                </c:pt>
                <c:pt idx="2540">
                  <c:v>1.4676</c:v>
                </c:pt>
                <c:pt idx="2541">
                  <c:v>1.4616</c:v>
                </c:pt>
                <c:pt idx="2542">
                  <c:v>1.4581</c:v>
                </c:pt>
                <c:pt idx="2543">
                  <c:v>1.4642999999999999</c:v>
                </c:pt>
                <c:pt idx="2544">
                  <c:v>1.4548000000000001</c:v>
                </c:pt>
                <c:pt idx="2545">
                  <c:v>1.4595</c:v>
                </c:pt>
                <c:pt idx="2546">
                  <c:v>1.4647999999999999</c:v>
                </c:pt>
                <c:pt idx="2547">
                  <c:v>1.4722</c:v>
                </c:pt>
                <c:pt idx="2548">
                  <c:v>1.4674</c:v>
                </c:pt>
                <c:pt idx="2549">
                  <c:v>1.4807000000000001</c:v>
                </c:pt>
                <c:pt idx="2550">
                  <c:v>1.4704999999999999</c:v>
                </c:pt>
                <c:pt idx="2551">
                  <c:v>1.4790000000000001</c:v>
                </c:pt>
                <c:pt idx="2552">
                  <c:v>1.4837</c:v>
                </c:pt>
                <c:pt idx="2553">
                  <c:v>1.4896</c:v>
                </c:pt>
                <c:pt idx="2554">
                  <c:v>1.4919</c:v>
                </c:pt>
                <c:pt idx="2555">
                  <c:v>1.4893000000000001</c:v>
                </c:pt>
                <c:pt idx="2556">
                  <c:v>1.4946999999999999</c:v>
                </c:pt>
                <c:pt idx="2557">
                  <c:v>1.4906999999999999</c:v>
                </c:pt>
                <c:pt idx="2558">
                  <c:v>1.5013000000000001</c:v>
                </c:pt>
                <c:pt idx="2559">
                  <c:v>1.5005999999999999</c:v>
                </c:pt>
                <c:pt idx="2560">
                  <c:v>1.5034000000000001</c:v>
                </c:pt>
                <c:pt idx="2561">
                  <c:v>1.4863999999999999</c:v>
                </c:pt>
                <c:pt idx="2562">
                  <c:v>1.4788000000000001</c:v>
                </c:pt>
                <c:pt idx="2563">
                  <c:v>1.4725999999999999</c:v>
                </c:pt>
                <c:pt idx="2564">
                  <c:v>1.4833000000000001</c:v>
                </c:pt>
                <c:pt idx="2565">
                  <c:v>1.4736</c:v>
                </c:pt>
                <c:pt idx="2566">
                  <c:v>1.4762999999999999</c:v>
                </c:pt>
                <c:pt idx="2567">
                  <c:v>1.4685999999999999</c:v>
                </c:pt>
                <c:pt idx="2568">
                  <c:v>1.4842</c:v>
                </c:pt>
                <c:pt idx="2569">
                  <c:v>1.4861</c:v>
                </c:pt>
                <c:pt idx="2570">
                  <c:v>1.4841</c:v>
                </c:pt>
                <c:pt idx="2571">
                  <c:v>1.5005999999999999</c:v>
                </c:pt>
                <c:pt idx="2572">
                  <c:v>1.4964</c:v>
                </c:pt>
                <c:pt idx="2573">
                  <c:v>1.4964999999999999</c:v>
                </c:pt>
                <c:pt idx="2574">
                  <c:v>1.4870000000000001</c:v>
                </c:pt>
                <c:pt idx="2575">
                  <c:v>1.4927999999999999</c:v>
                </c:pt>
                <c:pt idx="2576">
                  <c:v>1.4956</c:v>
                </c:pt>
                <c:pt idx="2577">
                  <c:v>1.4845999999999999</c:v>
                </c:pt>
                <c:pt idx="2578">
                  <c:v>1.4954000000000001</c:v>
                </c:pt>
                <c:pt idx="2579">
                  <c:v>1.4908000000000001</c:v>
                </c:pt>
                <c:pt idx="2580">
                  <c:v>1.4849999999999999</c:v>
                </c:pt>
                <c:pt idx="2581">
                  <c:v>1.4979</c:v>
                </c:pt>
                <c:pt idx="2582">
                  <c:v>1.4950000000000001</c:v>
                </c:pt>
                <c:pt idx="2583">
                  <c:v>1.5081</c:v>
                </c:pt>
                <c:pt idx="2584">
                  <c:v>1.5011000000000001</c:v>
                </c:pt>
                <c:pt idx="2585">
                  <c:v>1.4961</c:v>
                </c:pt>
                <c:pt idx="2586">
                  <c:v>1.4976</c:v>
                </c:pt>
                <c:pt idx="2587">
                  <c:v>1.5093999999999999</c:v>
                </c:pt>
                <c:pt idx="2588">
                  <c:v>1.5044</c:v>
                </c:pt>
                <c:pt idx="2589">
                  <c:v>1.5084</c:v>
                </c:pt>
                <c:pt idx="2590">
                  <c:v>1.4889000000000001</c:v>
                </c:pt>
                <c:pt idx="2591">
                  <c:v>1.4847999999999999</c:v>
                </c:pt>
                <c:pt idx="2592">
                  <c:v>1.4721</c:v>
                </c:pt>
                <c:pt idx="2593">
                  <c:v>1.4695</c:v>
                </c:pt>
                <c:pt idx="2594">
                  <c:v>1.4710000000000001</c:v>
                </c:pt>
                <c:pt idx="2595">
                  <c:v>1.4624999999999999</c:v>
                </c:pt>
                <c:pt idx="2596">
                  <c:v>1.4659</c:v>
                </c:pt>
                <c:pt idx="2597">
                  <c:v>1.4520999999999999</c:v>
                </c:pt>
                <c:pt idx="2598">
                  <c:v>1.4537</c:v>
                </c:pt>
                <c:pt idx="2599">
                  <c:v>1.4334</c:v>
                </c:pt>
                <c:pt idx="2600">
                  <c:v>1.4313</c:v>
                </c:pt>
                <c:pt idx="2601">
                  <c:v>1.4312</c:v>
                </c:pt>
                <c:pt idx="2602">
                  <c:v>1.4275</c:v>
                </c:pt>
                <c:pt idx="2603">
                  <c:v>1.4349000000000001</c:v>
                </c:pt>
                <c:pt idx="2604">
                  <c:v>1.4354</c:v>
                </c:pt>
                <c:pt idx="2605">
                  <c:v>1.4386000000000001</c:v>
                </c:pt>
                <c:pt idx="2606">
                  <c:v>1.4384000000000001</c:v>
                </c:pt>
                <c:pt idx="2607">
                  <c:v>1.4346999999999999</c:v>
                </c:pt>
                <c:pt idx="2608">
                  <c:v>1.4339</c:v>
                </c:pt>
                <c:pt idx="2609">
                  <c:v>1.4331</c:v>
                </c:pt>
                <c:pt idx="2610">
                  <c:v>1.4333</c:v>
                </c:pt>
                <c:pt idx="2611">
                  <c:v>1.4415</c:v>
                </c:pt>
                <c:pt idx="2612">
                  <c:v>1.4391</c:v>
                </c:pt>
                <c:pt idx="2613">
                  <c:v>1.4405000000000001</c:v>
                </c:pt>
                <c:pt idx="2614">
                  <c:v>1.4323999999999999</c:v>
                </c:pt>
                <c:pt idx="2615">
                  <c:v>1.4393</c:v>
                </c:pt>
                <c:pt idx="2616">
                  <c:v>1.4510000000000001</c:v>
                </c:pt>
                <c:pt idx="2617">
                  <c:v>1.4506999999999999</c:v>
                </c:pt>
                <c:pt idx="2618">
                  <c:v>1.4504000000000001</c:v>
                </c:pt>
                <c:pt idx="2619">
                  <c:v>1.4493</c:v>
                </c:pt>
                <c:pt idx="2620">
                  <c:v>1.4379999999999999</c:v>
                </c:pt>
                <c:pt idx="2621">
                  <c:v>1.4396</c:v>
                </c:pt>
                <c:pt idx="2622">
                  <c:v>1.4294</c:v>
                </c:pt>
                <c:pt idx="2623">
                  <c:v>1.4116</c:v>
                </c:pt>
                <c:pt idx="2624">
                  <c:v>1.41</c:v>
                </c:pt>
                <c:pt idx="2625">
                  <c:v>1.4155</c:v>
                </c:pt>
                <c:pt idx="2626">
                  <c:v>1.4151</c:v>
                </c:pt>
                <c:pt idx="2627">
                  <c:v>1.4102000000000001</c:v>
                </c:pt>
                <c:pt idx="2628">
                  <c:v>1.4041000000000001</c:v>
                </c:pt>
                <c:pt idx="2629">
                  <c:v>1.3973</c:v>
                </c:pt>
                <c:pt idx="2630">
                  <c:v>1.3889</c:v>
                </c:pt>
                <c:pt idx="2631">
                  <c:v>1.3914</c:v>
                </c:pt>
                <c:pt idx="2632">
                  <c:v>1.3957999999999999</c:v>
                </c:pt>
                <c:pt idx="2633">
                  <c:v>1.3912</c:v>
                </c:pt>
                <c:pt idx="2634">
                  <c:v>1.3757999999999999</c:v>
                </c:pt>
                <c:pt idx="2635">
                  <c:v>1.363</c:v>
                </c:pt>
                <c:pt idx="2636">
                  <c:v>1.3694999999999999</c:v>
                </c:pt>
                <c:pt idx="2637">
                  <c:v>1.3786</c:v>
                </c:pt>
                <c:pt idx="2638">
                  <c:v>1.3740000000000001</c:v>
                </c:pt>
                <c:pt idx="2639">
                  <c:v>1.3677999999999999</c:v>
                </c:pt>
                <c:pt idx="2640">
                  <c:v>1.3629</c:v>
                </c:pt>
                <c:pt idx="2641">
                  <c:v>1.3607</c:v>
                </c:pt>
                <c:pt idx="2642">
                  <c:v>1.3754999999999999</c:v>
                </c:pt>
                <c:pt idx="2643">
                  <c:v>1.3615999999999999</c:v>
                </c:pt>
                <c:pt idx="2644">
                  <c:v>1.3593</c:v>
                </c:pt>
                <c:pt idx="2645">
                  <c:v>1.3574999999999999</c:v>
                </c:pt>
                <c:pt idx="2646">
                  <c:v>1.3593</c:v>
                </c:pt>
                <c:pt idx="2647">
                  <c:v>1.3521000000000001</c:v>
                </c:pt>
                <c:pt idx="2648">
                  <c:v>1.3546</c:v>
                </c:pt>
                <c:pt idx="2649">
                  <c:v>1.3524</c:v>
                </c:pt>
                <c:pt idx="2650">
                  <c:v>1.3602000000000001</c:v>
                </c:pt>
                <c:pt idx="2651">
                  <c:v>1.3536999999999999</c:v>
                </c:pt>
                <c:pt idx="2652">
                  <c:v>1.3593</c:v>
                </c:pt>
                <c:pt idx="2653">
                  <c:v>1.3714999999999999</c:v>
                </c:pt>
                <c:pt idx="2654">
                  <c:v>1.3584000000000001</c:v>
                </c:pt>
                <c:pt idx="2655">
                  <c:v>1.361</c:v>
                </c:pt>
                <c:pt idx="2656">
                  <c:v>1.3639000000000001</c:v>
                </c:pt>
                <c:pt idx="2657">
                  <c:v>1.3603000000000001</c:v>
                </c:pt>
                <c:pt idx="2658">
                  <c:v>1.3648</c:v>
                </c:pt>
                <c:pt idx="2659">
                  <c:v>1.367</c:v>
                </c:pt>
                <c:pt idx="2660">
                  <c:v>1.3755999999999999</c:v>
                </c:pt>
                <c:pt idx="2661">
                  <c:v>1.3672</c:v>
                </c:pt>
                <c:pt idx="2662">
                  <c:v>1.3728</c:v>
                </c:pt>
                <c:pt idx="2663">
                  <c:v>1.3775999999999999</c:v>
                </c:pt>
                <c:pt idx="2664">
                  <c:v>1.3633</c:v>
                </c:pt>
                <c:pt idx="2665">
                  <c:v>1.3543000000000001</c:v>
                </c:pt>
                <c:pt idx="2666">
                  <c:v>1.3559000000000001</c:v>
                </c:pt>
                <c:pt idx="2667">
                  <c:v>1.3496000000000001</c:v>
                </c:pt>
                <c:pt idx="2668">
                  <c:v>1.3345</c:v>
                </c:pt>
                <c:pt idx="2669">
                  <c:v>1.3303</c:v>
                </c:pt>
                <c:pt idx="2670">
                  <c:v>1.3389</c:v>
                </c:pt>
                <c:pt idx="2671">
                  <c:v>1.3439000000000001</c:v>
                </c:pt>
                <c:pt idx="2672">
                  <c:v>1.3422000000000001</c:v>
                </c:pt>
                <c:pt idx="2673">
                  <c:v>1.3532999999999999</c:v>
                </c:pt>
                <c:pt idx="2674">
                  <c:v>1.3564000000000001</c:v>
                </c:pt>
                <c:pt idx="2675">
                  <c:v>1.3489</c:v>
                </c:pt>
                <c:pt idx="2676">
                  <c:v>1.3509</c:v>
                </c:pt>
                <c:pt idx="2677">
                  <c:v>1.3376000000000001</c:v>
                </c:pt>
                <c:pt idx="2678">
                  <c:v>1.3355000000000001</c:v>
                </c:pt>
                <c:pt idx="2679">
                  <c:v>1.335</c:v>
                </c:pt>
                <c:pt idx="2680">
                  <c:v>1.3466</c:v>
                </c:pt>
                <c:pt idx="2681">
                  <c:v>1.3575999999999999</c:v>
                </c:pt>
                <c:pt idx="2682">
                  <c:v>1.3583000000000001</c:v>
                </c:pt>
                <c:pt idx="2683">
                  <c:v>1.3663000000000001</c:v>
                </c:pt>
                <c:pt idx="2684">
                  <c:v>1.3569</c:v>
                </c:pt>
                <c:pt idx="2685">
                  <c:v>1.3501000000000001</c:v>
                </c:pt>
                <c:pt idx="2686">
                  <c:v>1.3469</c:v>
                </c:pt>
                <c:pt idx="2687">
                  <c:v>1.3433999999999999</c:v>
                </c:pt>
                <c:pt idx="2688">
                  <c:v>1.3406</c:v>
                </c:pt>
                <c:pt idx="2689">
                  <c:v>1.3306</c:v>
                </c:pt>
                <c:pt idx="2690">
                  <c:v>1.3368</c:v>
                </c:pt>
                <c:pt idx="2691">
                  <c:v>1.3340000000000001</c:v>
                </c:pt>
                <c:pt idx="2692">
                  <c:v>1.3246</c:v>
                </c:pt>
                <c:pt idx="2693">
                  <c:v>1.3161</c:v>
                </c:pt>
                <c:pt idx="2694">
                  <c:v>1.3243</c:v>
                </c:pt>
                <c:pt idx="2695">
                  <c:v>1.3271999999999999</c:v>
                </c:pt>
                <c:pt idx="2696">
                  <c:v>1.3199000000000001</c:v>
                </c:pt>
                <c:pt idx="2697">
                  <c:v>1.304</c:v>
                </c:pt>
                <c:pt idx="2698">
                  <c:v>1.2888999999999999</c:v>
                </c:pt>
                <c:pt idx="2699">
                  <c:v>1.2732000000000001</c:v>
                </c:pt>
                <c:pt idx="2700">
                  <c:v>1.2705</c:v>
                </c:pt>
                <c:pt idx="2701">
                  <c:v>1.2810000000000001</c:v>
                </c:pt>
                <c:pt idx="2702">
                  <c:v>1.2742</c:v>
                </c:pt>
                <c:pt idx="2703">
                  <c:v>1.2656000000000001</c:v>
                </c:pt>
                <c:pt idx="2704">
                  <c:v>1.258</c:v>
                </c:pt>
                <c:pt idx="2705">
                  <c:v>1.2427999999999999</c:v>
                </c:pt>
                <c:pt idx="2706">
                  <c:v>1.2321</c:v>
                </c:pt>
                <c:pt idx="2707">
                  <c:v>1.2335</c:v>
                </c:pt>
                <c:pt idx="2708">
                  <c:v>1.2341</c:v>
                </c:pt>
                <c:pt idx="2709">
                  <c:v>1.2343999999999999</c:v>
                </c:pt>
                <c:pt idx="2710">
                  <c:v>1.2549999999999999</c:v>
                </c:pt>
                <c:pt idx="2711">
                  <c:v>1.2414000000000001</c:v>
                </c:pt>
                <c:pt idx="2712">
                  <c:v>1.2286999999999999</c:v>
                </c:pt>
                <c:pt idx="2713">
                  <c:v>1.2231000000000001</c:v>
                </c:pt>
                <c:pt idx="2714">
                  <c:v>1.2349999999999999</c:v>
                </c:pt>
                <c:pt idx="2715">
                  <c:v>1.2325999999999999</c:v>
                </c:pt>
                <c:pt idx="2716">
                  <c:v>1.2295</c:v>
                </c:pt>
                <c:pt idx="2717">
                  <c:v>1.2276</c:v>
                </c:pt>
                <c:pt idx="2718">
                  <c:v>1.2256</c:v>
                </c:pt>
                <c:pt idx="2719">
                  <c:v>1.2176</c:v>
                </c:pt>
                <c:pt idx="2720">
                  <c:v>1.202</c:v>
                </c:pt>
                <c:pt idx="2721">
                  <c:v>1.1952</c:v>
                </c:pt>
                <c:pt idx="2722">
                  <c:v>1.1972</c:v>
                </c:pt>
                <c:pt idx="2723">
                  <c:v>1.2030000000000001</c:v>
                </c:pt>
                <c:pt idx="2724">
                  <c:v>1.2082999999999999</c:v>
                </c:pt>
                <c:pt idx="2725">
                  <c:v>1.2060999999999999</c:v>
                </c:pt>
                <c:pt idx="2726">
                  <c:v>1.2252000000000001</c:v>
                </c:pt>
                <c:pt idx="2727">
                  <c:v>1.2331000000000001</c:v>
                </c:pt>
                <c:pt idx="2728">
                  <c:v>1.2314000000000001</c:v>
                </c:pt>
                <c:pt idx="2729">
                  <c:v>1.2349999999999999</c:v>
                </c:pt>
                <c:pt idx="2730">
                  <c:v>1.2361</c:v>
                </c:pt>
                <c:pt idx="2731">
                  <c:v>1.2344999999999999</c:v>
                </c:pt>
                <c:pt idx="2732">
                  <c:v>1.2306999999999999</c:v>
                </c:pt>
                <c:pt idx="2733">
                  <c:v>1.2255</c:v>
                </c:pt>
                <c:pt idx="2734">
                  <c:v>1.2357</c:v>
                </c:pt>
                <c:pt idx="2735">
                  <c:v>1.2345999999999999</c:v>
                </c:pt>
                <c:pt idx="2736">
                  <c:v>1.2298</c:v>
                </c:pt>
                <c:pt idx="2737">
                  <c:v>1.2208000000000001</c:v>
                </c:pt>
                <c:pt idx="2738">
                  <c:v>1.2257</c:v>
                </c:pt>
                <c:pt idx="2739">
                  <c:v>1.2439</c:v>
                </c:pt>
                <c:pt idx="2740">
                  <c:v>1.2544</c:v>
                </c:pt>
                <c:pt idx="2741">
                  <c:v>1.2528999999999999</c:v>
                </c:pt>
                <c:pt idx="2742">
                  <c:v>1.2638</c:v>
                </c:pt>
                <c:pt idx="2743">
                  <c:v>1.2606999999999999</c:v>
                </c:pt>
                <c:pt idx="2744">
                  <c:v>1.2654000000000001</c:v>
                </c:pt>
                <c:pt idx="2745">
                  <c:v>1.2646999999999999</c:v>
                </c:pt>
                <c:pt idx="2746">
                  <c:v>1.2589000000000001</c:v>
                </c:pt>
                <c:pt idx="2747">
                  <c:v>1.2706999999999999</c:v>
                </c:pt>
                <c:pt idx="2748">
                  <c:v>1.2755000000000001</c:v>
                </c:pt>
                <c:pt idx="2749">
                  <c:v>1.2878000000000001</c:v>
                </c:pt>
                <c:pt idx="2750">
                  <c:v>1.2917000000000001</c:v>
                </c:pt>
                <c:pt idx="2751">
                  <c:v>1.2958000000000001</c:v>
                </c:pt>
                <c:pt idx="2752">
                  <c:v>1.2901</c:v>
                </c:pt>
                <c:pt idx="2753">
                  <c:v>1.2807999999999999</c:v>
                </c:pt>
                <c:pt idx="2754">
                  <c:v>1.2892000000000001</c:v>
                </c:pt>
                <c:pt idx="2755">
                  <c:v>1.2849999999999999</c:v>
                </c:pt>
                <c:pt idx="2756">
                  <c:v>1.2991999999999999</c:v>
                </c:pt>
                <c:pt idx="2757">
                  <c:v>1.2985</c:v>
                </c:pt>
                <c:pt idx="2758">
                  <c:v>1.2998000000000001</c:v>
                </c:pt>
                <c:pt idx="2759">
                  <c:v>1.3079000000000001</c:v>
                </c:pt>
                <c:pt idx="2760">
                  <c:v>1.3048</c:v>
                </c:pt>
                <c:pt idx="2761">
                  <c:v>1.3168</c:v>
                </c:pt>
                <c:pt idx="2762">
                  <c:v>1.3229</c:v>
                </c:pt>
                <c:pt idx="2763">
                  <c:v>1.3155999999999999</c:v>
                </c:pt>
                <c:pt idx="2764">
                  <c:v>1.3160000000000001</c:v>
                </c:pt>
                <c:pt idx="2765">
                  <c:v>1.3266</c:v>
                </c:pt>
                <c:pt idx="2766">
                  <c:v>1.3229</c:v>
                </c:pt>
                <c:pt idx="2767">
                  <c:v>1.3117000000000001</c:v>
                </c:pt>
                <c:pt idx="2768">
                  <c:v>1.2884</c:v>
                </c:pt>
                <c:pt idx="2769">
                  <c:v>1.2847999999999999</c:v>
                </c:pt>
                <c:pt idx="2770">
                  <c:v>1.2791999999999999</c:v>
                </c:pt>
                <c:pt idx="2771">
                  <c:v>1.2837000000000001</c:v>
                </c:pt>
                <c:pt idx="2772">
                  <c:v>1.2873999999999999</c:v>
                </c:pt>
                <c:pt idx="2773">
                  <c:v>1.2875000000000001</c:v>
                </c:pt>
                <c:pt idx="2774">
                  <c:v>1.2823</c:v>
                </c:pt>
                <c:pt idx="2775">
                  <c:v>1.2706999999999999</c:v>
                </c:pt>
                <c:pt idx="2776">
                  <c:v>1.2669000000000001</c:v>
                </c:pt>
                <c:pt idx="2777">
                  <c:v>1.2671999999999999</c:v>
                </c:pt>
                <c:pt idx="2778">
                  <c:v>1.2665</c:v>
                </c:pt>
                <c:pt idx="2779">
                  <c:v>1.2703</c:v>
                </c:pt>
                <c:pt idx="2780">
                  <c:v>1.2746</c:v>
                </c:pt>
                <c:pt idx="2781">
                  <c:v>1.2677</c:v>
                </c:pt>
                <c:pt idx="2782">
                  <c:v>1.2688999999999999</c:v>
                </c:pt>
                <c:pt idx="2783">
                  <c:v>1.2796000000000001</c:v>
                </c:pt>
                <c:pt idx="2784">
                  <c:v>1.2807999999999999</c:v>
                </c:pt>
                <c:pt idx="2785">
                  <c:v>1.2883</c:v>
                </c:pt>
                <c:pt idx="2786">
                  <c:v>1.2876000000000001</c:v>
                </c:pt>
                <c:pt idx="2787">
                  <c:v>1.2732000000000001</c:v>
                </c:pt>
                <c:pt idx="2788">
                  <c:v>1.2749999999999999</c:v>
                </c:pt>
                <c:pt idx="2789">
                  <c:v>1.27</c:v>
                </c:pt>
                <c:pt idx="2790">
                  <c:v>1.2719</c:v>
                </c:pt>
                <c:pt idx="2791">
                  <c:v>1.2861</c:v>
                </c:pt>
                <c:pt idx="2792">
                  <c:v>1.3009999999999999</c:v>
                </c:pt>
                <c:pt idx="2793">
                  <c:v>1.3001</c:v>
                </c:pt>
                <c:pt idx="2794">
                  <c:v>1.3073999999999999</c:v>
                </c:pt>
                <c:pt idx="2795">
                  <c:v>1.3050999999999999</c:v>
                </c:pt>
                <c:pt idx="2796">
                  <c:v>1.3071999999999999</c:v>
                </c:pt>
                <c:pt idx="2797">
                  <c:v>1.3128</c:v>
                </c:pt>
                <c:pt idx="2798">
                  <c:v>1.3366</c:v>
                </c:pt>
                <c:pt idx="2799">
                  <c:v>1.3355999999999999</c:v>
                </c:pt>
                <c:pt idx="2800">
                  <c:v>1.3472999999999999</c:v>
                </c:pt>
                <c:pt idx="2801">
                  <c:v>1.3479000000000001</c:v>
                </c:pt>
                <c:pt idx="2802">
                  <c:v>1.3576999999999999</c:v>
                </c:pt>
                <c:pt idx="2803">
                  <c:v>1.363</c:v>
                </c:pt>
                <c:pt idx="2804">
                  <c:v>1.3620000000000001</c:v>
                </c:pt>
                <c:pt idx="2805">
                  <c:v>1.3742000000000001</c:v>
                </c:pt>
                <c:pt idx="2806">
                  <c:v>1.3691</c:v>
                </c:pt>
                <c:pt idx="2807">
                  <c:v>1.3829</c:v>
                </c:pt>
                <c:pt idx="2808">
                  <c:v>1.3925000000000001</c:v>
                </c:pt>
                <c:pt idx="2809">
                  <c:v>1.3886000000000001</c:v>
                </c:pt>
                <c:pt idx="2810">
                  <c:v>1.3913</c:v>
                </c:pt>
                <c:pt idx="2811">
                  <c:v>1.3888</c:v>
                </c:pt>
                <c:pt idx="2812">
                  <c:v>1.3867</c:v>
                </c:pt>
                <c:pt idx="2813">
                  <c:v>1.3949</c:v>
                </c:pt>
                <c:pt idx="2814">
                  <c:v>1.4054</c:v>
                </c:pt>
                <c:pt idx="2815">
                  <c:v>1.4012</c:v>
                </c:pt>
                <c:pt idx="2816">
                  <c:v>1.3989</c:v>
                </c:pt>
                <c:pt idx="2817">
                  <c:v>1.3812</c:v>
                </c:pt>
                <c:pt idx="2818">
                  <c:v>1.3961000000000001</c:v>
                </c:pt>
                <c:pt idx="2819">
                  <c:v>1.3937999999999999</c:v>
                </c:pt>
                <c:pt idx="2820">
                  <c:v>1.3923000000000001</c:v>
                </c:pt>
                <c:pt idx="2821">
                  <c:v>1.3961000000000001</c:v>
                </c:pt>
                <c:pt idx="2822">
                  <c:v>1.3862999999999999</c:v>
                </c:pt>
                <c:pt idx="2823">
                  <c:v>1.3772</c:v>
                </c:pt>
                <c:pt idx="2824">
                  <c:v>1.3923000000000001</c:v>
                </c:pt>
                <c:pt idx="2825">
                  <c:v>1.3915999999999999</c:v>
                </c:pt>
                <c:pt idx="2826">
                  <c:v>1.3900999999999999</c:v>
                </c:pt>
                <c:pt idx="2827">
                  <c:v>1.4036</c:v>
                </c:pt>
                <c:pt idx="2828">
                  <c:v>1.4041000000000001</c:v>
                </c:pt>
                <c:pt idx="2829">
                  <c:v>1.4192</c:v>
                </c:pt>
                <c:pt idx="2830">
                  <c:v>1.4069</c:v>
                </c:pt>
                <c:pt idx="2831">
                  <c:v>1.3940000000000001</c:v>
                </c:pt>
                <c:pt idx="2832">
                  <c:v>1.385</c:v>
                </c:pt>
                <c:pt idx="2833">
                  <c:v>1.3738000000000001</c:v>
                </c:pt>
                <c:pt idx="2834">
                  <c:v>1.3652</c:v>
                </c:pt>
                <c:pt idx="2835">
                  <c:v>1.3668</c:v>
                </c:pt>
                <c:pt idx="2836">
                  <c:v>1.3613</c:v>
                </c:pt>
                <c:pt idx="2837">
                  <c:v>1.3485</c:v>
                </c:pt>
                <c:pt idx="2838">
                  <c:v>1.3531</c:v>
                </c:pt>
                <c:pt idx="2839">
                  <c:v>1.3615999999999999</c:v>
                </c:pt>
                <c:pt idx="2840">
                  <c:v>1.3649</c:v>
                </c:pt>
                <c:pt idx="2841">
                  <c:v>1.3588</c:v>
                </c:pt>
                <c:pt idx="2842">
                  <c:v>1.3392999999999999</c:v>
                </c:pt>
                <c:pt idx="2843">
                  <c:v>1.3371</c:v>
                </c:pt>
                <c:pt idx="2844">
                  <c:v>1.3374999999999999</c:v>
                </c:pt>
                <c:pt idx="2845">
                  <c:v>1.3245</c:v>
                </c:pt>
                <c:pt idx="2846">
                  <c:v>1.3104</c:v>
                </c:pt>
                <c:pt idx="2847">
                  <c:v>1.3039000000000001</c:v>
                </c:pt>
                <c:pt idx="2848">
                  <c:v>1.3129</c:v>
                </c:pt>
                <c:pt idx="2849">
                  <c:v>1.3204</c:v>
                </c:pt>
                <c:pt idx="2850">
                  <c:v>1.3369</c:v>
                </c:pt>
                <c:pt idx="2851">
                  <c:v>1.3296999999999999</c:v>
                </c:pt>
                <c:pt idx="2852">
                  <c:v>1.3301000000000001</c:v>
                </c:pt>
                <c:pt idx="2853">
                  <c:v>1.3224</c:v>
                </c:pt>
                <c:pt idx="2854">
                  <c:v>1.3222</c:v>
                </c:pt>
                <c:pt idx="2855">
                  <c:v>1.3228</c:v>
                </c:pt>
                <c:pt idx="2856">
                  <c:v>1.3382000000000001</c:v>
                </c:pt>
                <c:pt idx="2857">
                  <c:v>1.3411999999999999</c:v>
                </c:pt>
                <c:pt idx="2858">
                  <c:v>1.3275000000000001</c:v>
                </c:pt>
                <c:pt idx="2859">
                  <c:v>1.3232999999999999</c:v>
                </c:pt>
                <c:pt idx="2860">
                  <c:v>1.3155999999999999</c:v>
                </c:pt>
                <c:pt idx="2861">
                  <c:v>1.3122</c:v>
                </c:pt>
                <c:pt idx="2862">
                  <c:v>1.3120000000000001</c:v>
                </c:pt>
                <c:pt idx="2863">
                  <c:v>1.3087</c:v>
                </c:pt>
                <c:pt idx="2864">
                  <c:v>1.3113999999999999</c:v>
                </c:pt>
                <c:pt idx="2865">
                  <c:v>1.3115999999999999</c:v>
                </c:pt>
                <c:pt idx="2866">
                  <c:v>1.3130999999999999</c:v>
                </c:pt>
                <c:pt idx="2867">
                  <c:v>1.3127</c:v>
                </c:pt>
                <c:pt idx="2868">
                  <c:v>1.3189</c:v>
                </c:pt>
                <c:pt idx="2869">
                  <c:v>1.3263</c:v>
                </c:pt>
                <c:pt idx="2870">
                  <c:v>1.3366</c:v>
                </c:pt>
                <c:pt idx="2871">
                  <c:v>1.3374999999999999</c:v>
                </c:pt>
                <c:pt idx="2872">
                  <c:v>1.3313999999999999</c:v>
                </c:pt>
                <c:pt idx="2873">
                  <c:v>1.3183</c:v>
                </c:pt>
                <c:pt idx="2874">
                  <c:v>1.3028</c:v>
                </c:pt>
                <c:pt idx="2875">
                  <c:v>1.2925</c:v>
                </c:pt>
                <c:pt idx="2876">
                  <c:v>1.2941</c:v>
                </c:pt>
                <c:pt idx="2877">
                  <c:v>1.2968999999999999</c:v>
                </c:pt>
                <c:pt idx="2878">
                  <c:v>1.3083</c:v>
                </c:pt>
                <c:pt idx="2879">
                  <c:v>1.3355000000000001</c:v>
                </c:pt>
                <c:pt idx="2880">
                  <c:v>1.3348</c:v>
                </c:pt>
                <c:pt idx="2881">
                  <c:v>1.3294999999999999</c:v>
                </c:pt>
                <c:pt idx="2882">
                  <c:v>1.3360000000000001</c:v>
                </c:pt>
                <c:pt idx="2883">
                  <c:v>1.3479999999999999</c:v>
                </c:pt>
                <c:pt idx="2884">
                  <c:v>1.3469</c:v>
                </c:pt>
                <c:pt idx="2885">
                  <c:v>1.3583000000000001</c:v>
                </c:pt>
                <c:pt idx="2886">
                  <c:v>1.3642000000000001</c:v>
                </c:pt>
                <c:pt idx="2887">
                  <c:v>1.3642000000000001</c:v>
                </c:pt>
                <c:pt idx="2888">
                  <c:v>1.3683000000000001</c:v>
                </c:pt>
                <c:pt idx="2889">
                  <c:v>1.3702000000000001</c:v>
                </c:pt>
                <c:pt idx="2890">
                  <c:v>1.3613</c:v>
                </c:pt>
                <c:pt idx="2891">
                  <c:v>1.3696999999999999</c:v>
                </c:pt>
                <c:pt idx="2892">
                  <c:v>1.3822999999999999</c:v>
                </c:pt>
                <c:pt idx="2893">
                  <c:v>1.3788</c:v>
                </c:pt>
                <c:pt idx="2894">
                  <c:v>1.3649</c:v>
                </c:pt>
                <c:pt idx="2895">
                  <c:v>1.3580000000000001</c:v>
                </c:pt>
                <c:pt idx="2896">
                  <c:v>1.3544</c:v>
                </c:pt>
                <c:pt idx="2897">
                  <c:v>1.3665</c:v>
                </c:pt>
                <c:pt idx="2898">
                  <c:v>1.3709</c:v>
                </c:pt>
                <c:pt idx="2899">
                  <c:v>1.3626</c:v>
                </c:pt>
                <c:pt idx="2900">
                  <c:v>1.3521000000000001</c:v>
                </c:pt>
                <c:pt idx="2901">
                  <c:v>1.3496000000000001</c:v>
                </c:pt>
                <c:pt idx="2902">
                  <c:v>1.3517999999999999</c:v>
                </c:pt>
                <c:pt idx="2903">
                  <c:v>1.3548</c:v>
                </c:pt>
                <c:pt idx="2904">
                  <c:v>1.3593999999999999</c:v>
                </c:pt>
                <c:pt idx="2905">
                  <c:v>1.367</c:v>
                </c:pt>
                <c:pt idx="2906">
                  <c:v>1.3677000000000001</c:v>
                </c:pt>
                <c:pt idx="2907">
                  <c:v>1.3658000000000001</c:v>
                </c:pt>
                <c:pt idx="2908">
                  <c:v>1.3742000000000001</c:v>
                </c:pt>
                <c:pt idx="2909">
                  <c:v>1.3791</c:v>
                </c:pt>
                <c:pt idx="2910">
                  <c:v>1.3759999999999999</c:v>
                </c:pt>
                <c:pt idx="2911">
                  <c:v>1.3792</c:v>
                </c:pt>
                <c:pt idx="2912">
                  <c:v>1.3805000000000001</c:v>
                </c:pt>
                <c:pt idx="2913">
                  <c:v>1.3865000000000001</c:v>
                </c:pt>
                <c:pt idx="2914">
                  <c:v>1.3935999999999999</c:v>
                </c:pt>
                <c:pt idx="2915">
                  <c:v>1.3976999999999999</c:v>
                </c:pt>
                <c:pt idx="2916">
                  <c:v>1.3963999999999999</c:v>
                </c:pt>
                <c:pt idx="2917">
                  <c:v>1.3908</c:v>
                </c:pt>
                <c:pt idx="2918">
                  <c:v>1.3900000000000001</c:v>
                </c:pt>
                <c:pt idx="2919">
                  <c:v>1.3820000000000001</c:v>
                </c:pt>
                <c:pt idx="2920">
                  <c:v>1.3877999999999999</c:v>
                </c:pt>
                <c:pt idx="2921">
                  <c:v>1.399</c:v>
                </c:pt>
                <c:pt idx="2922">
                  <c:v>1.3976999999999999</c:v>
                </c:pt>
                <c:pt idx="2923">
                  <c:v>1.389</c:v>
                </c:pt>
                <c:pt idx="2924">
                  <c:v>1.401</c:v>
                </c:pt>
                <c:pt idx="2925">
                  <c:v>1.4165000000000001</c:v>
                </c:pt>
                <c:pt idx="2926">
                  <c:v>1.4224000000000001</c:v>
                </c:pt>
                <c:pt idx="2927">
                  <c:v>1.4218</c:v>
                </c:pt>
                <c:pt idx="2928">
                  <c:v>1.4123999999999999</c:v>
                </c:pt>
                <c:pt idx="2929">
                  <c:v>1.4188000000000001</c:v>
                </c:pt>
                <c:pt idx="2930">
                  <c:v>1.4077999999999999</c:v>
                </c:pt>
                <c:pt idx="2931">
                  <c:v>1.4097</c:v>
                </c:pt>
                <c:pt idx="2932">
                  <c:v>1.4081000000000001</c:v>
                </c:pt>
                <c:pt idx="2933">
                  <c:v>1.4126000000000001</c:v>
                </c:pt>
                <c:pt idx="2934">
                  <c:v>1.419</c:v>
                </c:pt>
                <c:pt idx="2935">
                  <c:v>1.4214</c:v>
                </c:pt>
                <c:pt idx="2936">
                  <c:v>1.4216</c:v>
                </c:pt>
                <c:pt idx="2937">
                  <c:v>1.4222999999999999</c:v>
                </c:pt>
                <c:pt idx="2938">
                  <c:v>1.4323000000000001</c:v>
                </c:pt>
                <c:pt idx="2939">
                  <c:v>1.4298999999999999</c:v>
                </c:pt>
                <c:pt idx="2940">
                  <c:v>1.4421999999999999</c:v>
                </c:pt>
                <c:pt idx="2941">
                  <c:v>1.444</c:v>
                </c:pt>
                <c:pt idx="2942">
                  <c:v>1.4485000000000001</c:v>
                </c:pt>
                <c:pt idx="2943">
                  <c:v>1.4450000000000001</c:v>
                </c:pt>
                <c:pt idx="2944">
                  <c:v>1.4485000000000001</c:v>
                </c:pt>
                <c:pt idx="2945">
                  <c:v>1.4440999999999999</c:v>
                </c:pt>
                <c:pt idx="2946">
                  <c:v>1.4238</c:v>
                </c:pt>
                <c:pt idx="2947">
                  <c:v>1.4315</c:v>
                </c:pt>
                <c:pt idx="2948">
                  <c:v>1.4496</c:v>
                </c:pt>
                <c:pt idx="2949">
                  <c:v>1.4571000000000001</c:v>
                </c:pt>
                <c:pt idx="2950">
                  <c:v>1.4554</c:v>
                </c:pt>
                <c:pt idx="2951">
                  <c:v>1.4574</c:v>
                </c:pt>
                <c:pt idx="2952">
                  <c:v>1.4634</c:v>
                </c:pt>
                <c:pt idx="2953">
                  <c:v>1.4685000000000001</c:v>
                </c:pt>
                <c:pt idx="2954">
                  <c:v>1.4796</c:v>
                </c:pt>
                <c:pt idx="2955">
                  <c:v>1.4825999999999999</c:v>
                </c:pt>
                <c:pt idx="2956">
                  <c:v>1.4874000000000001</c:v>
                </c:pt>
                <c:pt idx="2957">
                  <c:v>1.4851000000000001</c:v>
                </c:pt>
                <c:pt idx="2958">
                  <c:v>1.4849000000000001</c:v>
                </c:pt>
                <c:pt idx="2959">
                  <c:v>1.4576</c:v>
                </c:pt>
                <c:pt idx="2960">
                  <c:v>1.4401999999999999</c:v>
                </c:pt>
                <c:pt idx="2961">
                  <c:v>1.4311</c:v>
                </c:pt>
                <c:pt idx="2962">
                  <c:v>1.4356</c:v>
                </c:pt>
                <c:pt idx="2963">
                  <c:v>1.4218999999999999</c:v>
                </c:pt>
                <c:pt idx="2964">
                  <c:v>1.4232</c:v>
                </c:pt>
                <c:pt idx="2965">
                  <c:v>1.4117</c:v>
                </c:pt>
                <c:pt idx="2966">
                  <c:v>1.42</c:v>
                </c:pt>
                <c:pt idx="2967">
                  <c:v>1.417</c:v>
                </c:pt>
                <c:pt idx="2968">
                  <c:v>1.4259999999999999</c:v>
                </c:pt>
                <c:pt idx="2969">
                  <c:v>1.4304999999999999</c:v>
                </c:pt>
                <c:pt idx="2970">
                  <c:v>1.4195</c:v>
                </c:pt>
                <c:pt idx="2971">
                  <c:v>1.4041000000000001</c:v>
                </c:pt>
                <c:pt idx="2972">
                  <c:v>1.4089</c:v>
                </c:pt>
                <c:pt idx="2973">
                  <c:v>1.4104999999999999</c:v>
                </c:pt>
                <c:pt idx="2974">
                  <c:v>1.413</c:v>
                </c:pt>
                <c:pt idx="2975">
                  <c:v>1.4319</c:v>
                </c:pt>
                <c:pt idx="2976">
                  <c:v>1.4277</c:v>
                </c:pt>
                <c:pt idx="2977">
                  <c:v>1.4367000000000001</c:v>
                </c:pt>
                <c:pt idx="2978">
                  <c:v>1.4394</c:v>
                </c:pt>
                <c:pt idx="2979">
                  <c:v>1.4468000000000001</c:v>
                </c:pt>
                <c:pt idx="2980">
                  <c:v>1.4630000000000001</c:v>
                </c:pt>
                <c:pt idx="2981">
                  <c:v>1.4602999999999999</c:v>
                </c:pt>
                <c:pt idx="2982">
                  <c:v>1.4679</c:v>
                </c:pt>
                <c:pt idx="2983">
                  <c:v>1.4605000000000001</c:v>
                </c:pt>
                <c:pt idx="2984">
                  <c:v>1.4527999999999999</c:v>
                </c:pt>
                <c:pt idx="2985">
                  <c:v>1.4375</c:v>
                </c:pt>
                <c:pt idx="2986">
                  <c:v>1.4361999999999999</c:v>
                </c:pt>
                <c:pt idx="2987">
                  <c:v>1.4472</c:v>
                </c:pt>
                <c:pt idx="2988">
                  <c:v>1.4205000000000001</c:v>
                </c:pt>
                <c:pt idx="2989">
                  <c:v>1.4163000000000001</c:v>
                </c:pt>
                <c:pt idx="2990">
                  <c:v>1.4294</c:v>
                </c:pt>
                <c:pt idx="2991">
                  <c:v>1.4304000000000001</c:v>
                </c:pt>
                <c:pt idx="2992">
                  <c:v>1.4398</c:v>
                </c:pt>
                <c:pt idx="2993">
                  <c:v>1.4415</c:v>
                </c:pt>
                <c:pt idx="2994">
                  <c:v>1.4188000000000001</c:v>
                </c:pt>
                <c:pt idx="2995">
                  <c:v>1.4174</c:v>
                </c:pt>
                <c:pt idx="2996">
                  <c:v>1.4260999999999999</c:v>
                </c:pt>
                <c:pt idx="2997">
                  <c:v>1.4355</c:v>
                </c:pt>
                <c:pt idx="2998">
                  <c:v>1.4421999999999999</c:v>
                </c:pt>
                <c:pt idx="2999">
                  <c:v>1.4510000000000001</c:v>
                </c:pt>
                <c:pt idx="3000">
                  <c:v>1.4511000000000001</c:v>
                </c:pt>
                <c:pt idx="3001">
                  <c:v>1.4529000000000001</c:v>
                </c:pt>
                <c:pt idx="3002">
                  <c:v>1.4471000000000001</c:v>
                </c:pt>
                <c:pt idx="3003">
                  <c:v>1.4332</c:v>
                </c:pt>
                <c:pt idx="3004">
                  <c:v>1.4346000000000001</c:v>
                </c:pt>
                <c:pt idx="3005">
                  <c:v>1.4262999999999999</c:v>
                </c:pt>
                <c:pt idx="3006">
                  <c:v>1.4047000000000001</c:v>
                </c:pt>
                <c:pt idx="3007">
                  <c:v>1.4009</c:v>
                </c:pt>
                <c:pt idx="3008">
                  <c:v>1.415</c:v>
                </c:pt>
                <c:pt idx="3009">
                  <c:v>1.4158999999999999</c:v>
                </c:pt>
                <c:pt idx="3010">
                  <c:v>1.4148000000000001</c:v>
                </c:pt>
                <c:pt idx="3011">
                  <c:v>1.4064000000000001</c:v>
                </c:pt>
                <c:pt idx="3012">
                  <c:v>1.4161000000000001</c:v>
                </c:pt>
                <c:pt idx="3013">
                  <c:v>1.4201999999999999</c:v>
                </c:pt>
                <c:pt idx="3014">
                  <c:v>1.4376</c:v>
                </c:pt>
                <c:pt idx="3015">
                  <c:v>1.4365000000000001</c:v>
                </c:pt>
                <c:pt idx="3016">
                  <c:v>1.4373</c:v>
                </c:pt>
                <c:pt idx="3017">
                  <c:v>1.4498</c:v>
                </c:pt>
                <c:pt idx="3018">
                  <c:v>1.4363000000000001</c:v>
                </c:pt>
                <c:pt idx="3019">
                  <c:v>1.4308000000000001</c:v>
                </c:pt>
                <c:pt idx="3020">
                  <c:v>1.4381999999999999</c:v>
                </c:pt>
                <c:pt idx="3021">
                  <c:v>1.4238999999999999</c:v>
                </c:pt>
                <c:pt idx="3022">
                  <c:v>1.4201999999999999</c:v>
                </c:pt>
                <c:pt idx="3023">
                  <c:v>1.4302000000000001</c:v>
                </c:pt>
                <c:pt idx="3024">
                  <c:v>1.4163999999999999</c:v>
                </c:pt>
                <c:pt idx="3025">
                  <c:v>1.4245000000000001</c:v>
                </c:pt>
                <c:pt idx="3026">
                  <c:v>1.4217</c:v>
                </c:pt>
                <c:pt idx="3027">
                  <c:v>1.4226000000000001</c:v>
                </c:pt>
                <c:pt idx="3028">
                  <c:v>1.419</c:v>
                </c:pt>
                <c:pt idx="3029">
                  <c:v>1.4214</c:v>
                </c:pt>
                <c:pt idx="3030">
                  <c:v>1.4235</c:v>
                </c:pt>
                <c:pt idx="3031">
                  <c:v>1.4434</c:v>
                </c:pt>
                <c:pt idx="3032">
                  <c:v>1.4405000000000001</c:v>
                </c:pt>
                <c:pt idx="3033">
                  <c:v>1.4439</c:v>
                </c:pt>
                <c:pt idx="3034">
                  <c:v>1.4319999999999999</c:v>
                </c:pt>
                <c:pt idx="3035">
                  <c:v>1.44</c:v>
                </c:pt>
                <c:pt idx="3036">
                  <c:v>1.4386999999999999</c:v>
                </c:pt>
                <c:pt idx="3037">
                  <c:v>1.4422999999999999</c:v>
                </c:pt>
                <c:pt idx="3038">
                  <c:v>1.4412</c:v>
                </c:pt>
                <c:pt idx="3039">
                  <c:v>1.4370000000000001</c:v>
                </c:pt>
                <c:pt idx="3040">
                  <c:v>1.4475</c:v>
                </c:pt>
                <c:pt idx="3041">
                  <c:v>1.4504999999999999</c:v>
                </c:pt>
                <c:pt idx="3042">
                  <c:v>1.4420999999999999</c:v>
                </c:pt>
                <c:pt idx="3043">
                  <c:v>1.4410000000000001</c:v>
                </c:pt>
                <c:pt idx="3044">
                  <c:v>1.4293</c:v>
                </c:pt>
                <c:pt idx="3045">
                  <c:v>1.4203000000000001</c:v>
                </c:pt>
                <c:pt idx="3046">
                  <c:v>1.4115</c:v>
                </c:pt>
                <c:pt idx="3047">
                  <c:v>1.3988</c:v>
                </c:pt>
                <c:pt idx="3048">
                  <c:v>1.4062000000000001</c:v>
                </c:pt>
                <c:pt idx="3049">
                  <c:v>1.3932</c:v>
                </c:pt>
                <c:pt idx="3050">
                  <c:v>1.3684000000000001</c:v>
                </c:pt>
                <c:pt idx="3051">
                  <c:v>1.3607</c:v>
                </c:pt>
                <c:pt idx="3052">
                  <c:v>1.371</c:v>
                </c:pt>
                <c:pt idx="3053">
                  <c:v>1.3714</c:v>
                </c:pt>
                <c:pt idx="3054">
                  <c:v>1.3867</c:v>
                </c:pt>
                <c:pt idx="3055">
                  <c:v>1.3796999999999999</c:v>
                </c:pt>
                <c:pt idx="3056">
                  <c:v>1.3637000000000001</c:v>
                </c:pt>
                <c:pt idx="3057">
                  <c:v>1.3675999999999999</c:v>
                </c:pt>
                <c:pt idx="3058">
                  <c:v>1.3740999999999999</c:v>
                </c:pt>
                <c:pt idx="3059">
                  <c:v>1.3501000000000001</c:v>
                </c:pt>
                <c:pt idx="3060">
                  <c:v>1.347</c:v>
                </c:pt>
                <c:pt idx="3061">
                  <c:v>1.3461000000000001</c:v>
                </c:pt>
                <c:pt idx="3062">
                  <c:v>1.3595999999999999</c:v>
                </c:pt>
                <c:pt idx="3063">
                  <c:v>1.3612</c:v>
                </c:pt>
                <c:pt idx="3064">
                  <c:v>1.3586</c:v>
                </c:pt>
                <c:pt idx="3065">
                  <c:v>1.3449</c:v>
                </c:pt>
                <c:pt idx="3066">
                  <c:v>1.3267</c:v>
                </c:pt>
                <c:pt idx="3067">
                  <c:v>1.3273999999999999</c:v>
                </c:pt>
                <c:pt idx="3068">
                  <c:v>1.3310999999999999</c:v>
                </c:pt>
                <c:pt idx="3069">
                  <c:v>1.3395999999999999</c:v>
                </c:pt>
                <c:pt idx="3070">
                  <c:v>1.3391999999999999</c:v>
                </c:pt>
                <c:pt idx="3071">
                  <c:v>1.3660999999999999</c:v>
                </c:pt>
                <c:pt idx="3072">
                  <c:v>1.3641000000000001</c:v>
                </c:pt>
                <c:pt idx="3073">
                  <c:v>1.3811</c:v>
                </c:pt>
                <c:pt idx="3074">
                  <c:v>1.3745000000000001</c:v>
                </c:pt>
                <c:pt idx="3075">
                  <c:v>1.3848</c:v>
                </c:pt>
                <c:pt idx="3076">
                  <c:v>1.3771</c:v>
                </c:pt>
                <c:pt idx="3077">
                  <c:v>1.3738999999999999</c:v>
                </c:pt>
                <c:pt idx="3078">
                  <c:v>1.3786</c:v>
                </c:pt>
                <c:pt idx="3079">
                  <c:v>1.3708</c:v>
                </c:pt>
                <c:pt idx="3080">
                  <c:v>1.3855999999999999</c:v>
                </c:pt>
                <c:pt idx="3081">
                  <c:v>1.3921000000000001</c:v>
                </c:pt>
                <c:pt idx="3082">
                  <c:v>1.3917999999999999</c:v>
                </c:pt>
                <c:pt idx="3083">
                  <c:v>1.383</c:v>
                </c:pt>
                <c:pt idx="3084">
                  <c:v>1.4184000000000001</c:v>
                </c:pt>
                <c:pt idx="3085">
                  <c:v>1.4161999999999999</c:v>
                </c:pt>
                <c:pt idx="3086">
                  <c:v>1.3946000000000001</c:v>
                </c:pt>
                <c:pt idx="3087">
                  <c:v>1.3736999999999999</c:v>
                </c:pt>
                <c:pt idx="3088">
                  <c:v>1.3747</c:v>
                </c:pt>
                <c:pt idx="3089">
                  <c:v>1.3829</c:v>
                </c:pt>
                <c:pt idx="3090">
                  <c:v>1.3794</c:v>
                </c:pt>
                <c:pt idx="3091">
                  <c:v>1.3747</c:v>
                </c:pt>
                <c:pt idx="3092">
                  <c:v>1.3782000000000001</c:v>
                </c:pt>
                <c:pt idx="3093">
                  <c:v>1.3605</c:v>
                </c:pt>
                <c:pt idx="3094">
                  <c:v>1.3613</c:v>
                </c:pt>
                <c:pt idx="3095">
                  <c:v>1.3748</c:v>
                </c:pt>
                <c:pt idx="3096">
                  <c:v>1.3620999999999999</c:v>
                </c:pt>
                <c:pt idx="3097">
                  <c:v>1.3543000000000001</c:v>
                </c:pt>
                <c:pt idx="3098">
                  <c:v>1.3522000000000001</c:v>
                </c:pt>
                <c:pt idx="3099">
                  <c:v>1.3472</c:v>
                </c:pt>
                <c:pt idx="3100">
                  <c:v>1.3513999999999999</c:v>
                </c:pt>
                <c:pt idx="3101">
                  <c:v>1.3507</c:v>
                </c:pt>
                <c:pt idx="3102">
                  <c:v>1.3522000000000001</c:v>
                </c:pt>
                <c:pt idx="3103">
                  <c:v>1.3364</c:v>
                </c:pt>
                <c:pt idx="3104">
                  <c:v>1.3340000000000001</c:v>
                </c:pt>
                <c:pt idx="3105">
                  <c:v>1.3241000000000001</c:v>
                </c:pt>
                <c:pt idx="3106">
                  <c:v>1.3312999999999999</c:v>
                </c:pt>
                <c:pt idx="3107">
                  <c:v>1.333</c:v>
                </c:pt>
                <c:pt idx="3108">
                  <c:v>1.3448</c:v>
                </c:pt>
                <c:pt idx="3109">
                  <c:v>1.3444</c:v>
                </c:pt>
                <c:pt idx="3110">
                  <c:v>1.3392999999999999</c:v>
                </c:pt>
                <c:pt idx="3111">
                  <c:v>1.3452</c:v>
                </c:pt>
                <c:pt idx="3112">
                  <c:v>1.3397000000000001</c:v>
                </c:pt>
                <c:pt idx="3113">
                  <c:v>1.3424</c:v>
                </c:pt>
                <c:pt idx="3114">
                  <c:v>1.3332999999999999</c:v>
                </c:pt>
                <c:pt idx="3115">
                  <c:v>1.337</c:v>
                </c:pt>
                <c:pt idx="3116">
                  <c:v>1.3203</c:v>
                </c:pt>
                <c:pt idx="3117">
                  <c:v>1.3083</c:v>
                </c:pt>
                <c:pt idx="3118">
                  <c:v>1.2993999999999999</c:v>
                </c:pt>
                <c:pt idx="3119">
                  <c:v>1.3008</c:v>
                </c:pt>
                <c:pt idx="3120">
                  <c:v>1.3012000000000001</c:v>
                </c:pt>
                <c:pt idx="3121">
                  <c:v>1.3014000000000001</c:v>
                </c:pt>
                <c:pt idx="3122">
                  <c:v>1.3087</c:v>
                </c:pt>
                <c:pt idx="3123">
                  <c:v>1.3070999999999999</c:v>
                </c:pt>
                <c:pt idx="3124">
                  <c:v>1.3048999999999999</c:v>
                </c:pt>
                <c:pt idx="3125">
                  <c:v>1.3056000000000001</c:v>
                </c:pt>
                <c:pt idx="3126">
                  <c:v>1.3071999999999999</c:v>
                </c:pt>
                <c:pt idx="3127">
                  <c:v>1.3073999999999999</c:v>
                </c:pt>
                <c:pt idx="3128">
                  <c:v>1.2938000000000001</c:v>
                </c:pt>
                <c:pt idx="3129">
                  <c:v>1.2942</c:v>
                </c:pt>
                <c:pt idx="3130">
                  <c:v>1.296</c:v>
                </c:pt>
                <c:pt idx="3131">
                  <c:v>1.2932000000000001</c:v>
                </c:pt>
                <c:pt idx="3132">
                  <c:v>1.3048999999999999</c:v>
                </c:pt>
                <c:pt idx="3133">
                  <c:v>1.2953999999999999</c:v>
                </c:pt>
                <c:pt idx="3134">
                  <c:v>1.2795000000000001</c:v>
                </c:pt>
                <c:pt idx="3135">
                  <c:v>1.2721</c:v>
                </c:pt>
                <c:pt idx="3136">
                  <c:v>1.2738</c:v>
                </c:pt>
                <c:pt idx="3137">
                  <c:v>1.2778</c:v>
                </c:pt>
                <c:pt idx="3138">
                  <c:v>1.2698</c:v>
                </c:pt>
                <c:pt idx="3139">
                  <c:v>1.2833999999999999</c:v>
                </c:pt>
                <c:pt idx="3140">
                  <c:v>1.2678</c:v>
                </c:pt>
                <c:pt idx="3141">
                  <c:v>1.2673000000000001</c:v>
                </c:pt>
                <c:pt idx="3142">
                  <c:v>1.2732999999999999</c:v>
                </c:pt>
                <c:pt idx="3143">
                  <c:v>1.2849999999999999</c:v>
                </c:pt>
                <c:pt idx="3144">
                  <c:v>1.2932000000000001</c:v>
                </c:pt>
                <c:pt idx="3145">
                  <c:v>1.2930999999999999</c:v>
                </c:pt>
                <c:pt idx="3146">
                  <c:v>1.3010999999999999</c:v>
                </c:pt>
                <c:pt idx="3147">
                  <c:v>1.3022</c:v>
                </c:pt>
                <c:pt idx="3148">
                  <c:v>1.3048</c:v>
                </c:pt>
                <c:pt idx="3149">
                  <c:v>1.3148</c:v>
                </c:pt>
                <c:pt idx="3150">
                  <c:v>1.3174000000000001</c:v>
                </c:pt>
                <c:pt idx="3151">
                  <c:v>1.3129</c:v>
                </c:pt>
                <c:pt idx="3152">
                  <c:v>1.3070999999999999</c:v>
                </c:pt>
                <c:pt idx="3153">
                  <c:v>1.3184</c:v>
                </c:pt>
                <c:pt idx="3154">
                  <c:v>1.3150999999999999</c:v>
                </c:pt>
                <c:pt idx="3155">
                  <c:v>1.3139000000000001</c:v>
                </c:pt>
                <c:pt idx="3156">
                  <c:v>1.3128</c:v>
                </c:pt>
                <c:pt idx="3157">
                  <c:v>1.3258000000000001</c:v>
                </c:pt>
                <c:pt idx="3158">
                  <c:v>1.3272999999999999</c:v>
                </c:pt>
                <c:pt idx="3159">
                  <c:v>1.3296999999999999</c:v>
                </c:pt>
                <c:pt idx="3160">
                  <c:v>1.3193999999999999</c:v>
                </c:pt>
                <c:pt idx="3161">
                  <c:v>1.3209</c:v>
                </c:pt>
                <c:pt idx="3162">
                  <c:v>1.3118000000000001</c:v>
                </c:pt>
                <c:pt idx="3163">
                  <c:v>1.3061</c:v>
                </c:pt>
                <c:pt idx="3164">
                  <c:v>1.3104</c:v>
                </c:pt>
                <c:pt idx="3165">
                  <c:v>1.3153000000000001</c:v>
                </c:pt>
                <c:pt idx="3166">
                  <c:v>1.3239000000000001</c:v>
                </c:pt>
                <c:pt idx="3167">
                  <c:v>1.3246</c:v>
                </c:pt>
                <c:pt idx="3168">
                  <c:v>1.3245</c:v>
                </c:pt>
                <c:pt idx="3169">
                  <c:v>1.3315000000000001</c:v>
                </c:pt>
                <c:pt idx="3170">
                  <c:v>1.3463000000000001</c:v>
                </c:pt>
                <c:pt idx="3171">
                  <c:v>1.3411</c:v>
                </c:pt>
                <c:pt idx="3172">
                  <c:v>1.3452</c:v>
                </c:pt>
                <c:pt idx="3173">
                  <c:v>1.3357000000000001</c:v>
                </c:pt>
                <c:pt idx="3174">
                  <c:v>1.3317000000000001</c:v>
                </c:pt>
                <c:pt idx="3175">
                  <c:v>1.3210999999999999</c:v>
                </c:pt>
                <c:pt idx="3176">
                  <c:v>1.3228</c:v>
                </c:pt>
                <c:pt idx="3177">
                  <c:v>1.3115000000000001</c:v>
                </c:pt>
                <c:pt idx="3178">
                  <c:v>1.3143</c:v>
                </c:pt>
                <c:pt idx="3179">
                  <c:v>1.3263</c:v>
                </c:pt>
                <c:pt idx="3180">
                  <c:v>1.3118000000000001</c:v>
                </c:pt>
                <c:pt idx="3181">
                  <c:v>1.3148</c:v>
                </c:pt>
                <c:pt idx="3182">
                  <c:v>1.3110999999999999</c:v>
                </c:pt>
                <c:pt idx="3183">
                  <c:v>1.3018000000000001</c:v>
                </c:pt>
                <c:pt idx="3184">
                  <c:v>1.3101</c:v>
                </c:pt>
                <c:pt idx="3185">
                  <c:v>1.3169</c:v>
                </c:pt>
                <c:pt idx="3186">
                  <c:v>1.3242</c:v>
                </c:pt>
                <c:pt idx="3187">
                  <c:v>1.3230999999999999</c:v>
                </c:pt>
                <c:pt idx="3188">
                  <c:v>1.3197999999999999</c:v>
                </c:pt>
                <c:pt idx="3189">
                  <c:v>1.3183</c:v>
                </c:pt>
                <c:pt idx="3190">
                  <c:v>1.3263</c:v>
                </c:pt>
                <c:pt idx="3191">
                  <c:v>1.3328</c:v>
                </c:pt>
                <c:pt idx="3192">
                  <c:v>1.3338000000000001</c:v>
                </c:pt>
                <c:pt idx="3193">
                  <c:v>1.3306</c:v>
                </c:pt>
                <c:pt idx="3194">
                  <c:v>1.3273999999999999</c:v>
                </c:pt>
                <c:pt idx="3195">
                  <c:v>1.3331999999999999</c:v>
                </c:pt>
                <c:pt idx="3196">
                  <c:v>1.3329</c:v>
                </c:pt>
                <c:pt idx="3197">
                  <c:v>1.333</c:v>
                </c:pt>
                <c:pt idx="3198">
                  <c:v>1.3136000000000001</c:v>
                </c:pt>
                <c:pt idx="3199">
                  <c:v>1.3063</c:v>
                </c:pt>
                <c:pt idx="3200">
                  <c:v>1.31</c:v>
                </c:pt>
                <c:pt idx="3201">
                  <c:v>1.3129</c:v>
                </c:pt>
                <c:pt idx="3202">
                  <c:v>1.3089999999999999</c:v>
                </c:pt>
                <c:pt idx="3203">
                  <c:v>1.3119000000000001</c:v>
                </c:pt>
                <c:pt idx="3204">
                  <c:v>1.3176999999999999</c:v>
                </c:pt>
                <c:pt idx="3205">
                  <c:v>1.3084</c:v>
                </c:pt>
                <c:pt idx="3206">
                  <c:v>1.3091999999999999</c:v>
                </c:pt>
                <c:pt idx="3207">
                  <c:v>1.3124</c:v>
                </c:pt>
                <c:pt idx="3208">
                  <c:v>1.3115999999999999</c:v>
                </c:pt>
                <c:pt idx="3209">
                  <c:v>1.3124</c:v>
                </c:pt>
                <c:pt idx="3210">
                  <c:v>1.3211999999999999</c:v>
                </c:pt>
                <c:pt idx="3211">
                  <c:v>1.3136000000000001</c:v>
                </c:pt>
                <c:pt idx="3212">
                  <c:v>1.3197999999999999</c:v>
                </c:pt>
                <c:pt idx="3213">
                  <c:v>1.3201000000000001</c:v>
                </c:pt>
                <c:pt idx="3214">
                  <c:v>1.3235000000000001</c:v>
                </c:pt>
                <c:pt idx="3215">
                  <c:v>1.3256000000000001</c:v>
                </c:pt>
                <c:pt idx="3216">
                  <c:v>1.3229</c:v>
                </c:pt>
                <c:pt idx="3217">
                  <c:v>1.3222</c:v>
                </c:pt>
                <c:pt idx="3218">
                  <c:v>1.3167</c:v>
                </c:pt>
                <c:pt idx="3219">
                  <c:v>1.3145</c:v>
                </c:pt>
                <c:pt idx="3220">
                  <c:v>1.3088</c:v>
                </c:pt>
                <c:pt idx="3221">
                  <c:v>1.3061</c:v>
                </c:pt>
                <c:pt idx="3222">
                  <c:v>1.3009999999999999</c:v>
                </c:pt>
                <c:pt idx="3223">
                  <c:v>1.2950999999999999</c:v>
                </c:pt>
                <c:pt idx="3224">
                  <c:v>1.2963</c:v>
                </c:pt>
                <c:pt idx="3225">
                  <c:v>1.2942</c:v>
                </c:pt>
                <c:pt idx="3226">
                  <c:v>1.2846</c:v>
                </c:pt>
                <c:pt idx="3227">
                  <c:v>1.2768999999999999</c:v>
                </c:pt>
                <c:pt idx="3228">
                  <c:v>1.2744</c:v>
                </c:pt>
                <c:pt idx="3229">
                  <c:v>1.2715000000000001</c:v>
                </c:pt>
                <c:pt idx="3230">
                  <c:v>1.2730999999999999</c:v>
                </c:pt>
                <c:pt idx="3231">
                  <c:v>1.2782</c:v>
                </c:pt>
                <c:pt idx="3232">
                  <c:v>1.2736000000000001</c:v>
                </c:pt>
                <c:pt idx="3233">
                  <c:v>1.256</c:v>
                </c:pt>
                <c:pt idx="3234">
                  <c:v>1.2544999999999999</c:v>
                </c:pt>
                <c:pt idx="3235">
                  <c:v>1.2515000000000001</c:v>
                </c:pt>
                <c:pt idx="3236">
                  <c:v>1.2530999999999999</c:v>
                </c:pt>
                <c:pt idx="3237">
                  <c:v>1.2482</c:v>
                </c:pt>
                <c:pt idx="3238">
                  <c:v>1.2405999999999999</c:v>
                </c:pt>
                <c:pt idx="3239">
                  <c:v>1.2363999999999999</c:v>
                </c:pt>
                <c:pt idx="3240">
                  <c:v>1.2383999999999999</c:v>
                </c:pt>
                <c:pt idx="3241">
                  <c:v>1.2476</c:v>
                </c:pt>
                <c:pt idx="3242">
                  <c:v>1.2438</c:v>
                </c:pt>
                <c:pt idx="3243">
                  <c:v>1.2559</c:v>
                </c:pt>
                <c:pt idx="3244">
                  <c:v>1.2565999999999999</c:v>
                </c:pt>
                <c:pt idx="3245">
                  <c:v>1.2492000000000001</c:v>
                </c:pt>
                <c:pt idx="3246">
                  <c:v>1.2496</c:v>
                </c:pt>
                <c:pt idx="3247">
                  <c:v>1.2484999999999999</c:v>
                </c:pt>
                <c:pt idx="3248">
                  <c:v>1.2581</c:v>
                </c:pt>
                <c:pt idx="3249">
                  <c:v>1.2597</c:v>
                </c:pt>
                <c:pt idx="3250">
                  <c:v>1.2634000000000001</c:v>
                </c:pt>
                <c:pt idx="3251">
                  <c:v>1.2563</c:v>
                </c:pt>
                <c:pt idx="3252">
                  <c:v>1.2692000000000001</c:v>
                </c:pt>
                <c:pt idx="3253">
                  <c:v>1.2692000000000001</c:v>
                </c:pt>
                <c:pt idx="3254">
                  <c:v>1.2565999999999999</c:v>
                </c:pt>
                <c:pt idx="3255">
                  <c:v>1.2562</c:v>
                </c:pt>
                <c:pt idx="3256">
                  <c:v>1.2498</c:v>
                </c:pt>
                <c:pt idx="3257">
                  <c:v>1.2495000000000001</c:v>
                </c:pt>
                <c:pt idx="3258">
                  <c:v>1.2475000000000001</c:v>
                </c:pt>
                <c:pt idx="3259">
                  <c:v>1.2424999999999999</c:v>
                </c:pt>
                <c:pt idx="3260">
                  <c:v>1.2650999999999999</c:v>
                </c:pt>
                <c:pt idx="3261">
                  <c:v>1.2591999999999999</c:v>
                </c:pt>
                <c:pt idx="3262">
                  <c:v>1.2612000000000001</c:v>
                </c:pt>
                <c:pt idx="3263">
                  <c:v>1.2543</c:v>
                </c:pt>
                <c:pt idx="3264">
                  <c:v>1.2393000000000001</c:v>
                </c:pt>
                <c:pt idx="3265">
                  <c:v>1.2282</c:v>
                </c:pt>
                <c:pt idx="3266">
                  <c:v>1.2309000000000001</c:v>
                </c:pt>
                <c:pt idx="3267">
                  <c:v>1.2256</c:v>
                </c:pt>
                <c:pt idx="3268">
                  <c:v>1.2254</c:v>
                </c:pt>
                <c:pt idx="3269">
                  <c:v>1.2198</c:v>
                </c:pt>
                <c:pt idx="3270">
                  <c:v>1.2232000000000001</c:v>
                </c:pt>
                <c:pt idx="3271">
                  <c:v>1.2261</c:v>
                </c:pt>
                <c:pt idx="3272">
                  <c:v>1.2244999999999999</c:v>
                </c:pt>
                <c:pt idx="3273">
                  <c:v>1.2265999999999999</c:v>
                </c:pt>
                <c:pt idx="3274">
                  <c:v>1.2279</c:v>
                </c:pt>
                <c:pt idx="3275">
                  <c:v>1.2173</c:v>
                </c:pt>
                <c:pt idx="3276">
                  <c:v>1.2135</c:v>
                </c:pt>
                <c:pt idx="3277">
                  <c:v>1.2053</c:v>
                </c:pt>
                <c:pt idx="3278">
                  <c:v>1.2126000000000001</c:v>
                </c:pt>
                <c:pt idx="3279">
                  <c:v>1.2279</c:v>
                </c:pt>
                <c:pt idx="3280">
                  <c:v>1.2356</c:v>
                </c:pt>
                <c:pt idx="3281">
                  <c:v>1.2262</c:v>
                </c:pt>
                <c:pt idx="3282">
                  <c:v>1.2305999999999999</c:v>
                </c:pt>
                <c:pt idx="3283">
                  <c:v>1.23</c:v>
                </c:pt>
                <c:pt idx="3284">
                  <c:v>1.2163999999999999</c:v>
                </c:pt>
                <c:pt idx="3285">
                  <c:v>1.2371000000000001</c:v>
                </c:pt>
                <c:pt idx="3286">
                  <c:v>1.2410000000000001</c:v>
                </c:pt>
                <c:pt idx="3287">
                  <c:v>1.2418</c:v>
                </c:pt>
                <c:pt idx="3288">
                  <c:v>1.2368000000000001</c:v>
                </c:pt>
                <c:pt idx="3289">
                  <c:v>1.2282</c:v>
                </c:pt>
                <c:pt idx="3290">
                  <c:v>1.2294</c:v>
                </c:pt>
                <c:pt idx="3291">
                  <c:v>1.234</c:v>
                </c:pt>
                <c:pt idx="3292">
                  <c:v>1.2334000000000001</c:v>
                </c:pt>
                <c:pt idx="3293">
                  <c:v>1.2282999999999999</c:v>
                </c:pt>
                <c:pt idx="3294">
                  <c:v>1.2361</c:v>
                </c:pt>
                <c:pt idx="3295">
                  <c:v>1.2318</c:v>
                </c:pt>
                <c:pt idx="3296">
                  <c:v>1.2341</c:v>
                </c:pt>
                <c:pt idx="3297">
                  <c:v>1.2478</c:v>
                </c:pt>
                <c:pt idx="3298">
                  <c:v>1.2466999999999999</c:v>
                </c:pt>
                <c:pt idx="3299">
                  <c:v>1.2577</c:v>
                </c:pt>
                <c:pt idx="3300">
                  <c:v>1.2536</c:v>
                </c:pt>
                <c:pt idx="3301">
                  <c:v>1.2513000000000001</c:v>
                </c:pt>
                <c:pt idx="3302">
                  <c:v>1.2570999999999999</c:v>
                </c:pt>
                <c:pt idx="3303">
                  <c:v>1.2526999999999999</c:v>
                </c:pt>
                <c:pt idx="3304">
                  <c:v>1.2501</c:v>
                </c:pt>
                <c:pt idx="3305">
                  <c:v>1.2570999999999999</c:v>
                </c:pt>
                <c:pt idx="3306">
                  <c:v>1.2598</c:v>
                </c:pt>
                <c:pt idx="3307">
                  <c:v>1.2561</c:v>
                </c:pt>
                <c:pt idx="3308">
                  <c:v>1.2605</c:v>
                </c:pt>
                <c:pt idx="3309">
                  <c:v>1.2631000000000001</c:v>
                </c:pt>
                <c:pt idx="3310">
                  <c:v>1.2788999999999999</c:v>
                </c:pt>
                <c:pt idx="3311">
                  <c:v>1.2783</c:v>
                </c:pt>
                <c:pt idx="3312">
                  <c:v>1.2863</c:v>
                </c:pt>
                <c:pt idx="3313">
                  <c:v>1.2887999999999999</c:v>
                </c:pt>
                <c:pt idx="3314">
                  <c:v>1.2907999999999999</c:v>
                </c:pt>
                <c:pt idx="3315">
                  <c:v>1.3121</c:v>
                </c:pt>
                <c:pt idx="3316">
                  <c:v>1.3118000000000001</c:v>
                </c:pt>
                <c:pt idx="3317">
                  <c:v>1.304</c:v>
                </c:pt>
                <c:pt idx="3318">
                  <c:v>1.3069</c:v>
                </c:pt>
                <c:pt idx="3319">
                  <c:v>1.2942</c:v>
                </c:pt>
                <c:pt idx="3320">
                  <c:v>1.3002</c:v>
                </c:pt>
                <c:pt idx="3321">
                  <c:v>1.2913999999999999</c:v>
                </c:pt>
                <c:pt idx="3322">
                  <c:v>1.2951999999999999</c:v>
                </c:pt>
                <c:pt idx="3323">
                  <c:v>1.2862</c:v>
                </c:pt>
                <c:pt idx="3324">
                  <c:v>1.2896000000000001</c:v>
                </c:pt>
                <c:pt idx="3325">
                  <c:v>1.2876000000000001</c:v>
                </c:pt>
                <c:pt idx="3326">
                  <c:v>1.2897000000000001</c:v>
                </c:pt>
                <c:pt idx="3327">
                  <c:v>1.2942</c:v>
                </c:pt>
                <c:pt idx="3328">
                  <c:v>1.2907999999999999</c:v>
                </c:pt>
                <c:pt idx="3329">
                  <c:v>1.3018000000000001</c:v>
                </c:pt>
                <c:pt idx="3330">
                  <c:v>1.3052000000000001</c:v>
                </c:pt>
                <c:pt idx="3331">
                  <c:v>1.2974000000000001</c:v>
                </c:pt>
                <c:pt idx="3332">
                  <c:v>1.2875000000000001</c:v>
                </c:pt>
                <c:pt idx="3333">
                  <c:v>1.2888999999999999</c:v>
                </c:pt>
                <c:pt idx="3334">
                  <c:v>1.2941</c:v>
                </c:pt>
                <c:pt idx="3335">
                  <c:v>1.2949999999999999</c:v>
                </c:pt>
                <c:pt idx="3336">
                  <c:v>1.2936000000000001</c:v>
                </c:pt>
                <c:pt idx="3337">
                  <c:v>1.3045</c:v>
                </c:pt>
                <c:pt idx="3338">
                  <c:v>1.3119000000000001</c:v>
                </c:pt>
                <c:pt idx="3339">
                  <c:v>1.3103</c:v>
                </c:pt>
                <c:pt idx="3340">
                  <c:v>1.3025</c:v>
                </c:pt>
                <c:pt idx="3341">
                  <c:v>1.3059000000000001</c:v>
                </c:pt>
                <c:pt idx="3342">
                  <c:v>1.2976000000000001</c:v>
                </c:pt>
                <c:pt idx="3343">
                  <c:v>1.2953999999999999</c:v>
                </c:pt>
                <c:pt idx="3344">
                  <c:v>1.2964</c:v>
                </c:pt>
                <c:pt idx="3345">
                  <c:v>1.2929999999999999</c:v>
                </c:pt>
                <c:pt idx="3346">
                  <c:v>1.2899</c:v>
                </c:pt>
                <c:pt idx="3347">
                  <c:v>1.2965</c:v>
                </c:pt>
                <c:pt idx="3348">
                  <c:v>1.2969999999999999</c:v>
                </c:pt>
                <c:pt idx="3349">
                  <c:v>1.2934000000000001</c:v>
                </c:pt>
                <c:pt idx="3350">
                  <c:v>1.2827</c:v>
                </c:pt>
                <c:pt idx="3351">
                  <c:v>1.2779</c:v>
                </c:pt>
                <c:pt idx="3352">
                  <c:v>1.2814999999999999</c:v>
                </c:pt>
                <c:pt idx="3353">
                  <c:v>1.2762</c:v>
                </c:pt>
                <c:pt idx="3354">
                  <c:v>1.2737000000000001</c:v>
                </c:pt>
                <c:pt idx="3355">
                  <c:v>1.2722</c:v>
                </c:pt>
                <c:pt idx="3356">
                  <c:v>1.2713000000000001</c:v>
                </c:pt>
                <c:pt idx="3357">
                  <c:v>1.2709999999999999</c:v>
                </c:pt>
                <c:pt idx="3358">
                  <c:v>1.2746</c:v>
                </c:pt>
                <c:pt idx="3359">
                  <c:v>1.2772999999999999</c:v>
                </c:pt>
                <c:pt idx="3360">
                  <c:v>1.2723</c:v>
                </c:pt>
                <c:pt idx="3361">
                  <c:v>1.2802</c:v>
                </c:pt>
                <c:pt idx="3362">
                  <c:v>1.2806</c:v>
                </c:pt>
                <c:pt idx="3363">
                  <c:v>1.2827999999999999</c:v>
                </c:pt>
                <c:pt idx="3364">
                  <c:v>1.2859</c:v>
                </c:pt>
                <c:pt idx="3365">
                  <c:v>1.2986</c:v>
                </c:pt>
                <c:pt idx="3366">
                  <c:v>1.296</c:v>
                </c:pt>
                <c:pt idx="3367">
                  <c:v>1.2939000000000001</c:v>
                </c:pt>
                <c:pt idx="3368">
                  <c:v>1.2941</c:v>
                </c:pt>
                <c:pt idx="3369">
                  <c:v>1.2972000000000001</c:v>
                </c:pt>
                <c:pt idx="3370">
                  <c:v>1.3002</c:v>
                </c:pt>
                <c:pt idx="3371">
                  <c:v>1.3054999999999999</c:v>
                </c:pt>
                <c:pt idx="3372">
                  <c:v>1.3091999999999999</c:v>
                </c:pt>
                <c:pt idx="3373">
                  <c:v>1.3086</c:v>
                </c:pt>
                <c:pt idx="3374">
                  <c:v>1.2953999999999999</c:v>
                </c:pt>
                <c:pt idx="3375">
                  <c:v>1.294</c:v>
                </c:pt>
                <c:pt idx="3376">
                  <c:v>1.2937000000000001</c:v>
                </c:pt>
                <c:pt idx="3377">
                  <c:v>1.2999000000000001</c:v>
                </c:pt>
                <c:pt idx="3378">
                  <c:v>1.3088</c:v>
                </c:pt>
                <c:pt idx="3379">
                  <c:v>1.3069999999999999</c:v>
                </c:pt>
                <c:pt idx="3380">
                  <c:v>1.3168</c:v>
                </c:pt>
                <c:pt idx="3381">
                  <c:v>1.3157000000000001</c:v>
                </c:pt>
                <c:pt idx="3382">
                  <c:v>1.323</c:v>
                </c:pt>
                <c:pt idx="3383">
                  <c:v>1.3245</c:v>
                </c:pt>
                <c:pt idx="3384">
                  <c:v>1.3240000000000001</c:v>
                </c:pt>
                <c:pt idx="3385">
                  <c:v>1.3169</c:v>
                </c:pt>
                <c:pt idx="3386">
                  <c:v>1.3187</c:v>
                </c:pt>
                <c:pt idx="3387">
                  <c:v>1.3169</c:v>
                </c:pt>
                <c:pt idx="3388">
                  <c:v>1.3223</c:v>
                </c:pt>
                <c:pt idx="3389">
                  <c:v>1.321</c:v>
                </c:pt>
                <c:pt idx="3390">
                  <c:v>1.3222</c:v>
                </c:pt>
                <c:pt idx="3391">
                  <c:v>1.3197000000000001</c:v>
                </c:pt>
                <c:pt idx="3392">
                  <c:v>1.3207</c:v>
                </c:pt>
                <c:pt idx="3393">
                  <c:v>1.3169</c:v>
                </c:pt>
                <c:pt idx="3394">
                  <c:v>1.3110999999999999</c:v>
                </c:pt>
                <c:pt idx="3395">
                  <c:v>1.3048999999999999</c:v>
                </c:pt>
                <c:pt idx="3396">
                  <c:v>1.3108</c:v>
                </c:pt>
                <c:pt idx="3397">
                  <c:v>1.3069999999999999</c:v>
                </c:pt>
                <c:pt idx="3398">
                  <c:v>1.3069</c:v>
                </c:pt>
                <c:pt idx="3399">
                  <c:v>1.3260000000000001</c:v>
                </c:pt>
                <c:pt idx="3400">
                  <c:v>1.3360000000000001</c:v>
                </c:pt>
                <c:pt idx="3401">
                  <c:v>1.3362000000000001</c:v>
                </c:pt>
                <c:pt idx="3402">
                  <c:v>1.3334999999999999</c:v>
                </c:pt>
                <c:pt idx="3403">
                  <c:v>1.3284</c:v>
                </c:pt>
                <c:pt idx="3404">
                  <c:v>1.3364</c:v>
                </c:pt>
                <c:pt idx="3405">
                  <c:v>1.3321000000000001</c:v>
                </c:pt>
                <c:pt idx="3406">
                  <c:v>1.3317000000000001</c:v>
                </c:pt>
                <c:pt idx="3407">
                  <c:v>1.3306</c:v>
                </c:pt>
                <c:pt idx="3408">
                  <c:v>1.3307</c:v>
                </c:pt>
                <c:pt idx="3409">
                  <c:v>1.3372999999999999</c:v>
                </c:pt>
                <c:pt idx="3410">
                  <c:v>1.3452</c:v>
                </c:pt>
                <c:pt idx="3411">
                  <c:v>1.3458000000000001</c:v>
                </c:pt>
                <c:pt idx="3412">
                  <c:v>1.3479999999999999</c:v>
                </c:pt>
                <c:pt idx="3413">
                  <c:v>1.3573999999999999</c:v>
                </c:pt>
                <c:pt idx="3414">
                  <c:v>1.3584000000000001</c:v>
                </c:pt>
                <c:pt idx="3415">
                  <c:v>1.3671</c:v>
                </c:pt>
                <c:pt idx="3416">
                  <c:v>1.3534999999999999</c:v>
                </c:pt>
                <c:pt idx="3417">
                  <c:v>1.3584000000000001</c:v>
                </c:pt>
                <c:pt idx="3418">
                  <c:v>1.3513999999999999</c:v>
                </c:pt>
                <c:pt idx="3419">
                  <c:v>1.3401000000000001</c:v>
                </c:pt>
                <c:pt idx="3420">
                  <c:v>1.3355000000000001</c:v>
                </c:pt>
                <c:pt idx="3421">
                  <c:v>1.3409</c:v>
                </c:pt>
                <c:pt idx="3422">
                  <c:v>1.3463000000000001</c:v>
                </c:pt>
                <c:pt idx="3423">
                  <c:v>1.3452999999999999</c:v>
                </c:pt>
                <c:pt idx="3424">
                  <c:v>1.3340000000000001</c:v>
                </c:pt>
                <c:pt idx="3425">
                  <c:v>1.3353999999999999</c:v>
                </c:pt>
                <c:pt idx="3426">
                  <c:v>1.3352999999999999</c:v>
                </c:pt>
                <c:pt idx="3427">
                  <c:v>1.3389</c:v>
                </c:pt>
                <c:pt idx="3428">
                  <c:v>1.3344</c:v>
                </c:pt>
                <c:pt idx="3429">
                  <c:v>1.32</c:v>
                </c:pt>
                <c:pt idx="3430">
                  <c:v>1.319</c:v>
                </c:pt>
                <c:pt idx="3431">
                  <c:v>1.3191999999999999</c:v>
                </c:pt>
                <c:pt idx="3432">
                  <c:v>1.3052000000000001</c:v>
                </c:pt>
                <c:pt idx="3433">
                  <c:v>1.3099000000000001</c:v>
                </c:pt>
                <c:pt idx="3434">
                  <c:v>1.3083</c:v>
                </c:pt>
                <c:pt idx="3435">
                  <c:v>1.3042</c:v>
                </c:pt>
                <c:pt idx="3436">
                  <c:v>1.3008999999999999</c:v>
                </c:pt>
                <c:pt idx="3437">
                  <c:v>1.3025</c:v>
                </c:pt>
                <c:pt idx="3438">
                  <c:v>1.2989999999999999</c:v>
                </c:pt>
                <c:pt idx="3439">
                  <c:v>1.3096999999999999</c:v>
                </c:pt>
                <c:pt idx="3440">
                  <c:v>1.2989999999999999</c:v>
                </c:pt>
                <c:pt idx="3441">
                  <c:v>1.3030999999999999</c:v>
                </c:pt>
                <c:pt idx="3442">
                  <c:v>1.3023</c:v>
                </c:pt>
                <c:pt idx="3443">
                  <c:v>1.2970999999999999</c:v>
                </c:pt>
                <c:pt idx="3444">
                  <c:v>1.3008</c:v>
                </c:pt>
                <c:pt idx="3445">
                  <c:v>1.3058000000000001</c:v>
                </c:pt>
                <c:pt idx="3446">
                  <c:v>1.2958000000000001</c:v>
                </c:pt>
                <c:pt idx="3447">
                  <c:v>1.2878000000000001</c:v>
                </c:pt>
                <c:pt idx="3448">
                  <c:v>1.2942</c:v>
                </c:pt>
                <c:pt idx="3449">
                  <c:v>1.2913000000000001</c:v>
                </c:pt>
                <c:pt idx="3450">
                  <c:v>1.2974000000000001</c:v>
                </c:pt>
                <c:pt idx="3451">
                  <c:v>1.2878000000000001</c:v>
                </c:pt>
                <c:pt idx="3452">
                  <c:v>1.2854000000000001</c:v>
                </c:pt>
                <c:pt idx="3453">
                  <c:v>1.2772000000000001</c:v>
                </c:pt>
                <c:pt idx="3454">
                  <c:v>1.2822</c:v>
                </c:pt>
                <c:pt idx="3455">
                  <c:v>1.2819</c:v>
                </c:pt>
                <c:pt idx="3456">
                  <c:v>1.2850999999999999</c:v>
                </c:pt>
                <c:pt idx="3457">
                  <c:v>1.2826</c:v>
                </c:pt>
                <c:pt idx="3458">
                  <c:v>1.2845</c:v>
                </c:pt>
                <c:pt idx="3459">
                  <c:v>1.2877000000000001</c:v>
                </c:pt>
                <c:pt idx="3460">
                  <c:v>1.3009999999999999</c:v>
                </c:pt>
                <c:pt idx="3461">
                  <c:v>1.3008999999999999</c:v>
                </c:pt>
                <c:pt idx="3462">
                  <c:v>1.3082</c:v>
                </c:pt>
                <c:pt idx="3463">
                  <c:v>1.3062</c:v>
                </c:pt>
                <c:pt idx="3464">
                  <c:v>1.3124</c:v>
                </c:pt>
                <c:pt idx="3465">
                  <c:v>1.3094999999999999</c:v>
                </c:pt>
                <c:pt idx="3466">
                  <c:v>1.3070999999999999</c:v>
                </c:pt>
                <c:pt idx="3467">
                  <c:v>1.3174000000000001</c:v>
                </c:pt>
                <c:pt idx="3468">
                  <c:v>1.3025</c:v>
                </c:pt>
                <c:pt idx="3469">
                  <c:v>1.3080000000000001</c:v>
                </c:pt>
                <c:pt idx="3470">
                  <c:v>1.3068</c:v>
                </c:pt>
                <c:pt idx="3471">
                  <c:v>1.3048</c:v>
                </c:pt>
                <c:pt idx="3472">
                  <c:v>1.3010999999999999</c:v>
                </c:pt>
                <c:pt idx="3473">
                  <c:v>1.3006</c:v>
                </c:pt>
                <c:pt idx="3474">
                  <c:v>1.3007</c:v>
                </c:pt>
                <c:pt idx="3475">
                  <c:v>1.3019000000000001</c:v>
                </c:pt>
                <c:pt idx="3476">
                  <c:v>1.3085</c:v>
                </c:pt>
                <c:pt idx="3477">
                  <c:v>1.3158000000000001</c:v>
                </c:pt>
                <c:pt idx="3478">
                  <c:v>1.319</c:v>
                </c:pt>
                <c:pt idx="3479">
                  <c:v>1.3069</c:v>
                </c:pt>
                <c:pt idx="3480">
                  <c:v>1.3107</c:v>
                </c:pt>
                <c:pt idx="3481">
                  <c:v>1.3075000000000001</c:v>
                </c:pt>
                <c:pt idx="3482">
                  <c:v>1.3084</c:v>
                </c:pt>
                <c:pt idx="3483">
                  <c:v>1.3170999999999999</c:v>
                </c:pt>
                <c:pt idx="3484">
                  <c:v>1.3111999999999999</c:v>
                </c:pt>
                <c:pt idx="3485">
                  <c:v>1.2974000000000001</c:v>
                </c:pt>
                <c:pt idx="3486">
                  <c:v>1.2976000000000001</c:v>
                </c:pt>
                <c:pt idx="3487">
                  <c:v>1.2953999999999999</c:v>
                </c:pt>
                <c:pt idx="3488">
                  <c:v>1.2861</c:v>
                </c:pt>
                <c:pt idx="3489">
                  <c:v>1.2898000000000001</c:v>
                </c:pt>
                <c:pt idx="3490">
                  <c:v>1.2827999999999999</c:v>
                </c:pt>
                <c:pt idx="3491">
                  <c:v>1.2873999999999999</c:v>
                </c:pt>
                <c:pt idx="3492">
                  <c:v>1.2913999999999999</c:v>
                </c:pt>
                <c:pt idx="3493">
                  <c:v>1.2867</c:v>
                </c:pt>
                <c:pt idx="3494">
                  <c:v>1.2932999999999999</c:v>
                </c:pt>
                <c:pt idx="3495">
                  <c:v>1.2919</c:v>
                </c:pt>
                <c:pt idx="3496">
                  <c:v>1.2929999999999999</c:v>
                </c:pt>
                <c:pt idx="3497">
                  <c:v>1.2865</c:v>
                </c:pt>
                <c:pt idx="3498">
                  <c:v>1.2936000000000001</c:v>
                </c:pt>
                <c:pt idx="3499">
                  <c:v>1.3046</c:v>
                </c:pt>
                <c:pt idx="3500">
                  <c:v>1.2970999999999999</c:v>
                </c:pt>
                <c:pt idx="3501">
                  <c:v>1.3084</c:v>
                </c:pt>
                <c:pt idx="3502">
                  <c:v>1.3070999999999999</c:v>
                </c:pt>
                <c:pt idx="3503">
                  <c:v>1.3089</c:v>
                </c:pt>
                <c:pt idx="3504">
                  <c:v>1.3250999999999999</c:v>
                </c:pt>
                <c:pt idx="3505">
                  <c:v>1.3222</c:v>
                </c:pt>
                <c:pt idx="3506">
                  <c:v>1.3232999999999999</c:v>
                </c:pt>
                <c:pt idx="3507">
                  <c:v>1.3277999999999999</c:v>
                </c:pt>
                <c:pt idx="3508">
                  <c:v>1.3340000000000001</c:v>
                </c:pt>
                <c:pt idx="3509">
                  <c:v>1.3327</c:v>
                </c:pt>
                <c:pt idx="3510">
                  <c:v>1.3320000000000001</c:v>
                </c:pt>
                <c:pt idx="3511">
                  <c:v>1.3331999999999999</c:v>
                </c:pt>
                <c:pt idx="3512">
                  <c:v>1.3395000000000001</c:v>
                </c:pt>
                <c:pt idx="3513">
                  <c:v>1.3402000000000001</c:v>
                </c:pt>
                <c:pt idx="3514">
                  <c:v>1.3239000000000001</c:v>
                </c:pt>
                <c:pt idx="3515">
                  <c:v>1.3142</c:v>
                </c:pt>
                <c:pt idx="3516">
                  <c:v>1.3096000000000001</c:v>
                </c:pt>
                <c:pt idx="3517">
                  <c:v>1.3099000000000001</c:v>
                </c:pt>
                <c:pt idx="3518">
                  <c:v>1.3007</c:v>
                </c:pt>
                <c:pt idx="3519">
                  <c:v>1.3033999999999999</c:v>
                </c:pt>
                <c:pt idx="3520">
                  <c:v>1.3005</c:v>
                </c:pt>
                <c:pt idx="3521">
                  <c:v>1.3054000000000001</c:v>
                </c:pt>
                <c:pt idx="3522">
                  <c:v>1.3019000000000001</c:v>
                </c:pt>
                <c:pt idx="3523">
                  <c:v>1.3012999999999999</c:v>
                </c:pt>
                <c:pt idx="3524">
                  <c:v>1.2922</c:v>
                </c:pt>
                <c:pt idx="3525">
                  <c:v>1.2833000000000001</c:v>
                </c:pt>
                <c:pt idx="3526">
                  <c:v>1.2867999999999999</c:v>
                </c:pt>
                <c:pt idx="3527">
                  <c:v>1.2791999999999999</c:v>
                </c:pt>
                <c:pt idx="3528">
                  <c:v>1.2850999999999999</c:v>
                </c:pt>
                <c:pt idx="3529">
                  <c:v>1.3022</c:v>
                </c:pt>
                <c:pt idx="3530">
                  <c:v>1.3075999999999999</c:v>
                </c:pt>
                <c:pt idx="3531">
                  <c:v>1.3050999999999999</c:v>
                </c:pt>
                <c:pt idx="3532">
                  <c:v>1.3144</c:v>
                </c:pt>
                <c:pt idx="3533">
                  <c:v>1.3139000000000001</c:v>
                </c:pt>
                <c:pt idx="3534">
                  <c:v>1.3085</c:v>
                </c:pt>
                <c:pt idx="3535">
                  <c:v>1.3139000000000001</c:v>
                </c:pt>
                <c:pt idx="3536">
                  <c:v>1.3191999999999999</c:v>
                </c:pt>
                <c:pt idx="3537">
                  <c:v>1.3211999999999999</c:v>
                </c:pt>
                <c:pt idx="3538">
                  <c:v>1.3206</c:v>
                </c:pt>
                <c:pt idx="3539">
                  <c:v>1.3229</c:v>
                </c:pt>
                <c:pt idx="3540">
                  <c:v>1.3280000000000001</c:v>
                </c:pt>
                <c:pt idx="3541">
                  <c:v>1.3262</c:v>
                </c:pt>
                <c:pt idx="3542">
                  <c:v>1.3254000000000001</c:v>
                </c:pt>
                <c:pt idx="3543">
                  <c:v>1.3275999999999999</c:v>
                </c:pt>
                <c:pt idx="3544">
                  <c:v>1.3214000000000001</c:v>
                </c:pt>
                <c:pt idx="3545">
                  <c:v>1.3277000000000001</c:v>
                </c:pt>
                <c:pt idx="3546">
                  <c:v>1.3262</c:v>
                </c:pt>
                <c:pt idx="3547">
                  <c:v>1.3299000000000001</c:v>
                </c:pt>
                <c:pt idx="3548">
                  <c:v>1.3328</c:v>
                </c:pt>
                <c:pt idx="3549">
                  <c:v>1.3391</c:v>
                </c:pt>
                <c:pt idx="3550">
                  <c:v>1.3343</c:v>
                </c:pt>
                <c:pt idx="3551">
                  <c:v>1.3308</c:v>
                </c:pt>
                <c:pt idx="3552">
                  <c:v>1.3252999999999999</c:v>
                </c:pt>
                <c:pt idx="3553">
                  <c:v>1.3256000000000001</c:v>
                </c:pt>
                <c:pt idx="3554">
                  <c:v>1.3261000000000001</c:v>
                </c:pt>
                <c:pt idx="3555">
                  <c:v>1.3319000000000001</c:v>
                </c:pt>
                <c:pt idx="3556">
                  <c:v>1.3341000000000001</c:v>
                </c:pt>
                <c:pt idx="3557">
                  <c:v>1.3420000000000001</c:v>
                </c:pt>
                <c:pt idx="3558">
                  <c:v>1.3373999999999999</c:v>
                </c:pt>
                <c:pt idx="3559">
                  <c:v>1.3357999999999999</c:v>
                </c:pt>
                <c:pt idx="3560">
                  <c:v>1.3387</c:v>
                </c:pt>
                <c:pt idx="3561">
                  <c:v>1.3367</c:v>
                </c:pt>
                <c:pt idx="3562">
                  <c:v>1.3388</c:v>
                </c:pt>
                <c:pt idx="3563">
                  <c:v>1.3332999999999999</c:v>
                </c:pt>
                <c:pt idx="3564">
                  <c:v>1.3240000000000001</c:v>
                </c:pt>
                <c:pt idx="3565">
                  <c:v>1.3204</c:v>
                </c:pt>
                <c:pt idx="3566">
                  <c:v>1.3195000000000001</c:v>
                </c:pt>
                <c:pt idx="3567">
                  <c:v>1.3170999999999999</c:v>
                </c:pt>
                <c:pt idx="3568">
                  <c:v>1.3209</c:v>
                </c:pt>
                <c:pt idx="3569">
                  <c:v>1.3127</c:v>
                </c:pt>
                <c:pt idx="3570">
                  <c:v>1.3164</c:v>
                </c:pt>
                <c:pt idx="3571">
                  <c:v>1.3258000000000001</c:v>
                </c:pt>
                <c:pt idx="3572">
                  <c:v>1.3260000000000001</c:v>
                </c:pt>
                <c:pt idx="3573">
                  <c:v>1.3301000000000001</c:v>
                </c:pt>
                <c:pt idx="3574">
                  <c:v>1.3310999999999999</c:v>
                </c:pt>
                <c:pt idx="3575">
                  <c:v>1.3289</c:v>
                </c:pt>
                <c:pt idx="3576">
                  <c:v>1.3338999999999999</c:v>
                </c:pt>
                <c:pt idx="3577">
                  <c:v>1.3355000000000001</c:v>
                </c:pt>
                <c:pt idx="3578">
                  <c:v>1.3357999999999999</c:v>
                </c:pt>
                <c:pt idx="3579">
                  <c:v>1.3514999999999999</c:v>
                </c:pt>
                <c:pt idx="3580">
                  <c:v>1.3527</c:v>
                </c:pt>
                <c:pt idx="3581">
                  <c:v>1.3514999999999999</c:v>
                </c:pt>
                <c:pt idx="3582">
                  <c:v>1.3492999999999999</c:v>
                </c:pt>
                <c:pt idx="3583">
                  <c:v>1.3528</c:v>
                </c:pt>
                <c:pt idx="3584">
                  <c:v>1.3472999999999999</c:v>
                </c:pt>
                <c:pt idx="3585">
                  <c:v>1.3523000000000001</c:v>
                </c:pt>
                <c:pt idx="3586">
                  <c:v>1.3531</c:v>
                </c:pt>
                <c:pt idx="3587">
                  <c:v>1.3525</c:v>
                </c:pt>
                <c:pt idx="3588">
                  <c:v>1.3583000000000001</c:v>
                </c:pt>
                <c:pt idx="3589">
                  <c:v>1.3624000000000001</c:v>
                </c:pt>
                <c:pt idx="3590">
                  <c:v>1.3552</c:v>
                </c:pt>
                <c:pt idx="3591">
                  <c:v>1.3574999999999999</c:v>
                </c:pt>
                <c:pt idx="3592">
                  <c:v>1.3573999999999999</c:v>
                </c:pt>
                <c:pt idx="3593">
                  <c:v>1.3511</c:v>
                </c:pt>
                <c:pt idx="3594">
                  <c:v>1.3522000000000001</c:v>
                </c:pt>
                <c:pt idx="3595">
                  <c:v>1.3538999999999999</c:v>
                </c:pt>
                <c:pt idx="3596">
                  <c:v>1.3575999999999999</c:v>
                </c:pt>
                <c:pt idx="3597">
                  <c:v>1.3498000000000001</c:v>
                </c:pt>
                <c:pt idx="3598">
                  <c:v>1.351</c:v>
                </c:pt>
                <c:pt idx="3599">
                  <c:v>1.3662000000000001</c:v>
                </c:pt>
                <c:pt idx="3600">
                  <c:v>1.3692</c:v>
                </c:pt>
                <c:pt idx="3601">
                  <c:v>1.3675999999999999</c:v>
                </c:pt>
                <c:pt idx="3602">
                  <c:v>1.3787</c:v>
                </c:pt>
                <c:pt idx="3603">
                  <c:v>1.3789</c:v>
                </c:pt>
                <c:pt idx="3604">
                  <c:v>1.3804000000000001</c:v>
                </c:pt>
                <c:pt idx="3605">
                  <c:v>1.3794999999999999</c:v>
                </c:pt>
                <c:pt idx="3606">
                  <c:v>1.3791</c:v>
                </c:pt>
                <c:pt idx="3607">
                  <c:v>1.3745000000000001</c:v>
                </c:pt>
                <c:pt idx="3608">
                  <c:v>1.377</c:v>
                </c:pt>
                <c:pt idx="3609">
                  <c:v>1.3599000000000001</c:v>
                </c:pt>
                <c:pt idx="3610">
                  <c:v>1.3494999999999999</c:v>
                </c:pt>
                <c:pt idx="3611">
                  <c:v>1.3511</c:v>
                </c:pt>
                <c:pt idx="3612">
                  <c:v>1.3469</c:v>
                </c:pt>
                <c:pt idx="3613">
                  <c:v>1.3526</c:v>
                </c:pt>
                <c:pt idx="3614">
                  <c:v>1.3405</c:v>
                </c:pt>
                <c:pt idx="3615">
                  <c:v>1.3367</c:v>
                </c:pt>
                <c:pt idx="3616">
                  <c:v>1.3403</c:v>
                </c:pt>
                <c:pt idx="3617">
                  <c:v>1.3442000000000001</c:v>
                </c:pt>
                <c:pt idx="3618">
                  <c:v>1.3453999999999999</c:v>
                </c:pt>
                <c:pt idx="3619">
                  <c:v>1.3472</c:v>
                </c:pt>
                <c:pt idx="3620">
                  <c:v>1.3481000000000001</c:v>
                </c:pt>
                <c:pt idx="3621">
                  <c:v>1.3508</c:v>
                </c:pt>
                <c:pt idx="3622">
                  <c:v>1.3536000000000001</c:v>
                </c:pt>
                <c:pt idx="3623">
                  <c:v>1.3439000000000001</c:v>
                </c:pt>
                <c:pt idx="3624">
                  <c:v>1.3458999999999999</c:v>
                </c:pt>
                <c:pt idx="3625">
                  <c:v>1.3538999999999999</c:v>
                </c:pt>
                <c:pt idx="3626">
                  <c:v>1.3513999999999999</c:v>
                </c:pt>
                <c:pt idx="3627">
                  <c:v>1.3557000000000001</c:v>
                </c:pt>
                <c:pt idx="3628">
                  <c:v>1.357</c:v>
                </c:pt>
                <c:pt idx="3629">
                  <c:v>1.3595999999999999</c:v>
                </c:pt>
                <c:pt idx="3630">
                  <c:v>1.3586</c:v>
                </c:pt>
                <c:pt idx="3631">
                  <c:v>1.3551</c:v>
                </c:pt>
                <c:pt idx="3632">
                  <c:v>1.3599999999999999</c:v>
                </c:pt>
                <c:pt idx="3633">
                  <c:v>1.3593999999999999</c:v>
                </c:pt>
                <c:pt idx="3634">
                  <c:v>1.3665</c:v>
                </c:pt>
                <c:pt idx="3635">
                  <c:v>1.3695999999999999</c:v>
                </c:pt>
                <c:pt idx="3636">
                  <c:v>1.3723000000000001</c:v>
                </c:pt>
                <c:pt idx="3637">
                  <c:v>1.3769</c:v>
                </c:pt>
                <c:pt idx="3638">
                  <c:v>1.3803000000000001</c:v>
                </c:pt>
                <c:pt idx="3639">
                  <c:v>1.3748</c:v>
                </c:pt>
                <c:pt idx="3640">
                  <c:v>1.3717999999999999</c:v>
                </c:pt>
                <c:pt idx="3641">
                  <c:v>1.3746</c:v>
                </c:pt>
                <c:pt idx="3642">
                  <c:v>1.3755999999999999</c:v>
                </c:pt>
                <c:pt idx="3643">
                  <c:v>1.3755999999999999</c:v>
                </c:pt>
                <c:pt idx="3644">
                  <c:v>1.3665</c:v>
                </c:pt>
                <c:pt idx="3645">
                  <c:v>1.3677999999999999</c:v>
                </c:pt>
                <c:pt idx="3646">
                  <c:v>1.3698999999999999</c:v>
                </c:pt>
                <c:pt idx="3647">
                  <c:v>1.3682000000000001</c:v>
                </c:pt>
                <c:pt idx="3648">
                  <c:v>1.3684000000000001</c:v>
                </c:pt>
                <c:pt idx="3649">
                  <c:v>1.369</c:v>
                </c:pt>
                <c:pt idx="3650">
                  <c:v>1.3768</c:v>
                </c:pt>
                <c:pt idx="3651">
                  <c:v>1.38</c:v>
                </c:pt>
                <c:pt idx="3652">
                  <c:v>1.3789</c:v>
                </c:pt>
                <c:pt idx="3653">
                  <c:v>1.3766</c:v>
                </c:pt>
                <c:pt idx="3654">
                  <c:v>1.3674999999999999</c:v>
                </c:pt>
                <c:pt idx="3655">
                  <c:v>1.3605</c:v>
                </c:pt>
                <c:pt idx="3656">
                  <c:v>1.3639000000000001</c:v>
                </c:pt>
                <c:pt idx="3657">
                  <c:v>1.3629</c:v>
                </c:pt>
                <c:pt idx="3658">
                  <c:v>1.357</c:v>
                </c:pt>
                <c:pt idx="3659">
                  <c:v>1.3583000000000001</c:v>
                </c:pt>
                <c:pt idx="3660">
                  <c:v>1.3663000000000001</c:v>
                </c:pt>
                <c:pt idx="3661">
                  <c:v>1.3653999999999999</c:v>
                </c:pt>
                <c:pt idx="3662">
                  <c:v>1.3683000000000001</c:v>
                </c:pt>
                <c:pt idx="3663">
                  <c:v>1.3593999999999999</c:v>
                </c:pt>
                <c:pt idx="3664">
                  <c:v>1.3593</c:v>
                </c:pt>
                <c:pt idx="3665">
                  <c:v>1.3532</c:v>
                </c:pt>
                <c:pt idx="3666">
                  <c:v>1.3559999999999999</c:v>
                </c:pt>
                <c:pt idx="3667">
                  <c:v>1.355</c:v>
                </c:pt>
                <c:pt idx="3668">
                  <c:v>1.3551</c:v>
                </c:pt>
                <c:pt idx="3669">
                  <c:v>1.3674999999999999</c:v>
                </c:pt>
                <c:pt idx="3670">
                  <c:v>1.3683000000000001</c:v>
                </c:pt>
                <c:pt idx="3671">
                  <c:v>1.3679000000000001</c:v>
                </c:pt>
                <c:pt idx="3672">
                  <c:v>1.3663000000000001</c:v>
                </c:pt>
                <c:pt idx="3673">
                  <c:v>1.3660000000000001</c:v>
                </c:pt>
                <c:pt idx="3674">
                  <c:v>1.3552</c:v>
                </c:pt>
                <c:pt idx="3675">
                  <c:v>1.3505</c:v>
                </c:pt>
                <c:pt idx="3676">
                  <c:v>1.3517000000000001</c:v>
                </c:pt>
                <c:pt idx="3677">
                  <c:v>1.3521000000000001</c:v>
                </c:pt>
                <c:pt idx="3678">
                  <c:v>1.3532999999999999</c:v>
                </c:pt>
                <c:pt idx="3679">
                  <c:v>1.3601000000000001</c:v>
                </c:pt>
                <c:pt idx="3680">
                  <c:v>1.3620999999999999</c:v>
                </c:pt>
                <c:pt idx="3681">
                  <c:v>1.3642000000000001</c:v>
                </c:pt>
                <c:pt idx="3682">
                  <c:v>1.3649</c:v>
                </c:pt>
                <c:pt idx="3683">
                  <c:v>1.3585</c:v>
                </c:pt>
                <c:pt idx="3684">
                  <c:v>1.367</c:v>
                </c:pt>
                <c:pt idx="3685">
                  <c:v>1.3694999999999999</c:v>
                </c:pt>
                <c:pt idx="3686">
                  <c:v>1.3696999999999999</c:v>
                </c:pt>
                <c:pt idx="3687">
                  <c:v>1.3754</c:v>
                </c:pt>
                <c:pt idx="3688">
                  <c:v>1.3752</c:v>
                </c:pt>
                <c:pt idx="3689">
                  <c:v>1.3700999999999999</c:v>
                </c:pt>
                <c:pt idx="3690">
                  <c:v>1.3734999999999999</c:v>
                </c:pt>
                <c:pt idx="3691">
                  <c:v>1.3736999999999999</c:v>
                </c:pt>
                <c:pt idx="3692">
                  <c:v>1.3752</c:v>
                </c:pt>
                <c:pt idx="3693">
                  <c:v>1.3672</c:v>
                </c:pt>
                <c:pt idx="3694">
                  <c:v>1.3711</c:v>
                </c:pt>
                <c:pt idx="3695">
                  <c:v>1.3808</c:v>
                </c:pt>
                <c:pt idx="3696">
                  <c:v>1.3735999999999999</c:v>
                </c:pt>
                <c:pt idx="3697">
                  <c:v>1.3733</c:v>
                </c:pt>
                <c:pt idx="3698">
                  <c:v>1.3734999999999999</c:v>
                </c:pt>
                <c:pt idx="3699">
                  <c:v>1.3858999999999999</c:v>
                </c:pt>
                <c:pt idx="3700">
                  <c:v>1.3875</c:v>
                </c:pt>
                <c:pt idx="3701">
                  <c:v>1.3874</c:v>
                </c:pt>
                <c:pt idx="3702">
                  <c:v>1.3864000000000001</c:v>
                </c:pt>
                <c:pt idx="3703">
                  <c:v>1.3902999999999999</c:v>
                </c:pt>
                <c:pt idx="3704">
                  <c:v>1.3856999999999999</c:v>
                </c:pt>
                <c:pt idx="3705">
                  <c:v>1.3900000000000001</c:v>
                </c:pt>
                <c:pt idx="3706">
                  <c:v>1.3925000000000001</c:v>
                </c:pt>
                <c:pt idx="3707">
                  <c:v>1.3921999999999999</c:v>
                </c:pt>
                <c:pt idx="3708">
                  <c:v>1.3915999999999999</c:v>
                </c:pt>
                <c:pt idx="3709">
                  <c:v>1.3776999999999999</c:v>
                </c:pt>
                <c:pt idx="3710">
                  <c:v>1.3795999999999999</c:v>
                </c:pt>
                <c:pt idx="3711">
                  <c:v>1.3875999999999999</c:v>
                </c:pt>
                <c:pt idx="3712">
                  <c:v>1.3827</c:v>
                </c:pt>
                <c:pt idx="3713">
                  <c:v>1.3789</c:v>
                </c:pt>
                <c:pt idx="3714">
                  <c:v>1.3746</c:v>
                </c:pt>
                <c:pt idx="3715">
                  <c:v>1.3753</c:v>
                </c:pt>
                <c:pt idx="3716">
                  <c:v>1.3772</c:v>
                </c:pt>
                <c:pt idx="3717">
                  <c:v>1.3797999999999999</c:v>
                </c:pt>
                <c:pt idx="3718">
                  <c:v>1.3766</c:v>
                </c:pt>
                <c:pt idx="3719">
                  <c:v>1.3721000000000001</c:v>
                </c:pt>
                <c:pt idx="3720">
                  <c:v>1.3705000000000001</c:v>
                </c:pt>
                <c:pt idx="3721">
                  <c:v>1.3738999999999999</c:v>
                </c:pt>
                <c:pt idx="3722">
                  <c:v>1.3795999999999999</c:v>
                </c:pt>
                <c:pt idx="3723">
                  <c:v>1.3809</c:v>
                </c:pt>
                <c:pt idx="3724">
                  <c:v>1.3887</c:v>
                </c:pt>
                <c:pt idx="3725">
                  <c:v>1.3896999999999999</c:v>
                </c:pt>
                <c:pt idx="3726">
                  <c:v>1.3828</c:v>
                </c:pt>
                <c:pt idx="3727">
                  <c:v>1.3818999999999999</c:v>
                </c:pt>
                <c:pt idx="3728">
                  <c:v>1.3831</c:v>
                </c:pt>
                <c:pt idx="3729">
                  <c:v>1.3818999999999999</c:v>
                </c:pt>
                <c:pt idx="3730">
                  <c:v>1.3816999999999999</c:v>
                </c:pt>
                <c:pt idx="3731">
                  <c:v>1.3797999999999999</c:v>
                </c:pt>
                <c:pt idx="3732">
                  <c:v>1.38</c:v>
                </c:pt>
                <c:pt idx="3733">
                  <c:v>1.3818999999999999</c:v>
                </c:pt>
                <c:pt idx="3734">
                  <c:v>1.3824000000000001</c:v>
                </c:pt>
                <c:pt idx="3735">
                  <c:v>1.3837999999999999</c:v>
                </c:pt>
                <c:pt idx="3736">
                  <c:v>1.3847</c:v>
                </c:pt>
                <c:pt idx="3737">
                  <c:v>1.3811</c:v>
                </c:pt>
                <c:pt idx="3738">
                  <c:v>1.3866000000000001</c:v>
                </c:pt>
                <c:pt idx="3739">
                  <c:v>1.3868</c:v>
                </c:pt>
                <c:pt idx="3740">
                  <c:v>1.3864000000000001</c:v>
                </c:pt>
                <c:pt idx="3741">
                  <c:v>1.3875999999999999</c:v>
                </c:pt>
                <c:pt idx="3742">
                  <c:v>1.3925000000000001</c:v>
                </c:pt>
                <c:pt idx="3743">
                  <c:v>1.3919999999999999</c:v>
                </c:pt>
                <c:pt idx="3744">
                  <c:v>1.3860999999999999</c:v>
                </c:pt>
                <c:pt idx="3745">
                  <c:v>1.3757999999999999</c:v>
                </c:pt>
                <c:pt idx="3746">
                  <c:v>1.3756999999999999</c:v>
                </c:pt>
                <c:pt idx="3747">
                  <c:v>1.37</c:v>
                </c:pt>
                <c:pt idx="3748">
                  <c:v>1.3708</c:v>
                </c:pt>
                <c:pt idx="3749">
                  <c:v>1.3707</c:v>
                </c:pt>
                <c:pt idx="3750">
                  <c:v>1.3702000000000001</c:v>
                </c:pt>
                <c:pt idx="3751">
                  <c:v>1.371</c:v>
                </c:pt>
                <c:pt idx="3752">
                  <c:v>1.3689</c:v>
                </c:pt>
                <c:pt idx="3753">
                  <c:v>1.3663000000000001</c:v>
                </c:pt>
                <c:pt idx="3754">
                  <c:v>1.365</c:v>
                </c:pt>
                <c:pt idx="3755">
                  <c:v>1.3628</c:v>
                </c:pt>
                <c:pt idx="3756">
                  <c:v>1.3645</c:v>
                </c:pt>
                <c:pt idx="3757">
                  <c:v>1.3615999999999999</c:v>
                </c:pt>
                <c:pt idx="3758">
                  <c:v>1.3592</c:v>
                </c:pt>
                <c:pt idx="3759">
                  <c:v>1.3609</c:v>
                </c:pt>
                <c:pt idx="3760">
                  <c:v>1.3641000000000001</c:v>
                </c:pt>
                <c:pt idx="3761">
                  <c:v>1.3594999999999999</c:v>
                </c:pt>
                <c:pt idx="3762">
                  <c:v>1.3633</c:v>
                </c:pt>
                <c:pt idx="3763">
                  <c:v>1.3608</c:v>
                </c:pt>
                <c:pt idx="3764">
                  <c:v>1.3637000000000001</c:v>
                </c:pt>
                <c:pt idx="3765">
                  <c:v>1.3639000000000001</c:v>
                </c:pt>
                <c:pt idx="3766">
                  <c:v>1.3586</c:v>
                </c:pt>
                <c:pt idx="3767">
                  <c:v>1.3546</c:v>
                </c:pt>
                <c:pt idx="3768">
                  <c:v>1.3536000000000001</c:v>
                </c:pt>
                <c:pt idx="3769">
                  <c:v>1.3547</c:v>
                </c:pt>
                <c:pt idx="3770">
                  <c:v>1.3531</c:v>
                </c:pt>
                <c:pt idx="3771">
                  <c:v>1.357</c:v>
                </c:pt>
                <c:pt idx="3772">
                  <c:v>1.3545</c:v>
                </c:pt>
                <c:pt idx="3773">
                  <c:v>1.3574999999999999</c:v>
                </c:pt>
                <c:pt idx="3774">
                  <c:v>1.3620999999999999</c:v>
                </c:pt>
                <c:pt idx="3775">
                  <c:v>1.3584000000000001</c:v>
                </c:pt>
                <c:pt idx="3776">
                  <c:v>1.3595999999999999</c:v>
                </c:pt>
                <c:pt idx="3777">
                  <c:v>1.3587</c:v>
                </c:pt>
                <c:pt idx="3778">
                  <c:v>1.3637999999999999</c:v>
                </c:pt>
                <c:pt idx="3779">
                  <c:v>1.3612</c:v>
                </c:pt>
                <c:pt idx="3780">
                  <c:v>1.3641000000000001</c:v>
                </c:pt>
                <c:pt idx="3781">
                  <c:v>1.369</c:v>
                </c:pt>
                <c:pt idx="3782">
                  <c:v>1.3691</c:v>
                </c:pt>
                <c:pt idx="3783">
                  <c:v>1.3652</c:v>
                </c:pt>
                <c:pt idx="3784">
                  <c:v>1.3603000000000001</c:v>
                </c:pt>
                <c:pt idx="3785">
                  <c:v>1.3593</c:v>
                </c:pt>
                <c:pt idx="3786">
                  <c:v>1.3606</c:v>
                </c:pt>
                <c:pt idx="3787">
                  <c:v>1.3607</c:v>
                </c:pt>
                <c:pt idx="3788">
                  <c:v>1.3627</c:v>
                </c:pt>
                <c:pt idx="3789">
                  <c:v>1.3597000000000001</c:v>
                </c:pt>
                <c:pt idx="3790">
                  <c:v>1.3603000000000001</c:v>
                </c:pt>
                <c:pt idx="3791">
                  <c:v>1.3612</c:v>
                </c:pt>
                <c:pt idx="3792">
                  <c:v>1.3568</c:v>
                </c:pt>
                <c:pt idx="3793">
                  <c:v>1.3528</c:v>
                </c:pt>
                <c:pt idx="3794">
                  <c:v>1.3524</c:v>
                </c:pt>
                <c:pt idx="3795">
                  <c:v>1.3519000000000001</c:v>
                </c:pt>
                <c:pt idx="3796">
                  <c:v>1.3521000000000001</c:v>
                </c:pt>
                <c:pt idx="3797">
                  <c:v>1.3467</c:v>
                </c:pt>
                <c:pt idx="3798">
                  <c:v>1.3463000000000001</c:v>
                </c:pt>
                <c:pt idx="3799">
                  <c:v>1.347</c:v>
                </c:pt>
                <c:pt idx="3800">
                  <c:v>1.3429</c:v>
                </c:pt>
                <c:pt idx="3801">
                  <c:v>1.3441000000000001</c:v>
                </c:pt>
                <c:pt idx="3802">
                  <c:v>1.3411</c:v>
                </c:pt>
                <c:pt idx="3803">
                  <c:v>1.3378999999999999</c:v>
                </c:pt>
                <c:pt idx="3804">
                  <c:v>1.3385</c:v>
                </c:pt>
                <c:pt idx="3805">
                  <c:v>1.3431</c:v>
                </c:pt>
                <c:pt idx="3806">
                  <c:v>1.3416999999999999</c:v>
                </c:pt>
                <c:pt idx="3807">
                  <c:v>1.3369</c:v>
                </c:pt>
                <c:pt idx="3808">
                  <c:v>1.3369</c:v>
                </c:pt>
                <c:pt idx="3809">
                  <c:v>1.335</c:v>
                </c:pt>
                <c:pt idx="3810">
                  <c:v>1.3416000000000001</c:v>
                </c:pt>
                <c:pt idx="3811">
                  <c:v>1.3386</c:v>
                </c:pt>
                <c:pt idx="3812">
                  <c:v>1.3360000000000001</c:v>
                </c:pt>
                <c:pt idx="3813">
                  <c:v>1.3371</c:v>
                </c:pt>
                <c:pt idx="3814">
                  <c:v>1.3369</c:v>
                </c:pt>
                <c:pt idx="3815">
                  <c:v>1.3386</c:v>
                </c:pt>
                <c:pt idx="3816">
                  <c:v>1.3362000000000001</c:v>
                </c:pt>
                <c:pt idx="3817">
                  <c:v>1.3317999999999999</c:v>
                </c:pt>
                <c:pt idx="3818">
                  <c:v>1.329</c:v>
                </c:pt>
                <c:pt idx="3819">
                  <c:v>1.3279000000000001</c:v>
                </c:pt>
                <c:pt idx="3820">
                  <c:v>1.3240000000000001</c:v>
                </c:pt>
                <c:pt idx="3821">
                  <c:v>1.3197999999999999</c:v>
                </c:pt>
                <c:pt idx="3822">
                  <c:v>1.319</c:v>
                </c:pt>
                <c:pt idx="3823">
                  <c:v>1.3192999999999999</c:v>
                </c:pt>
                <c:pt idx="3824">
                  <c:v>1.3174999999999999</c:v>
                </c:pt>
                <c:pt idx="3825">
                  <c:v>1.3145</c:v>
                </c:pt>
                <c:pt idx="3826">
                  <c:v>1.3130999999999999</c:v>
                </c:pt>
                <c:pt idx="3827">
                  <c:v>1.3125</c:v>
                </c:pt>
                <c:pt idx="3828">
                  <c:v>1.3141</c:v>
                </c:pt>
                <c:pt idx="3829">
                  <c:v>1.2947</c:v>
                </c:pt>
                <c:pt idx="3830">
                  <c:v>1.2950999999999999</c:v>
                </c:pt>
                <c:pt idx="3831">
                  <c:v>1.2934000000000001</c:v>
                </c:pt>
                <c:pt idx="3832">
                  <c:v>1.2916000000000001</c:v>
                </c:pt>
                <c:pt idx="3833">
                  <c:v>1.2902</c:v>
                </c:pt>
                <c:pt idx="3834">
                  <c:v>1.294</c:v>
                </c:pt>
                <c:pt idx="3835">
                  <c:v>1.2974000000000001</c:v>
                </c:pt>
                <c:pt idx="3836">
                  <c:v>1.2932000000000001</c:v>
                </c:pt>
                <c:pt idx="3837">
                  <c:v>1.2965</c:v>
                </c:pt>
                <c:pt idx="3838">
                  <c:v>1.2950999999999999</c:v>
                </c:pt>
                <c:pt idx="3839">
                  <c:v>1.2923</c:v>
                </c:pt>
                <c:pt idx="3840">
                  <c:v>1.2833000000000001</c:v>
                </c:pt>
                <c:pt idx="3841">
                  <c:v>1.2831999999999999</c:v>
                </c:pt>
                <c:pt idx="3842">
                  <c:v>1.2847</c:v>
                </c:pt>
                <c:pt idx="3843">
                  <c:v>1.2786999999999999</c:v>
                </c:pt>
                <c:pt idx="3844">
                  <c:v>1.2741</c:v>
                </c:pt>
                <c:pt idx="3845">
                  <c:v>1.2688999999999999</c:v>
                </c:pt>
                <c:pt idx="3846">
                  <c:v>1.2697000000000001</c:v>
                </c:pt>
                <c:pt idx="3847">
                  <c:v>1.2629000000000001</c:v>
                </c:pt>
                <c:pt idx="3848">
                  <c:v>1.2608999999999999</c:v>
                </c:pt>
                <c:pt idx="3849">
                  <c:v>1.2676000000000001</c:v>
                </c:pt>
                <c:pt idx="3850">
                  <c:v>1.2513000000000001</c:v>
                </c:pt>
                <c:pt idx="3851">
                  <c:v>1.2595000000000001</c:v>
                </c:pt>
                <c:pt idx="3852">
                  <c:v>1.2652000000000001</c:v>
                </c:pt>
                <c:pt idx="3853">
                  <c:v>1.2678</c:v>
                </c:pt>
                <c:pt idx="3854">
                  <c:v>1.2685999999999999</c:v>
                </c:pt>
                <c:pt idx="3855">
                  <c:v>1.2639</c:v>
                </c:pt>
                <c:pt idx="3856">
                  <c:v>1.2665999999999999</c:v>
                </c:pt>
                <c:pt idx="3857">
                  <c:v>1.266</c:v>
                </c:pt>
                <c:pt idx="3858">
                  <c:v>1.2791000000000001</c:v>
                </c:pt>
                <c:pt idx="3859">
                  <c:v>1.2825</c:v>
                </c:pt>
                <c:pt idx="3860">
                  <c:v>1.2770999999999999</c:v>
                </c:pt>
                <c:pt idx="3861">
                  <c:v>1.2795000000000001</c:v>
                </c:pt>
                <c:pt idx="3862">
                  <c:v>1.2732999999999999</c:v>
                </c:pt>
                <c:pt idx="3863">
                  <c:v>1.2664</c:v>
                </c:pt>
                <c:pt idx="3864">
                  <c:v>1.2642</c:v>
                </c:pt>
                <c:pt idx="3865">
                  <c:v>1.266</c:v>
                </c:pt>
                <c:pt idx="3866">
                  <c:v>1.2705</c:v>
                </c:pt>
                <c:pt idx="3867">
                  <c:v>1.2739</c:v>
                </c:pt>
                <c:pt idx="3868">
                  <c:v>1.2734000000000001</c:v>
                </c:pt>
                <c:pt idx="3869">
                  <c:v>1.2608999999999999</c:v>
                </c:pt>
                <c:pt idx="3870">
                  <c:v>1.2530999999999999</c:v>
                </c:pt>
                <c:pt idx="3871">
                  <c:v>1.2484999999999999</c:v>
                </c:pt>
                <c:pt idx="3872">
                  <c:v>1.2544999999999999</c:v>
                </c:pt>
                <c:pt idx="3873">
                  <c:v>1.2492000000000001</c:v>
                </c:pt>
                <c:pt idx="3874">
                  <c:v>1.2398</c:v>
                </c:pt>
                <c:pt idx="3875">
                  <c:v>1.2433000000000001</c:v>
                </c:pt>
                <c:pt idx="3876">
                  <c:v>1.2426999999999999</c:v>
                </c:pt>
                <c:pt idx="3877">
                  <c:v>1.2464</c:v>
                </c:pt>
                <c:pt idx="3878">
                  <c:v>1.2439</c:v>
                </c:pt>
                <c:pt idx="3879">
                  <c:v>1.2464999999999999</c:v>
                </c:pt>
                <c:pt idx="3880">
                  <c:v>1.2514000000000001</c:v>
                </c:pt>
                <c:pt idx="3881">
                  <c:v>1.2447999999999999</c:v>
                </c:pt>
                <c:pt idx="3882">
                  <c:v>1.2532000000000001</c:v>
                </c:pt>
                <c:pt idx="3883">
                  <c:v>1.2549999999999999</c:v>
                </c:pt>
                <c:pt idx="3884">
                  <c:v>1.2539</c:v>
                </c:pt>
                <c:pt idx="3885">
                  <c:v>1.2387999999999999</c:v>
                </c:pt>
                <c:pt idx="3886">
                  <c:v>1.2426999999999999</c:v>
                </c:pt>
                <c:pt idx="3887">
                  <c:v>1.246</c:v>
                </c:pt>
                <c:pt idx="3888">
                  <c:v>1.2504999999999999</c:v>
                </c:pt>
                <c:pt idx="3889">
                  <c:v>1.2472000000000001</c:v>
                </c:pt>
                <c:pt idx="3890">
                  <c:v>1.2435</c:v>
                </c:pt>
                <c:pt idx="3891">
                  <c:v>1.2494000000000001</c:v>
                </c:pt>
                <c:pt idx="3892">
                  <c:v>1.2385999999999999</c:v>
                </c:pt>
                <c:pt idx="3893">
                  <c:v>1.2304999999999999</c:v>
                </c:pt>
                <c:pt idx="3894">
                  <c:v>1.2375</c:v>
                </c:pt>
                <c:pt idx="3895">
                  <c:v>1.2293000000000001</c:v>
                </c:pt>
                <c:pt idx="3896">
                  <c:v>1.2315</c:v>
                </c:pt>
                <c:pt idx="3897">
                  <c:v>1.2394000000000001</c:v>
                </c:pt>
                <c:pt idx="3898">
                  <c:v>1.2427999999999999</c:v>
                </c:pt>
                <c:pt idx="3899">
                  <c:v>1.2386999999999999</c:v>
                </c:pt>
                <c:pt idx="3900">
                  <c:v>1.2456</c:v>
                </c:pt>
                <c:pt idx="3901">
                  <c:v>1.2438</c:v>
                </c:pt>
                <c:pt idx="3902">
                  <c:v>1.2509000000000001</c:v>
                </c:pt>
                <c:pt idx="3903">
                  <c:v>1.2413000000000001</c:v>
                </c:pt>
                <c:pt idx="3904">
                  <c:v>1.2283999999999999</c:v>
                </c:pt>
                <c:pt idx="3905">
                  <c:v>1.224</c:v>
                </c:pt>
                <c:pt idx="3906">
                  <c:v>1.2252000000000001</c:v>
                </c:pt>
                <c:pt idx="3907">
                  <c:v>1.2176</c:v>
                </c:pt>
                <c:pt idx="3908">
                  <c:v>1.2190000000000001</c:v>
                </c:pt>
                <c:pt idx="3909">
                  <c:v>1.2234</c:v>
                </c:pt>
                <c:pt idx="3910">
                  <c:v>1.2175</c:v>
                </c:pt>
                <c:pt idx="3911">
                  <c:v>1.2172000000000001</c:v>
                </c:pt>
                <c:pt idx="3912">
                  <c:v>1.2157</c:v>
                </c:pt>
                <c:pt idx="3913">
                  <c:v>1.21</c:v>
                </c:pt>
                <c:pt idx="3914">
                  <c:v>1.2099</c:v>
                </c:pt>
                <c:pt idx="3915">
                  <c:v>1.2010000000000001</c:v>
                </c:pt>
                <c:pt idx="3916">
                  <c:v>1.1922999999999999</c:v>
                </c:pt>
                <c:pt idx="3917">
                  <c:v>1.1921999999999999</c:v>
                </c:pt>
                <c:pt idx="3918">
                  <c:v>1.1830000000000001</c:v>
                </c:pt>
                <c:pt idx="3919">
                  <c:v>1.1817</c:v>
                </c:pt>
                <c:pt idx="3920">
                  <c:v>1.1830000000000001</c:v>
                </c:pt>
                <c:pt idx="3921">
                  <c:v>1.1826000000000001</c:v>
                </c:pt>
                <c:pt idx="3922">
                  <c:v>1.1785000000000001</c:v>
                </c:pt>
                <c:pt idx="3923">
                  <c:v>1.1788000000000001</c:v>
                </c:pt>
                <c:pt idx="3924">
                  <c:v>1.1600999999999999</c:v>
                </c:pt>
                <c:pt idx="3925">
                  <c:v>1.1548</c:v>
                </c:pt>
                <c:pt idx="3926">
                  <c:v>1.1609</c:v>
                </c:pt>
                <c:pt idx="3927">
                  <c:v>1.1548</c:v>
                </c:pt>
                <c:pt idx="3928">
                  <c:v>1.1575</c:v>
                </c:pt>
                <c:pt idx="3929">
                  <c:v>1.1383000000000001</c:v>
                </c:pt>
                <c:pt idx="3930">
                  <c:v>1.1254999999999999</c:v>
                </c:pt>
                <c:pt idx="3931">
                  <c:v>1.1280000000000001</c:v>
                </c:pt>
                <c:pt idx="3932">
                  <c:v>1.1353</c:v>
                </c:pt>
                <c:pt idx="3933">
                  <c:v>1.1354</c:v>
                </c:pt>
                <c:pt idx="3934">
                  <c:v>1.1305000000000001</c:v>
                </c:pt>
                <c:pt idx="3935">
                  <c:v>1.1288</c:v>
                </c:pt>
                <c:pt idx="3936">
                  <c:v>1.1333</c:v>
                </c:pt>
                <c:pt idx="3937">
                  <c:v>1.1471</c:v>
                </c:pt>
                <c:pt idx="3938">
                  <c:v>1.1415</c:v>
                </c:pt>
                <c:pt idx="3939">
                  <c:v>1.1451</c:v>
                </c:pt>
                <c:pt idx="3940">
                  <c:v>1.1322000000000001</c:v>
                </c:pt>
                <c:pt idx="3941">
                  <c:v>1.1329</c:v>
                </c:pt>
                <c:pt idx="3942">
                  <c:v>1.1312</c:v>
                </c:pt>
                <c:pt idx="3943">
                  <c:v>1.1294</c:v>
                </c:pt>
                <c:pt idx="3944">
                  <c:v>1.1388</c:v>
                </c:pt>
                <c:pt idx="3945">
                  <c:v>1.1408</c:v>
                </c:pt>
                <c:pt idx="3946">
                  <c:v>1.1355999999999999</c:v>
                </c:pt>
                <c:pt idx="3947">
                  <c:v>1.1417999999999999</c:v>
                </c:pt>
                <c:pt idx="3948">
                  <c:v>1.1343000000000001</c:v>
                </c:pt>
                <c:pt idx="3949">
                  <c:v>1.1373</c:v>
                </c:pt>
                <c:pt idx="3950">
                  <c:v>1.1393</c:v>
                </c:pt>
                <c:pt idx="3951">
                  <c:v>1.1332</c:v>
                </c:pt>
                <c:pt idx="3952">
                  <c:v>1.1335999999999999</c:v>
                </c:pt>
                <c:pt idx="3953">
                  <c:v>1.1363000000000001</c:v>
                </c:pt>
                <c:pt idx="3954">
                  <c:v>1.1194999999999999</c:v>
                </c:pt>
                <c:pt idx="3955">
                  <c:v>1.1194999999999999</c:v>
                </c:pt>
                <c:pt idx="3956">
                  <c:v>1.1177999999999999</c:v>
                </c:pt>
                <c:pt idx="3957">
                  <c:v>1.1201000000000001</c:v>
                </c:pt>
                <c:pt idx="3958">
                  <c:v>1.1073</c:v>
                </c:pt>
                <c:pt idx="3959">
                  <c:v>1.1016999999999999</c:v>
                </c:pt>
                <c:pt idx="3960">
                  <c:v>1.0855999999999999</c:v>
                </c:pt>
                <c:pt idx="3961">
                  <c:v>1.0860000000000001</c:v>
                </c:pt>
                <c:pt idx="3962">
                  <c:v>1.0719000000000001</c:v>
                </c:pt>
                <c:pt idx="3963">
                  <c:v>1.0531999999999999</c:v>
                </c:pt>
                <c:pt idx="3964">
                  <c:v>1.0609</c:v>
                </c:pt>
                <c:pt idx="3965">
                  <c:v>1.0491999999999999</c:v>
                </c:pt>
                <c:pt idx="3966">
                  <c:v>1.0589999999999999</c:v>
                </c:pt>
                <c:pt idx="3967">
                  <c:v>1.0594999999999999</c:v>
                </c:pt>
                <c:pt idx="3968">
                  <c:v>1.0652999999999999</c:v>
                </c:pt>
                <c:pt idx="3969">
                  <c:v>1.0634999999999999</c:v>
                </c:pt>
                <c:pt idx="3970">
                  <c:v>1.0847</c:v>
                </c:pt>
                <c:pt idx="3971">
                  <c:v>1.0931999999999999</c:v>
                </c:pt>
                <c:pt idx="3972">
                  <c:v>1.0920000000000001</c:v>
                </c:pt>
                <c:pt idx="3973">
                  <c:v>1.0969</c:v>
                </c:pt>
                <c:pt idx="3974">
                  <c:v>1.0867</c:v>
                </c:pt>
                <c:pt idx="3975">
                  <c:v>1.0902000000000001</c:v>
                </c:pt>
                <c:pt idx="3976">
                  <c:v>1.0820000000000001</c:v>
                </c:pt>
                <c:pt idx="3977">
                  <c:v>1.0728</c:v>
                </c:pt>
                <c:pt idx="3978">
                  <c:v>1.0780000000000001</c:v>
                </c:pt>
                <c:pt idx="3979">
                  <c:v>1.0880000000000001</c:v>
                </c:pt>
                <c:pt idx="3980">
                  <c:v>1.0971</c:v>
                </c:pt>
                <c:pt idx="3981">
                  <c:v>1.0993999999999999</c:v>
                </c:pt>
                <c:pt idx="3982">
                  <c:v>1.0851</c:v>
                </c:pt>
                <c:pt idx="3983">
                  <c:v>1.0819000000000001</c:v>
                </c:pt>
                <c:pt idx="3984">
                  <c:v>1.0668</c:v>
                </c:pt>
                <c:pt idx="3985">
                  <c:v>1.0591999999999999</c:v>
                </c:pt>
                <c:pt idx="3986">
                  <c:v>1.0582</c:v>
                </c:pt>
                <c:pt idx="3987">
                  <c:v>1.0659000000000001</c:v>
                </c:pt>
                <c:pt idx="3988">
                  <c:v>1.0619000000000001</c:v>
                </c:pt>
                <c:pt idx="3989">
                  <c:v>1.073</c:v>
                </c:pt>
                <c:pt idx="3990">
                  <c:v>1.0779000000000001</c:v>
                </c:pt>
                <c:pt idx="3991">
                  <c:v>1.0749</c:v>
                </c:pt>
                <c:pt idx="3992">
                  <c:v>1.0753999999999999</c:v>
                </c:pt>
                <c:pt idx="3993">
                  <c:v>1.0728</c:v>
                </c:pt>
                <c:pt idx="3994">
                  <c:v>1.0824</c:v>
                </c:pt>
                <c:pt idx="3995">
                  <c:v>1.0852999999999999</c:v>
                </c:pt>
                <c:pt idx="3996">
                  <c:v>1.0907</c:v>
                </c:pt>
                <c:pt idx="3997">
                  <c:v>1.0969</c:v>
                </c:pt>
                <c:pt idx="3998">
                  <c:v>1.1144000000000001</c:v>
                </c:pt>
                <c:pt idx="3999">
                  <c:v>1.1214</c:v>
                </c:pt>
                <c:pt idx="4000">
                  <c:v>1.1176999999999999</c:v>
                </c:pt>
                <c:pt idx="4001">
                  <c:v>1.1158999999999999</c:v>
                </c:pt>
                <c:pt idx="4002">
                  <c:v>1.1201000000000001</c:v>
                </c:pt>
                <c:pt idx="4003">
                  <c:v>1.1323000000000001</c:v>
                </c:pt>
                <c:pt idx="4004">
                  <c:v>1.1267</c:v>
                </c:pt>
                <c:pt idx="4005">
                  <c:v>1.1221000000000001</c:v>
                </c:pt>
                <c:pt idx="4006">
                  <c:v>1.1157999999999999</c:v>
                </c:pt>
                <c:pt idx="4007">
                  <c:v>1.1236999999999999</c:v>
                </c:pt>
                <c:pt idx="4008">
                  <c:v>1.1371</c:v>
                </c:pt>
                <c:pt idx="4009">
                  <c:v>1.1378999999999999</c:v>
                </c:pt>
                <c:pt idx="4010">
                  <c:v>1.1432</c:v>
                </c:pt>
                <c:pt idx="4011">
                  <c:v>1.1351</c:v>
                </c:pt>
                <c:pt idx="4012">
                  <c:v>1.1147</c:v>
                </c:pt>
                <c:pt idx="4013">
                  <c:v>1.1097999999999999</c:v>
                </c:pt>
                <c:pt idx="4014">
                  <c:v>1.1132</c:v>
                </c:pt>
                <c:pt idx="4015">
                  <c:v>1.1035999999999999</c:v>
                </c:pt>
                <c:pt idx="4016">
                  <c:v>1.0985</c:v>
                </c:pt>
                <c:pt idx="4017">
                  <c:v>1.0891</c:v>
                </c:pt>
                <c:pt idx="4018">
                  <c:v>1.0882000000000001</c:v>
                </c:pt>
                <c:pt idx="4019">
                  <c:v>1.093</c:v>
                </c:pt>
                <c:pt idx="4020">
                  <c:v>1.0972999999999999</c:v>
                </c:pt>
                <c:pt idx="4021">
                  <c:v>1.0919000000000001</c:v>
                </c:pt>
                <c:pt idx="4022">
                  <c:v>1.1174999999999999</c:v>
                </c:pt>
                <c:pt idx="4023">
                  <c:v>1.1254999999999999</c:v>
                </c:pt>
                <c:pt idx="4024">
                  <c:v>1.1288</c:v>
                </c:pt>
                <c:pt idx="4025">
                  <c:v>1.1126</c:v>
                </c:pt>
                <c:pt idx="4026">
                  <c:v>1.1233</c:v>
                </c:pt>
                <c:pt idx="4027">
                  <c:v>1.127</c:v>
                </c:pt>
                <c:pt idx="4028">
                  <c:v>1.1304000000000001</c:v>
                </c:pt>
                <c:pt idx="4029">
                  <c:v>1.1240000000000001</c:v>
                </c:pt>
                <c:pt idx="4030">
                  <c:v>1.1274</c:v>
                </c:pt>
                <c:pt idx="4031">
                  <c:v>1.1282000000000001</c:v>
                </c:pt>
                <c:pt idx="4032">
                  <c:v>1.1242000000000001</c:v>
                </c:pt>
                <c:pt idx="4033">
                  <c:v>1.1265000000000001</c:v>
                </c:pt>
                <c:pt idx="4034">
                  <c:v>1.1374</c:v>
                </c:pt>
                <c:pt idx="4035">
                  <c:v>1.1352</c:v>
                </c:pt>
                <c:pt idx="4036">
                  <c:v>1.1363000000000001</c:v>
                </c:pt>
                <c:pt idx="4037">
                  <c:v>1.1173</c:v>
                </c:pt>
                <c:pt idx="4038">
                  <c:v>1.1185</c:v>
                </c:pt>
                <c:pt idx="4039">
                  <c:v>1.1206</c:v>
                </c:pt>
                <c:pt idx="4040">
                  <c:v>1.1167</c:v>
                </c:pt>
                <c:pt idx="4041">
                  <c:v>1.1213</c:v>
                </c:pt>
                <c:pt idx="4042">
                  <c:v>1.1153</c:v>
                </c:pt>
                <c:pt idx="4043">
                  <c:v>1.1075999999999999</c:v>
                </c:pt>
                <c:pt idx="4044">
                  <c:v>1.1095999999999999</c:v>
                </c:pt>
                <c:pt idx="4045">
                  <c:v>1.1113999999999999</c:v>
                </c:pt>
                <c:pt idx="4046">
                  <c:v>1.1074999999999999</c:v>
                </c:pt>
                <c:pt idx="4047">
                  <c:v>1.0940000000000001</c:v>
                </c:pt>
                <c:pt idx="4048">
                  <c:v>1.1049</c:v>
                </c:pt>
                <c:pt idx="4049">
                  <c:v>1.1003000000000001</c:v>
                </c:pt>
                <c:pt idx="4050">
                  <c:v>1.1162000000000001</c:v>
                </c:pt>
                <c:pt idx="4051">
                  <c:v>1.1021000000000001</c:v>
                </c:pt>
                <c:pt idx="4052">
                  <c:v>1.101</c:v>
                </c:pt>
                <c:pt idx="4053">
                  <c:v>1.0947</c:v>
                </c:pt>
                <c:pt idx="4054">
                  <c:v>1.0875999999999999</c:v>
                </c:pt>
                <c:pt idx="4055">
                  <c:v>1.083</c:v>
                </c:pt>
                <c:pt idx="4056">
                  <c:v>1.0841000000000001</c:v>
                </c:pt>
                <c:pt idx="4057">
                  <c:v>1.0960000000000001</c:v>
                </c:pt>
                <c:pt idx="4058">
                  <c:v>1.0903</c:v>
                </c:pt>
                <c:pt idx="4059">
                  <c:v>1.0992999999999999</c:v>
                </c:pt>
                <c:pt idx="4060">
                  <c:v>1.0984</c:v>
                </c:pt>
                <c:pt idx="4061">
                  <c:v>1.1112</c:v>
                </c:pt>
                <c:pt idx="4062">
                  <c:v>1.1048</c:v>
                </c:pt>
                <c:pt idx="4063">
                  <c:v>1.1034999999999999</c:v>
                </c:pt>
                <c:pt idx="4064">
                  <c:v>1.0912999999999999</c:v>
                </c:pt>
                <c:pt idx="4065">
                  <c:v>1.0984</c:v>
                </c:pt>
                <c:pt idx="4066">
                  <c:v>1.0960000000000001</c:v>
                </c:pt>
                <c:pt idx="4067">
                  <c:v>1.0962000000000001</c:v>
                </c:pt>
                <c:pt idx="4068">
                  <c:v>1.0872999999999999</c:v>
                </c:pt>
                <c:pt idx="4069">
                  <c:v>1.0925</c:v>
                </c:pt>
                <c:pt idx="4070">
                  <c:v>1.0967</c:v>
                </c:pt>
                <c:pt idx="4071">
                  <c:v>1.1025</c:v>
                </c:pt>
                <c:pt idx="4072">
                  <c:v>1.1019000000000001</c:v>
                </c:pt>
                <c:pt idx="4073">
                  <c:v>1.1174999999999999</c:v>
                </c:pt>
                <c:pt idx="4074">
                  <c:v>1.1138999999999999</c:v>
                </c:pt>
                <c:pt idx="4075">
                  <c:v>1.1109</c:v>
                </c:pt>
                <c:pt idx="4076">
                  <c:v>1.1079000000000001</c:v>
                </c:pt>
                <c:pt idx="4077">
                  <c:v>1.1031</c:v>
                </c:pt>
                <c:pt idx="4078">
                  <c:v>1.1057999999999999</c:v>
                </c:pt>
                <c:pt idx="4079">
                  <c:v>1.1194</c:v>
                </c:pt>
                <c:pt idx="4080">
                  <c:v>1.1386000000000001</c:v>
                </c:pt>
                <c:pt idx="4081">
                  <c:v>1.1529</c:v>
                </c:pt>
                <c:pt idx="4082">
                  <c:v>1.1423000000000001</c:v>
                </c:pt>
                <c:pt idx="4083">
                  <c:v>1.1385000000000001</c:v>
                </c:pt>
                <c:pt idx="4084">
                  <c:v>1.1235999999999999</c:v>
                </c:pt>
                <c:pt idx="4085">
                  <c:v>1.1185</c:v>
                </c:pt>
                <c:pt idx="4086">
                  <c:v>1.1204000000000001</c:v>
                </c:pt>
                <c:pt idx="4087">
                  <c:v>1.1271</c:v>
                </c:pt>
                <c:pt idx="4088">
                  <c:v>1.1234999999999999</c:v>
                </c:pt>
                <c:pt idx="4089">
                  <c:v>1.1116999999999999</c:v>
                </c:pt>
                <c:pt idx="4090">
                  <c:v>1.1149</c:v>
                </c:pt>
                <c:pt idx="4091">
                  <c:v>1.1169</c:v>
                </c:pt>
                <c:pt idx="4092">
                  <c:v>1.1184000000000001</c:v>
                </c:pt>
                <c:pt idx="4093">
                  <c:v>1.1160000000000001</c:v>
                </c:pt>
                <c:pt idx="4094">
                  <c:v>1.1263000000000001</c:v>
                </c:pt>
                <c:pt idx="4095">
                  <c:v>1.1337999999999999</c:v>
                </c:pt>
                <c:pt idx="4096">
                  <c:v>1.1318999999999999</c:v>
                </c:pt>
                <c:pt idx="4097">
                  <c:v>1.1283000000000001</c:v>
                </c:pt>
                <c:pt idx="4098">
                  <c:v>1.1309</c:v>
                </c:pt>
                <c:pt idx="4099">
                  <c:v>1.1304000000000001</c:v>
                </c:pt>
                <c:pt idx="4100">
                  <c:v>1.1297999999999999</c:v>
                </c:pt>
                <c:pt idx="4101">
                  <c:v>1.1213</c:v>
                </c:pt>
                <c:pt idx="4102">
                  <c:v>1.1124000000000001</c:v>
                </c:pt>
                <c:pt idx="4103">
                  <c:v>1.1173999999999999</c:v>
                </c:pt>
                <c:pt idx="4104">
                  <c:v>1.1254999999999999</c:v>
                </c:pt>
                <c:pt idx="4105">
                  <c:v>1.1194999999999999</c:v>
                </c:pt>
                <c:pt idx="4106">
                  <c:v>1.1237999999999999</c:v>
                </c:pt>
                <c:pt idx="4107">
                  <c:v>1.1261000000000001</c:v>
                </c:pt>
                <c:pt idx="4108">
                  <c:v>1.1182000000000001</c:v>
                </c:pt>
                <c:pt idx="4109">
                  <c:v>1.1195999999999999</c:v>
                </c:pt>
                <c:pt idx="4110">
                  <c:v>1.1215999999999999</c:v>
                </c:pt>
                <c:pt idx="4111">
                  <c:v>1.1187</c:v>
                </c:pt>
                <c:pt idx="4112">
                  <c:v>1.1263000000000001</c:v>
                </c:pt>
                <c:pt idx="4113">
                  <c:v>1.1243000000000001</c:v>
                </c:pt>
                <c:pt idx="4114">
                  <c:v>1.1282000000000001</c:v>
                </c:pt>
                <c:pt idx="4115">
                  <c:v>1.1357999999999999</c:v>
                </c:pt>
                <c:pt idx="4116">
                  <c:v>1.1378999999999999</c:v>
                </c:pt>
                <c:pt idx="4117">
                  <c:v>1.139</c:v>
                </c:pt>
                <c:pt idx="4118">
                  <c:v>1.1445000000000001</c:v>
                </c:pt>
                <c:pt idx="4119">
                  <c:v>1.1400999999999999</c:v>
                </c:pt>
                <c:pt idx="4120">
                  <c:v>1.1348</c:v>
                </c:pt>
                <c:pt idx="4121">
                  <c:v>1.1322000000000001</c:v>
                </c:pt>
                <c:pt idx="4122">
                  <c:v>1.1352</c:v>
                </c:pt>
                <c:pt idx="4123">
                  <c:v>1.1346000000000001</c:v>
                </c:pt>
                <c:pt idx="4124">
                  <c:v>1.1136999999999999</c:v>
                </c:pt>
                <c:pt idx="4125">
                  <c:v>1.1017999999999999</c:v>
                </c:pt>
                <c:pt idx="4126">
                  <c:v>1.1053999999999999</c:v>
                </c:pt>
                <c:pt idx="4127">
                  <c:v>1.1037999999999999</c:v>
                </c:pt>
                <c:pt idx="4128">
                  <c:v>1.1066</c:v>
                </c:pt>
                <c:pt idx="4129">
                  <c:v>1.0967</c:v>
                </c:pt>
                <c:pt idx="4130">
                  <c:v>1.1006</c:v>
                </c:pt>
                <c:pt idx="4131">
                  <c:v>1.1021000000000001</c:v>
                </c:pt>
                <c:pt idx="4132">
                  <c:v>1.0959000000000001</c:v>
                </c:pt>
                <c:pt idx="4133">
                  <c:v>1.0855999999999999</c:v>
                </c:pt>
                <c:pt idx="4134">
                  <c:v>1.0865</c:v>
                </c:pt>
                <c:pt idx="4135">
                  <c:v>1.0741000000000001</c:v>
                </c:pt>
                <c:pt idx="4136">
                  <c:v>1.0758000000000001</c:v>
                </c:pt>
                <c:pt idx="4137">
                  <c:v>1.0705</c:v>
                </c:pt>
                <c:pt idx="4138">
                  <c:v>1.0729</c:v>
                </c:pt>
                <c:pt idx="4139">
                  <c:v>1.0779000000000001</c:v>
                </c:pt>
                <c:pt idx="4140">
                  <c:v>1.0772999999999999</c:v>
                </c:pt>
                <c:pt idx="4141">
                  <c:v>1.0693999999999999</c:v>
                </c:pt>
                <c:pt idx="4142">
                  <c:v>1.0647</c:v>
                </c:pt>
                <c:pt idx="4143">
                  <c:v>1.0640000000000001</c:v>
                </c:pt>
                <c:pt idx="4144">
                  <c:v>1.0726</c:v>
                </c:pt>
                <c:pt idx="4145">
                  <c:v>1.0646</c:v>
                </c:pt>
                <c:pt idx="4146">
                  <c:v>1.0620000000000001</c:v>
                </c:pt>
                <c:pt idx="4147">
                  <c:v>1.0647</c:v>
                </c:pt>
                <c:pt idx="4148">
                  <c:v>1.0623</c:v>
                </c:pt>
                <c:pt idx="4149">
                  <c:v>1.0613999999999999</c:v>
                </c:pt>
                <c:pt idx="4150">
                  <c:v>1.0592999999999999</c:v>
                </c:pt>
                <c:pt idx="4151">
                  <c:v>1.056</c:v>
                </c:pt>
                <c:pt idx="4152">
                  <c:v>1.0616000000000001</c:v>
                </c:pt>
                <c:pt idx="4153">
                  <c:v>1.0585</c:v>
                </c:pt>
                <c:pt idx="4154">
                  <c:v>1.0902000000000001</c:v>
                </c:pt>
                <c:pt idx="4155">
                  <c:v>1.0881000000000001</c:v>
                </c:pt>
                <c:pt idx="4156">
                  <c:v>1.0851</c:v>
                </c:pt>
                <c:pt idx="4157">
                  <c:v>1.0889</c:v>
                </c:pt>
                <c:pt idx="4158">
                  <c:v>1.1003000000000001</c:v>
                </c:pt>
                <c:pt idx="4159">
                  <c:v>1.0947</c:v>
                </c:pt>
                <c:pt idx="4160">
                  <c:v>1.0986</c:v>
                </c:pt>
                <c:pt idx="4161">
                  <c:v>1.1014999999999999</c:v>
                </c:pt>
                <c:pt idx="4162">
                  <c:v>1.0924</c:v>
                </c:pt>
                <c:pt idx="4163">
                  <c:v>1.0926</c:v>
                </c:pt>
                <c:pt idx="4164">
                  <c:v>1.0819000000000001</c:v>
                </c:pt>
                <c:pt idx="4165">
                  <c:v>1.0868</c:v>
                </c:pt>
                <c:pt idx="4166">
                  <c:v>1.0911</c:v>
                </c:pt>
                <c:pt idx="4167">
                  <c:v>1.0971</c:v>
                </c:pt>
                <c:pt idx="4168">
                  <c:v>1.0882000000000001</c:v>
                </c:pt>
                <c:pt idx="4169">
                  <c:v>1.0952999999999999</c:v>
                </c:pt>
                <c:pt idx="4170">
                  <c:v>1.0960000000000001</c:v>
                </c:pt>
                <c:pt idx="4171">
                  <c:v>1.0974999999999999</c:v>
                </c:pt>
                <c:pt idx="4172">
                  <c:v>1.0931999999999999</c:v>
                </c:pt>
                <c:pt idx="4173">
                  <c:v>1.0911</c:v>
                </c:pt>
                <c:pt idx="4174">
                  <c:v>1.0866</c:v>
                </c:pt>
                <c:pt idx="4175">
                  <c:v>1.0855999999999999</c:v>
                </c:pt>
                <c:pt idx="4176">
                  <c:v>1.0818000000000001</c:v>
                </c:pt>
                <c:pt idx="4177">
                  <c:v>1.0746</c:v>
                </c:pt>
                <c:pt idx="4178">
                  <c:v>1.0754999999999999</c:v>
                </c:pt>
                <c:pt idx="4179">
                  <c:v>1.0862000000000001</c:v>
                </c:pt>
                <c:pt idx="4180">
                  <c:v>1.0922000000000001</c:v>
                </c:pt>
                <c:pt idx="4181">
                  <c:v>1.0881000000000001</c:v>
                </c:pt>
                <c:pt idx="4182">
                  <c:v>1.0839000000000001</c:v>
                </c:pt>
                <c:pt idx="4183">
                  <c:v>1.085</c:v>
                </c:pt>
                <c:pt idx="4184">
                  <c:v>1.0862000000000001</c:v>
                </c:pt>
                <c:pt idx="4185">
                  <c:v>1.0915999999999999</c:v>
                </c:pt>
                <c:pt idx="4186">
                  <c:v>1.0891999999999999</c:v>
                </c:pt>
                <c:pt idx="4187">
                  <c:v>1.0928</c:v>
                </c:pt>
                <c:pt idx="4188">
                  <c:v>1.0923</c:v>
                </c:pt>
                <c:pt idx="4189">
                  <c:v>1.0844</c:v>
                </c:pt>
                <c:pt idx="4190">
                  <c:v>1.0795999999999999</c:v>
                </c:pt>
                <c:pt idx="4191">
                  <c:v>1.0831</c:v>
                </c:pt>
                <c:pt idx="4192">
                  <c:v>1.0844</c:v>
                </c:pt>
                <c:pt idx="4193">
                  <c:v>1.0871</c:v>
                </c:pt>
                <c:pt idx="4194">
                  <c:v>1.0945</c:v>
                </c:pt>
                <c:pt idx="4195">
                  <c:v>1.0831</c:v>
                </c:pt>
                <c:pt idx="4196">
                  <c:v>1.0891</c:v>
                </c:pt>
                <c:pt idx="4197">
                  <c:v>1.091</c:v>
                </c:pt>
                <c:pt idx="4198">
                  <c:v>1.1066</c:v>
                </c:pt>
                <c:pt idx="4199">
                  <c:v>1.1196999999999999</c:v>
                </c:pt>
                <c:pt idx="4200">
                  <c:v>1.1157999999999999</c:v>
                </c:pt>
                <c:pt idx="4201">
                  <c:v>1.1165</c:v>
                </c:pt>
                <c:pt idx="4202">
                  <c:v>1.1311</c:v>
                </c:pt>
                <c:pt idx="4203">
                  <c:v>1.1229</c:v>
                </c:pt>
                <c:pt idx="4204">
                  <c:v>1.133</c:v>
                </c:pt>
                <c:pt idx="4205">
                  <c:v>1.1255999999999999</c:v>
                </c:pt>
                <c:pt idx="4206">
                  <c:v>1.1155999999999999</c:v>
                </c:pt>
                <c:pt idx="4207">
                  <c:v>1.1136999999999999</c:v>
                </c:pt>
                <c:pt idx="4208">
                  <c:v>1.1145</c:v>
                </c:pt>
                <c:pt idx="4209">
                  <c:v>1.1114999999999999</c:v>
                </c:pt>
                <c:pt idx="4210">
                  <c:v>1.113</c:v>
                </c:pt>
                <c:pt idx="4211">
                  <c:v>1.1028</c:v>
                </c:pt>
                <c:pt idx="4212">
                  <c:v>1.1021000000000001</c:v>
                </c:pt>
                <c:pt idx="4213">
                  <c:v>1.1024</c:v>
                </c:pt>
                <c:pt idx="4214">
                  <c:v>1.1041000000000001</c:v>
                </c:pt>
                <c:pt idx="4215">
                  <c:v>1.0933999999999999</c:v>
                </c:pt>
                <c:pt idx="4216">
                  <c:v>1.0874999999999999</c:v>
                </c:pt>
                <c:pt idx="4217">
                  <c:v>1.0858000000000001</c:v>
                </c:pt>
                <c:pt idx="4218">
                  <c:v>1.0852999999999999</c:v>
                </c:pt>
                <c:pt idx="4219">
                  <c:v>1.0946</c:v>
                </c:pt>
                <c:pt idx="4220">
                  <c:v>1.1005</c:v>
                </c:pt>
                <c:pt idx="4221">
                  <c:v>1.1021000000000001</c:v>
                </c:pt>
                <c:pt idx="4222">
                  <c:v>1.1019000000000001</c:v>
                </c:pt>
                <c:pt idx="4223">
                  <c:v>1.1029</c:v>
                </c:pt>
                <c:pt idx="4224">
                  <c:v>1.1194</c:v>
                </c:pt>
                <c:pt idx="4225">
                  <c:v>1.1155999999999999</c:v>
                </c:pt>
                <c:pt idx="4226">
                  <c:v>1.1085</c:v>
                </c:pt>
                <c:pt idx="4227">
                  <c:v>1.1111</c:v>
                </c:pt>
                <c:pt idx="4228">
                  <c:v>1.109</c:v>
                </c:pt>
                <c:pt idx="4229">
                  <c:v>1.1317999999999999</c:v>
                </c:pt>
                <c:pt idx="4230">
                  <c:v>1.127</c:v>
                </c:pt>
                <c:pt idx="4231">
                  <c:v>1.1248</c:v>
                </c:pt>
                <c:pt idx="4232">
                  <c:v>1.1221000000000001</c:v>
                </c:pt>
                <c:pt idx="4233">
                  <c:v>1.1184000000000001</c:v>
                </c:pt>
                <c:pt idx="4234">
                  <c:v>1.1185</c:v>
                </c:pt>
                <c:pt idx="4235">
                  <c:v>1.1167</c:v>
                </c:pt>
                <c:pt idx="4236">
                  <c:v>1.1193</c:v>
                </c:pt>
                <c:pt idx="4237">
                  <c:v>1.1265000000000001</c:v>
                </c:pt>
                <c:pt idx="4238">
                  <c:v>1.1318999999999999</c:v>
                </c:pt>
                <c:pt idx="4239">
                  <c:v>1.1380999999999999</c:v>
                </c:pt>
                <c:pt idx="4240">
                  <c:v>1.1391</c:v>
                </c:pt>
                <c:pt idx="4241">
                  <c:v>1.1395</c:v>
                </c:pt>
                <c:pt idx="4242">
                  <c:v>1.1395999999999999</c:v>
                </c:pt>
                <c:pt idx="4243">
                  <c:v>1.1415</c:v>
                </c:pt>
                <c:pt idx="4244">
                  <c:v>1.1375999999999999</c:v>
                </c:pt>
                <c:pt idx="4245">
                  <c:v>1.1398999999999999</c:v>
                </c:pt>
                <c:pt idx="4246">
                  <c:v>1.1414</c:v>
                </c:pt>
                <c:pt idx="4247">
                  <c:v>1.1375999999999999</c:v>
                </c:pt>
                <c:pt idx="4248">
                  <c:v>1.1287</c:v>
                </c:pt>
                <c:pt idx="4249">
                  <c:v>1.1262000000000001</c:v>
                </c:pt>
                <c:pt idx="4250">
                  <c:v>1.1284000000000001</c:v>
                </c:pt>
                <c:pt idx="4251">
                  <c:v>1.1325000000000001</c:v>
                </c:pt>
                <c:pt idx="4252">
                  <c:v>1.1375999999999999</c:v>
                </c:pt>
                <c:pt idx="4253">
                  <c:v>1.1327</c:v>
                </c:pt>
                <c:pt idx="4254">
                  <c:v>1.1297999999999999</c:v>
                </c:pt>
                <c:pt idx="4255">
                  <c:v>1.1222000000000001</c:v>
                </c:pt>
                <c:pt idx="4256">
                  <c:v>1.1266</c:v>
                </c:pt>
                <c:pt idx="4257">
                  <c:v>1.1294999999999999</c:v>
                </c:pt>
                <c:pt idx="4258">
                  <c:v>1.1324000000000001</c:v>
                </c:pt>
                <c:pt idx="4259">
                  <c:v>1.1336999999999999</c:v>
                </c:pt>
                <c:pt idx="4260">
                  <c:v>1.1451</c:v>
                </c:pt>
                <c:pt idx="4261">
                  <c:v>1.1524000000000001</c:v>
                </c:pt>
                <c:pt idx="4262">
                  <c:v>1.1527000000000001</c:v>
                </c:pt>
                <c:pt idx="4263">
                  <c:v>1.1496999999999999</c:v>
                </c:pt>
                <c:pt idx="4264">
                  <c:v>1.1412</c:v>
                </c:pt>
                <c:pt idx="4265">
                  <c:v>1.1404000000000001</c:v>
                </c:pt>
                <c:pt idx="4266">
                  <c:v>1.1391</c:v>
                </c:pt>
                <c:pt idx="4267">
                  <c:v>1.1382000000000001</c:v>
                </c:pt>
                <c:pt idx="4268">
                  <c:v>1.1432</c:v>
                </c:pt>
                <c:pt idx="4269">
                  <c:v>1.1386000000000001</c:v>
                </c:pt>
                <c:pt idx="4270">
                  <c:v>1.1309</c:v>
                </c:pt>
                <c:pt idx="4271">
                  <c:v>1.1328</c:v>
                </c:pt>
                <c:pt idx="4272">
                  <c:v>1.1332</c:v>
                </c:pt>
                <c:pt idx="4273">
                  <c:v>1.1281000000000001</c:v>
                </c:pt>
                <c:pt idx="4274">
                  <c:v>1.1208</c:v>
                </c:pt>
                <c:pt idx="4275">
                  <c:v>1.1224000000000001</c:v>
                </c:pt>
                <c:pt idx="4276">
                  <c:v>1.121</c:v>
                </c:pt>
                <c:pt idx="4277">
                  <c:v>1.1149</c:v>
                </c:pt>
                <c:pt idx="4278">
                  <c:v>1.1158999999999999</c:v>
                </c:pt>
                <c:pt idx="4279">
                  <c:v>1.1175999999999999</c:v>
                </c:pt>
                <c:pt idx="4280">
                  <c:v>1.1114999999999999</c:v>
                </c:pt>
                <c:pt idx="4281">
                  <c:v>1.1133999999999999</c:v>
                </c:pt>
                <c:pt idx="4282">
                  <c:v>1.1138999999999999</c:v>
                </c:pt>
                <c:pt idx="4283">
                  <c:v>1.1173999999999999</c:v>
                </c:pt>
                <c:pt idx="4284">
                  <c:v>1.1155999999999999</c:v>
                </c:pt>
                <c:pt idx="4285">
                  <c:v>1.1367</c:v>
                </c:pt>
                <c:pt idx="4286">
                  <c:v>1.1377999999999999</c:v>
                </c:pt>
                <c:pt idx="4287">
                  <c:v>1.1349</c:v>
                </c:pt>
                <c:pt idx="4288">
                  <c:v>1.1398999999999999</c:v>
                </c:pt>
                <c:pt idx="4289">
                  <c:v>1.1318999999999999</c:v>
                </c:pt>
                <c:pt idx="4290">
                  <c:v>1.1251</c:v>
                </c:pt>
                <c:pt idx="4291">
                  <c:v>1.1284000000000001</c:v>
                </c:pt>
                <c:pt idx="4292">
                  <c:v>1.1213</c:v>
                </c:pt>
                <c:pt idx="4293">
                  <c:v>1.1237999999999999</c:v>
                </c:pt>
                <c:pt idx="4294">
                  <c:v>1.1207</c:v>
                </c:pt>
                <c:pt idx="4295">
                  <c:v>1.1276999999999999</c:v>
                </c:pt>
                <c:pt idx="4296">
                  <c:v>1.1315</c:v>
                </c:pt>
                <c:pt idx="4297">
                  <c:v>1.1258999999999999</c:v>
                </c:pt>
                <c:pt idx="4298">
                  <c:v>1.1303000000000001</c:v>
                </c:pt>
                <c:pt idx="4299">
                  <c:v>1.1353</c:v>
                </c:pt>
                <c:pt idx="4300">
                  <c:v>1.1116999999999999</c:v>
                </c:pt>
                <c:pt idx="4301">
                  <c:v>1.1037999999999999</c:v>
                </c:pt>
                <c:pt idx="4302">
                  <c:v>1.1052</c:v>
                </c:pt>
                <c:pt idx="4303">
                  <c:v>1.1097999999999999</c:v>
                </c:pt>
                <c:pt idx="4304">
                  <c:v>1.1073</c:v>
                </c:pt>
                <c:pt idx="4305">
                  <c:v>1.1135999999999999</c:v>
                </c:pt>
                <c:pt idx="4306">
                  <c:v>1.1148</c:v>
                </c:pt>
                <c:pt idx="4307">
                  <c:v>1.109</c:v>
                </c:pt>
                <c:pt idx="4308">
                  <c:v>1.1089</c:v>
                </c:pt>
                <c:pt idx="4309">
                  <c:v>1.1064000000000001</c:v>
                </c:pt>
                <c:pt idx="4310">
                  <c:v>1.1051</c:v>
                </c:pt>
                <c:pt idx="4311">
                  <c:v>1.1052999999999999</c:v>
                </c:pt>
                <c:pt idx="4312">
                  <c:v>1.1092</c:v>
                </c:pt>
                <c:pt idx="4313">
                  <c:v>1.1108</c:v>
                </c:pt>
                <c:pt idx="4314">
                  <c:v>1.1113</c:v>
                </c:pt>
                <c:pt idx="4315">
                  <c:v>1.1034999999999999</c:v>
                </c:pt>
                <c:pt idx="4316">
                  <c:v>1.1071</c:v>
                </c:pt>
                <c:pt idx="4317">
                  <c:v>1.1013999999999999</c:v>
                </c:pt>
                <c:pt idx="4318">
                  <c:v>1.1006</c:v>
                </c:pt>
                <c:pt idx="4319">
                  <c:v>1.1008</c:v>
                </c:pt>
                <c:pt idx="4320">
                  <c:v>1.0976999999999999</c:v>
                </c:pt>
                <c:pt idx="4321">
                  <c:v>1.0987</c:v>
                </c:pt>
                <c:pt idx="4322">
                  <c:v>1.0988</c:v>
                </c:pt>
                <c:pt idx="4323">
                  <c:v>1.0991</c:v>
                </c:pt>
                <c:pt idx="4324">
                  <c:v>1.1075999999999999</c:v>
                </c:pt>
                <c:pt idx="4325">
                  <c:v>1.1173999999999999</c:v>
                </c:pt>
                <c:pt idx="4326">
                  <c:v>1.1171</c:v>
                </c:pt>
                <c:pt idx="4327">
                  <c:v>1.1223000000000001</c:v>
                </c:pt>
                <c:pt idx="4328">
                  <c:v>1.1173999999999999</c:v>
                </c:pt>
                <c:pt idx="4329">
                  <c:v>1.1137999999999999</c:v>
                </c:pt>
                <c:pt idx="4330">
                  <c:v>1.1086</c:v>
                </c:pt>
                <c:pt idx="4331">
                  <c:v>1.1076999999999999</c:v>
                </c:pt>
                <c:pt idx="4332">
                  <c:v>1.1103000000000001</c:v>
                </c:pt>
                <c:pt idx="4333">
                  <c:v>1.1167</c:v>
                </c:pt>
                <c:pt idx="4334">
                  <c:v>1.1156999999999999</c:v>
                </c:pt>
                <c:pt idx="4335">
                  <c:v>1.1162000000000001</c:v>
                </c:pt>
                <c:pt idx="4336">
                  <c:v>1.1181000000000001</c:v>
                </c:pt>
                <c:pt idx="4337">
                  <c:v>1.1269</c:v>
                </c:pt>
                <c:pt idx="4338">
                  <c:v>1.1273</c:v>
                </c:pt>
                <c:pt idx="4339">
                  <c:v>1.1329</c:v>
                </c:pt>
                <c:pt idx="4340">
                  <c:v>1.1325000000000001</c:v>
                </c:pt>
                <c:pt idx="4341">
                  <c:v>1.1319999999999999</c:v>
                </c:pt>
                <c:pt idx="4342">
                  <c:v>1.1317999999999999</c:v>
                </c:pt>
                <c:pt idx="4343">
                  <c:v>1.1269</c:v>
                </c:pt>
                <c:pt idx="4344">
                  <c:v>1.1277999999999999</c:v>
                </c:pt>
                <c:pt idx="4345">
                  <c:v>1.1197999999999999</c:v>
                </c:pt>
                <c:pt idx="4346">
                  <c:v>1.1175999999999999</c:v>
                </c:pt>
                <c:pt idx="4347">
                  <c:v>1.1151</c:v>
                </c:pt>
                <c:pt idx="4348">
                  <c:v>1.1157999999999999</c:v>
                </c:pt>
                <c:pt idx="4349">
                  <c:v>1.1197999999999999</c:v>
                </c:pt>
                <c:pt idx="4350">
                  <c:v>1.1155999999999999</c:v>
                </c:pt>
                <c:pt idx="4351">
                  <c:v>1.1153</c:v>
                </c:pt>
                <c:pt idx="4352">
                  <c:v>1.1241000000000001</c:v>
                </c:pt>
                <c:pt idx="4353">
                  <c:v>1.1232</c:v>
                </c:pt>
                <c:pt idx="4354">
                  <c:v>1.1245000000000001</c:v>
                </c:pt>
                <c:pt idx="4355">
                  <c:v>1.1233</c:v>
                </c:pt>
                <c:pt idx="4356">
                  <c:v>1.1235999999999999</c:v>
                </c:pt>
                <c:pt idx="4357">
                  <c:v>1.1234999999999999</c:v>
                </c:pt>
                <c:pt idx="4358">
                  <c:v>1.1254</c:v>
                </c:pt>
                <c:pt idx="4359">
                  <c:v>1.1242000000000001</c:v>
                </c:pt>
                <c:pt idx="4360">
                  <c:v>1.1154999999999999</c:v>
                </c:pt>
                <c:pt idx="4361">
                  <c:v>1.1176999999999999</c:v>
                </c:pt>
                <c:pt idx="4362">
                  <c:v>1.1164000000000001</c:v>
                </c:pt>
                <c:pt idx="4363">
                  <c:v>1.1158999999999999</c:v>
                </c:pt>
                <c:pt idx="4364">
                  <c:v>1.1228</c:v>
                </c:pt>
                <c:pt idx="4365">
                  <c:v>1.1226</c:v>
                </c:pt>
                <c:pt idx="4366">
                  <c:v>1.1253</c:v>
                </c:pt>
                <c:pt idx="4367">
                  <c:v>1.1218999999999999</c:v>
                </c:pt>
                <c:pt idx="4368">
                  <c:v>1.1209</c:v>
                </c:pt>
                <c:pt idx="4369">
                  <c:v>1.1223000000000001</c:v>
                </c:pt>
                <c:pt idx="4370">
                  <c:v>1.1234999999999999</c:v>
                </c:pt>
                <c:pt idx="4371">
                  <c:v>1.1217999999999999</c:v>
                </c:pt>
                <c:pt idx="4372">
                  <c:v>1.1194</c:v>
                </c:pt>
                <c:pt idx="4373">
                  <c:v>1.1206</c:v>
                </c:pt>
                <c:pt idx="4374">
                  <c:v>1.1161000000000001</c:v>
                </c:pt>
                <c:pt idx="4375">
                  <c:v>1.1201000000000001</c:v>
                </c:pt>
                <c:pt idx="4376">
                  <c:v>1.1144000000000001</c:v>
                </c:pt>
                <c:pt idx="4377">
                  <c:v>1.1069</c:v>
                </c:pt>
                <c:pt idx="4378">
                  <c:v>1.103</c:v>
                </c:pt>
                <c:pt idx="4379">
                  <c:v>1.1040000000000001</c:v>
                </c:pt>
                <c:pt idx="4380">
                  <c:v>1.0972</c:v>
                </c:pt>
                <c:pt idx="4381">
                  <c:v>1.1001000000000001</c:v>
                </c:pt>
                <c:pt idx="4382">
                  <c:v>1.099</c:v>
                </c:pt>
                <c:pt idx="4383">
                  <c:v>1.0968</c:v>
                </c:pt>
                <c:pt idx="4384">
                  <c:v>1.0945</c:v>
                </c:pt>
                <c:pt idx="4385">
                  <c:v>1.0884</c:v>
                </c:pt>
                <c:pt idx="4386">
                  <c:v>1.0878000000000001</c:v>
                </c:pt>
                <c:pt idx="4387">
                  <c:v>1.0891</c:v>
                </c:pt>
                <c:pt idx="4388">
                  <c:v>1.0911999999999999</c:v>
                </c:pt>
                <c:pt idx="4389">
                  <c:v>1.0891999999999999</c:v>
                </c:pt>
                <c:pt idx="4390">
                  <c:v>1.0985</c:v>
                </c:pt>
                <c:pt idx="4391">
                  <c:v>1.0963000000000001</c:v>
                </c:pt>
                <c:pt idx="4392">
                  <c:v>1.1055999999999999</c:v>
                </c:pt>
                <c:pt idx="4393">
                  <c:v>1.1100000000000001</c:v>
                </c:pt>
                <c:pt idx="4394">
                  <c:v>1.1113</c:v>
                </c:pt>
                <c:pt idx="4395">
                  <c:v>1.1141000000000001</c:v>
                </c:pt>
                <c:pt idx="4396">
                  <c:v>1.1043000000000001</c:v>
                </c:pt>
                <c:pt idx="4397">
                  <c:v>1.1023000000000001</c:v>
                </c:pt>
                <c:pt idx="4398">
                  <c:v>1.0939000000000001</c:v>
                </c:pt>
                <c:pt idx="4399">
                  <c:v>1.089</c:v>
                </c:pt>
                <c:pt idx="4400">
                  <c:v>1.0854999999999999</c:v>
                </c:pt>
                <c:pt idx="4401">
                  <c:v>1.0749</c:v>
                </c:pt>
                <c:pt idx="4402">
                  <c:v>1.0731999999999999</c:v>
                </c:pt>
                <c:pt idx="4403">
                  <c:v>1.0696000000000001</c:v>
                </c:pt>
                <c:pt idx="4404">
                  <c:v>1.0636000000000001</c:v>
                </c:pt>
                <c:pt idx="4405">
                  <c:v>1.0588</c:v>
                </c:pt>
                <c:pt idx="4406">
                  <c:v>1.0606</c:v>
                </c:pt>
                <c:pt idx="4407">
                  <c:v>1.0625</c:v>
                </c:pt>
                <c:pt idx="4408">
                  <c:v>1.0557000000000001</c:v>
                </c:pt>
                <c:pt idx="4409">
                  <c:v>1.0555000000000001</c:v>
                </c:pt>
                <c:pt idx="4410">
                  <c:v>1.0589</c:v>
                </c:pt>
                <c:pt idx="4411">
                  <c:v>1.0585</c:v>
                </c:pt>
                <c:pt idx="4412">
                  <c:v>1.0627</c:v>
                </c:pt>
                <c:pt idx="4413">
                  <c:v>1.0599000000000001</c:v>
                </c:pt>
                <c:pt idx="4414">
                  <c:v>1.0625</c:v>
                </c:pt>
                <c:pt idx="4415">
                  <c:v>1.0664</c:v>
                </c:pt>
                <c:pt idx="4416">
                  <c:v>1.0768</c:v>
                </c:pt>
                <c:pt idx="4417">
                  <c:v>1.0711999999999999</c:v>
                </c:pt>
                <c:pt idx="4418">
                  <c:v>1.0744</c:v>
                </c:pt>
                <c:pt idx="4419">
                  <c:v>1.0609</c:v>
                </c:pt>
                <c:pt idx="4420">
                  <c:v>1.0561</c:v>
                </c:pt>
                <c:pt idx="4421">
                  <c:v>1.0642</c:v>
                </c:pt>
                <c:pt idx="4422">
                  <c:v>1.0624</c:v>
                </c:pt>
                <c:pt idx="4423">
                  <c:v>1.0654999999999999</c:v>
                </c:pt>
                <c:pt idx="4424">
                  <c:v>1.0414000000000001</c:v>
                </c:pt>
                <c:pt idx="4425">
                  <c:v>1.0450999999999999</c:v>
                </c:pt>
                <c:pt idx="4426">
                  <c:v>1.0444</c:v>
                </c:pt>
                <c:pt idx="4427">
                  <c:v>1.0398000000000001</c:v>
                </c:pt>
                <c:pt idx="4428">
                  <c:v>1.0427999999999999</c:v>
                </c:pt>
                <c:pt idx="4429">
                  <c:v>1.0442</c:v>
                </c:pt>
                <c:pt idx="4430">
                  <c:v>1.0456000000000001</c:v>
                </c:pt>
                <c:pt idx="4431">
                  <c:v>1.0451999999999999</c:v>
                </c:pt>
                <c:pt idx="4432">
                  <c:v>1.0456000000000001</c:v>
                </c:pt>
                <c:pt idx="4433">
                  <c:v>1.0384</c:v>
                </c:pt>
                <c:pt idx="4434">
                  <c:v>1.0472999999999999</c:v>
                </c:pt>
                <c:pt idx="4435">
                  <c:v>1.0517000000000001</c:v>
                </c:pt>
                <c:pt idx="4436">
                  <c:v>1.0466</c:v>
                </c:pt>
                <c:pt idx="4437">
                  <c:v>1.0427</c:v>
                </c:pt>
                <c:pt idx="4438">
                  <c:v>1.0471999999999999</c:v>
                </c:pt>
                <c:pt idx="4439">
                  <c:v>1.0598000000000001</c:v>
                </c:pt>
                <c:pt idx="4440">
                  <c:v>1.0531999999999999</c:v>
                </c:pt>
                <c:pt idx="4441">
                  <c:v>1.0570999999999999</c:v>
                </c:pt>
                <c:pt idx="4442">
                  <c:v>1.0561</c:v>
                </c:pt>
                <c:pt idx="4443">
                  <c:v>1.0559000000000001</c:v>
                </c:pt>
                <c:pt idx="4444">
                  <c:v>1.0649</c:v>
                </c:pt>
                <c:pt idx="4445">
                  <c:v>1.0643</c:v>
                </c:pt>
                <c:pt idx="4446">
                  <c:v>1.0604</c:v>
                </c:pt>
                <c:pt idx="4447">
                  <c:v>1.0699000000000001</c:v>
                </c:pt>
                <c:pt idx="4448">
                  <c:v>1.0683</c:v>
                </c:pt>
                <c:pt idx="4449">
                  <c:v>1.0631999999999999</c:v>
                </c:pt>
                <c:pt idx="4450">
                  <c:v>1.0703</c:v>
                </c:pt>
                <c:pt idx="4451">
                  <c:v>1.0727</c:v>
                </c:pt>
                <c:pt idx="4452">
                  <c:v>1.0757000000000001</c:v>
                </c:pt>
                <c:pt idx="4453">
                  <c:v>1.0738000000000001</c:v>
                </c:pt>
                <c:pt idx="4454">
                  <c:v>1.0687</c:v>
                </c:pt>
                <c:pt idx="4455">
                  <c:v>1.0699000000000001</c:v>
                </c:pt>
                <c:pt idx="4456">
                  <c:v>1.0692999999999999</c:v>
                </c:pt>
                <c:pt idx="4457">
                  <c:v>1.0784</c:v>
                </c:pt>
                <c:pt idx="4458">
                  <c:v>1.0752999999999999</c:v>
                </c:pt>
                <c:pt idx="4459">
                  <c:v>1.0788</c:v>
                </c:pt>
                <c:pt idx="4460">
                  <c:v>1.0783</c:v>
                </c:pt>
                <c:pt idx="4461">
                  <c:v>1.0734999999999999</c:v>
                </c:pt>
                <c:pt idx="4462">
                  <c:v>1.0691999999999999</c:v>
                </c:pt>
                <c:pt idx="4463">
                  <c:v>1.0697000000000001</c:v>
                </c:pt>
                <c:pt idx="4464">
                  <c:v>1.0657000000000001</c:v>
                </c:pt>
                <c:pt idx="4465">
                  <c:v>1.0643</c:v>
                </c:pt>
                <c:pt idx="4466">
                  <c:v>1.0596000000000001</c:v>
                </c:pt>
                <c:pt idx="4467">
                  <c:v>1.0565</c:v>
                </c:pt>
                <c:pt idx="4468">
                  <c:v>1.0584</c:v>
                </c:pt>
                <c:pt idx="4469">
                  <c:v>1.0652999999999999</c:v>
                </c:pt>
                <c:pt idx="4470">
                  <c:v>1.0616000000000001</c:v>
                </c:pt>
                <c:pt idx="4471">
                  <c:v>1.0609999999999999</c:v>
                </c:pt>
                <c:pt idx="4472">
                  <c:v>1.0544</c:v>
                </c:pt>
                <c:pt idx="4473">
                  <c:v>1.0547</c:v>
                </c:pt>
                <c:pt idx="4474">
                  <c:v>1.0567</c:v>
                </c:pt>
                <c:pt idx="4475">
                  <c:v>1.0563</c:v>
                </c:pt>
                <c:pt idx="4476">
                  <c:v>1.0604</c:v>
                </c:pt>
                <c:pt idx="4477">
                  <c:v>1.0607</c:v>
                </c:pt>
                <c:pt idx="4478">
                  <c:v>1.0563</c:v>
                </c:pt>
                <c:pt idx="4479">
                  <c:v>1.0506</c:v>
                </c:pt>
                <c:pt idx="4480">
                  <c:v>1.0622</c:v>
                </c:pt>
                <c:pt idx="4481">
                  <c:v>1.0578000000000001</c:v>
                </c:pt>
                <c:pt idx="4482">
                  <c:v>1.0575000000000001</c:v>
                </c:pt>
                <c:pt idx="4483">
                  <c:v>1.0536000000000001</c:v>
                </c:pt>
                <c:pt idx="4484">
                  <c:v>1.0580000000000001</c:v>
                </c:pt>
                <c:pt idx="4485">
                  <c:v>1.0672999999999999</c:v>
                </c:pt>
                <c:pt idx="4486">
                  <c:v>1.0659000000000001</c:v>
                </c:pt>
                <c:pt idx="4487">
                  <c:v>1.0621</c:v>
                </c:pt>
                <c:pt idx="4488">
                  <c:v>1.0627</c:v>
                </c:pt>
                <c:pt idx="4489">
                  <c:v>1.0714999999999999</c:v>
                </c:pt>
                <c:pt idx="4490">
                  <c:v>1.0738000000000001</c:v>
                </c:pt>
                <c:pt idx="4491">
                  <c:v>1.0728</c:v>
                </c:pt>
                <c:pt idx="4492">
                  <c:v>1.0809</c:v>
                </c:pt>
                <c:pt idx="4493">
                  <c:v>1.0810999999999999</c:v>
                </c:pt>
                <c:pt idx="4494">
                  <c:v>1.0781000000000001</c:v>
                </c:pt>
                <c:pt idx="4495">
                  <c:v>1.0798000000000001</c:v>
                </c:pt>
                <c:pt idx="4496">
                  <c:v>1.0864</c:v>
                </c:pt>
                <c:pt idx="4497">
                  <c:v>1.0832999999999999</c:v>
                </c:pt>
                <c:pt idx="4498">
                  <c:v>1.0751999999999999</c:v>
                </c:pt>
                <c:pt idx="4499">
                  <c:v>1.0704</c:v>
                </c:pt>
                <c:pt idx="4500">
                  <c:v>1.0651999999999999</c:v>
                </c:pt>
                <c:pt idx="4501">
                  <c:v>1.0661</c:v>
                </c:pt>
                <c:pt idx="4502">
                  <c:v>1.0661</c:v>
                </c:pt>
                <c:pt idx="4503">
                  <c:v>1.0647</c:v>
                </c:pt>
                <c:pt idx="4504">
                  <c:v>1.0649999999999999</c:v>
                </c:pt>
                <c:pt idx="4505">
                  <c:v>1.0590999999999999</c:v>
                </c:pt>
                <c:pt idx="4506">
                  <c:v>1.06</c:v>
                </c:pt>
                <c:pt idx="4507">
                  <c:v>1.0609999999999999</c:v>
                </c:pt>
                <c:pt idx="4508">
                  <c:v>1.0602</c:v>
                </c:pt>
                <c:pt idx="4509">
                  <c:v>1.0622</c:v>
                </c:pt>
                <c:pt idx="4510">
                  <c:v>1.0618000000000001</c:v>
                </c:pt>
                <c:pt idx="4511">
                  <c:v>1.0653999999999999</c:v>
                </c:pt>
                <c:pt idx="4512">
                  <c:v>1.0708</c:v>
                </c:pt>
                <c:pt idx="4513">
                  <c:v>1.071</c:v>
                </c:pt>
                <c:pt idx="4514">
                  <c:v>1.0746</c:v>
                </c:pt>
                <c:pt idx="4515">
                  <c:v>1.0728</c:v>
                </c:pt>
                <c:pt idx="4516">
                  <c:v>1.0841000000000001</c:v>
                </c:pt>
                <c:pt idx="4517">
                  <c:v>1.0949</c:v>
                </c:pt>
                <c:pt idx="4518">
                  <c:v>1.0874999999999999</c:v>
                </c:pt>
                <c:pt idx="4519">
                  <c:v>1.0875999999999999</c:v>
                </c:pt>
                <c:pt idx="4520">
                  <c:v>1.0894999999999999</c:v>
                </c:pt>
                <c:pt idx="4521">
                  <c:v>1.0904</c:v>
                </c:pt>
                <c:pt idx="4522">
                  <c:v>1.0906</c:v>
                </c:pt>
                <c:pt idx="4523">
                  <c:v>1.0916999999999999</c:v>
                </c:pt>
                <c:pt idx="4524">
                  <c:v>1.0973999999999999</c:v>
                </c:pt>
                <c:pt idx="4525">
                  <c:v>1.0998000000000001</c:v>
                </c:pt>
                <c:pt idx="4526">
                  <c:v>1.0931999999999999</c:v>
                </c:pt>
                <c:pt idx="4527">
                  <c:v>1.0895999999999999</c:v>
                </c:pt>
                <c:pt idx="4528">
                  <c:v>1.0868</c:v>
                </c:pt>
                <c:pt idx="4529">
                  <c:v>1.0867</c:v>
                </c:pt>
                <c:pt idx="4530">
                  <c:v>1.0931</c:v>
                </c:pt>
                <c:pt idx="4531">
                  <c:v>1.0973999999999999</c:v>
                </c:pt>
                <c:pt idx="4532">
                  <c:v>1.1075999999999999</c:v>
                </c:pt>
                <c:pt idx="4533">
                  <c:v>1.1137999999999999</c:v>
                </c:pt>
                <c:pt idx="4534">
                  <c:v>1.1126</c:v>
                </c:pt>
                <c:pt idx="4535">
                  <c:v>1.1206</c:v>
                </c:pt>
                <c:pt idx="4536">
                  <c:v>1.1234</c:v>
                </c:pt>
                <c:pt idx="4537">
                  <c:v>1.1192</c:v>
                </c:pt>
                <c:pt idx="4538">
                  <c:v>1.1177999999999999</c:v>
                </c:pt>
                <c:pt idx="4539">
                  <c:v>1.1217999999999999</c:v>
                </c:pt>
                <c:pt idx="4540">
                  <c:v>1.1183000000000001</c:v>
                </c:pt>
                <c:pt idx="4541">
                  <c:v>1.1173999999999999</c:v>
                </c:pt>
                <c:pt idx="4542">
                  <c:v>1.1174999999999999</c:v>
                </c:pt>
                <c:pt idx="4543">
                  <c:v>1.1236999999999999</c:v>
                </c:pt>
                <c:pt idx="4544">
                  <c:v>1.121</c:v>
                </c:pt>
                <c:pt idx="4545">
                  <c:v>1.1278999999999999</c:v>
                </c:pt>
                <c:pt idx="4546">
                  <c:v>1.1253</c:v>
                </c:pt>
                <c:pt idx="4547">
                  <c:v>1.127</c:v>
                </c:pt>
                <c:pt idx="4548">
                  <c:v>1.1265000000000001</c:v>
                </c:pt>
                <c:pt idx="4549">
                  <c:v>1.1212</c:v>
                </c:pt>
                <c:pt idx="4550">
                  <c:v>1.1194999999999999</c:v>
                </c:pt>
                <c:pt idx="4551">
                  <c:v>1.1197999999999999</c:v>
                </c:pt>
                <c:pt idx="4552">
                  <c:v>1.1202000000000001</c:v>
                </c:pt>
                <c:pt idx="4553">
                  <c:v>1.1273</c:v>
                </c:pt>
                <c:pt idx="4554">
                  <c:v>1.1148</c:v>
                </c:pt>
                <c:pt idx="4555">
                  <c:v>1.1197999999999999</c:v>
                </c:pt>
                <c:pt idx="4556">
                  <c:v>1.1158999999999999</c:v>
                </c:pt>
                <c:pt idx="4557">
                  <c:v>1.1125</c:v>
                </c:pt>
                <c:pt idx="4558">
                  <c:v>1.1147</c:v>
                </c:pt>
                <c:pt idx="4559">
                  <c:v>1.1155999999999999</c:v>
                </c:pt>
                <c:pt idx="4560">
                  <c:v>1.1194</c:v>
                </c:pt>
                <c:pt idx="4561">
                  <c:v>1.1188</c:v>
                </c:pt>
                <c:pt idx="4562">
                  <c:v>1.1312</c:v>
                </c:pt>
                <c:pt idx="4563">
                  <c:v>1.1377999999999999</c:v>
                </c:pt>
                <c:pt idx="4564">
                  <c:v>1.143</c:v>
                </c:pt>
                <c:pt idx="4565">
                  <c:v>1.1426000000000001</c:v>
                </c:pt>
                <c:pt idx="4566">
                  <c:v>1.1356999999999999</c:v>
                </c:pt>
                <c:pt idx="4567">
                  <c:v>1.1351</c:v>
                </c:pt>
                <c:pt idx="4568">
                  <c:v>1.1337999999999999</c:v>
                </c:pt>
                <c:pt idx="4569">
                  <c:v>1.1419999999999999</c:v>
                </c:pt>
                <c:pt idx="4570">
                  <c:v>1.1400999999999999</c:v>
                </c:pt>
                <c:pt idx="4571">
                  <c:v>1.1395999999999999</c:v>
                </c:pt>
                <c:pt idx="4572">
                  <c:v>1.1438999999999999</c:v>
                </c:pt>
                <c:pt idx="4573">
                  <c:v>1.1420999999999999</c:v>
                </c:pt>
                <c:pt idx="4574">
                  <c:v>1.1391</c:v>
                </c:pt>
                <c:pt idx="4575">
                  <c:v>1.147</c:v>
                </c:pt>
                <c:pt idx="4576">
                  <c:v>1.1472</c:v>
                </c:pt>
                <c:pt idx="4577">
                  <c:v>1.1563000000000001</c:v>
                </c:pt>
                <c:pt idx="4578">
                  <c:v>1.1520999999999999</c:v>
                </c:pt>
                <c:pt idx="4579">
                  <c:v>1.1634</c:v>
                </c:pt>
                <c:pt idx="4580">
                  <c:v>1.1662999999999999</c:v>
                </c:pt>
                <c:pt idx="4581">
                  <c:v>1.1637999999999999</c:v>
                </c:pt>
                <c:pt idx="4582">
                  <c:v>1.1653</c:v>
                </c:pt>
                <c:pt idx="4583">
                  <c:v>1.1627000000000001</c:v>
                </c:pt>
                <c:pt idx="4584">
                  <c:v>1.1664000000000001</c:v>
                </c:pt>
                <c:pt idx="4585">
                  <c:v>1.1751</c:v>
                </c:pt>
                <c:pt idx="4586">
                  <c:v>1.1811</c:v>
                </c:pt>
                <c:pt idx="4587">
                  <c:v>1.1805000000000001</c:v>
                </c:pt>
                <c:pt idx="4588">
                  <c:v>1.1868000000000001</c:v>
                </c:pt>
                <c:pt idx="4589">
                  <c:v>1.1869000000000001</c:v>
                </c:pt>
                <c:pt idx="4590">
                  <c:v>1.1773</c:v>
                </c:pt>
                <c:pt idx="4591">
                  <c:v>1.1789000000000001</c:v>
                </c:pt>
                <c:pt idx="4592">
                  <c:v>1.1753</c:v>
                </c:pt>
                <c:pt idx="4593">
                  <c:v>1.1744000000000001</c:v>
                </c:pt>
                <c:pt idx="4594">
                  <c:v>1.1756</c:v>
                </c:pt>
                <c:pt idx="4595">
                  <c:v>1.1820999999999999</c:v>
                </c:pt>
                <c:pt idx="4596">
                  <c:v>1.1793</c:v>
                </c:pt>
                <c:pt idx="4597">
                  <c:v>1.1737</c:v>
                </c:pt>
                <c:pt idx="4598">
                  <c:v>1.1701999999999999</c:v>
                </c:pt>
                <c:pt idx="4599">
                  <c:v>1.1740999999999999</c:v>
                </c:pt>
                <c:pt idx="4600">
                  <c:v>1.1760999999999999</c:v>
                </c:pt>
                <c:pt idx="4601">
                  <c:v>1.1823999999999999</c:v>
                </c:pt>
                <c:pt idx="4602">
                  <c:v>1.1763999999999999</c:v>
                </c:pt>
                <c:pt idx="4603">
                  <c:v>1.1800999999999999</c:v>
                </c:pt>
                <c:pt idx="4604">
                  <c:v>1.1803999999999999</c:v>
                </c:pt>
                <c:pt idx="4605">
                  <c:v>1.1923999999999999</c:v>
                </c:pt>
                <c:pt idx="4606">
                  <c:v>1.1977</c:v>
                </c:pt>
                <c:pt idx="4607">
                  <c:v>1.2016</c:v>
                </c:pt>
                <c:pt idx="4608">
                  <c:v>1.1903999999999999</c:v>
                </c:pt>
                <c:pt idx="4609">
                  <c:v>1.1880999999999999</c:v>
                </c:pt>
                <c:pt idx="4610">
                  <c:v>1.1859999999999999</c:v>
                </c:pt>
                <c:pt idx="4611">
                  <c:v>1.1889000000000001</c:v>
                </c:pt>
                <c:pt idx="4612">
                  <c:v>1.1902999999999999</c:v>
                </c:pt>
                <c:pt idx="4613">
                  <c:v>1.1927000000000001</c:v>
                </c:pt>
                <c:pt idx="4614">
                  <c:v>1.1989000000000001</c:v>
                </c:pt>
                <c:pt idx="4615">
                  <c:v>1.2036</c:v>
                </c:pt>
                <c:pt idx="4616">
                  <c:v>1.1970000000000001</c:v>
                </c:pt>
                <c:pt idx="4617">
                  <c:v>1.1962999999999999</c:v>
                </c:pt>
                <c:pt idx="4618">
                  <c:v>1.1880999999999999</c:v>
                </c:pt>
                <c:pt idx="4619">
                  <c:v>1.1883999999999999</c:v>
                </c:pt>
                <c:pt idx="4620">
                  <c:v>1.1944999999999999</c:v>
                </c:pt>
                <c:pt idx="4621">
                  <c:v>1.1934</c:v>
                </c:pt>
                <c:pt idx="4622">
                  <c:v>1.1974</c:v>
                </c:pt>
                <c:pt idx="4623">
                  <c:v>1.2003999999999999</c:v>
                </c:pt>
                <c:pt idx="4624">
                  <c:v>1.1933</c:v>
                </c:pt>
                <c:pt idx="4625">
                  <c:v>1.1951000000000001</c:v>
                </c:pt>
                <c:pt idx="4626">
                  <c:v>1.1845000000000001</c:v>
                </c:pt>
                <c:pt idx="4627">
                  <c:v>1.1781999999999999</c:v>
                </c:pt>
                <c:pt idx="4628">
                  <c:v>1.1752</c:v>
                </c:pt>
                <c:pt idx="4629">
                  <c:v>1.1783999999999999</c:v>
                </c:pt>
                <c:pt idx="4630">
                  <c:v>1.1814</c:v>
                </c:pt>
                <c:pt idx="4631">
                  <c:v>1.1742999999999999</c:v>
                </c:pt>
                <c:pt idx="4632">
                  <c:v>1.1753</c:v>
                </c:pt>
                <c:pt idx="4633">
                  <c:v>1.1762999999999999</c:v>
                </c:pt>
                <c:pt idx="4634">
                  <c:v>1.1709000000000001</c:v>
                </c:pt>
                <c:pt idx="4635">
                  <c:v>1.173</c:v>
                </c:pt>
                <c:pt idx="4636">
                  <c:v>1.175</c:v>
                </c:pt>
                <c:pt idx="4637">
                  <c:v>1.1802999999999999</c:v>
                </c:pt>
                <c:pt idx="4638">
                  <c:v>1.1846000000000001</c:v>
                </c:pt>
                <c:pt idx="4639">
                  <c:v>1.1835</c:v>
                </c:pt>
                <c:pt idx="4640">
                  <c:v>1.1819999999999999</c:v>
                </c:pt>
                <c:pt idx="4641">
                  <c:v>1.181</c:v>
                </c:pt>
                <c:pt idx="4642">
                  <c:v>1.1746000000000001</c:v>
                </c:pt>
                <c:pt idx="4643">
                  <c:v>1.1787000000000001</c:v>
                </c:pt>
                <c:pt idx="4644">
                  <c:v>1.1835</c:v>
                </c:pt>
                <c:pt idx="4645">
                  <c:v>1.1783999999999999</c:v>
                </c:pt>
                <c:pt idx="4646">
                  <c:v>1.1745000000000001</c:v>
                </c:pt>
                <c:pt idx="4647">
                  <c:v>1.1763999999999999</c:v>
                </c:pt>
                <c:pt idx="4648">
                  <c:v>1.1813</c:v>
                </c:pt>
                <c:pt idx="4649">
                  <c:v>1.1681999999999999</c:v>
                </c:pt>
                <c:pt idx="4650">
                  <c:v>1.1608000000000001</c:v>
                </c:pt>
                <c:pt idx="4651">
                  <c:v>1.163</c:v>
                </c:pt>
                <c:pt idx="4652">
                  <c:v>1.1647000000000001</c:v>
                </c:pt>
                <c:pt idx="4653">
                  <c:v>1.1627000000000001</c:v>
                </c:pt>
                <c:pt idx="4654">
                  <c:v>1.1656</c:v>
                </c:pt>
                <c:pt idx="4655">
                  <c:v>1.1608000000000001</c:v>
                </c:pt>
                <c:pt idx="4656">
                  <c:v>1.1612</c:v>
                </c:pt>
                <c:pt idx="4657">
                  <c:v>1.1583000000000001</c:v>
                </c:pt>
                <c:pt idx="4658">
                  <c:v>1.1594</c:v>
                </c:pt>
                <c:pt idx="4659">
                  <c:v>1.1639999999999999</c:v>
                </c:pt>
                <c:pt idx="4660">
                  <c:v>1.1665000000000001</c:v>
                </c:pt>
                <c:pt idx="4661">
                  <c:v>1.1662999999999999</c:v>
                </c:pt>
                <c:pt idx="4662">
                  <c:v>1.1781999999999999</c:v>
                </c:pt>
                <c:pt idx="4663">
                  <c:v>1.1798</c:v>
                </c:pt>
                <c:pt idx="4664">
                  <c:v>1.1773</c:v>
                </c:pt>
                <c:pt idx="4665">
                  <c:v>1.179</c:v>
                </c:pt>
                <c:pt idx="4666">
                  <c:v>1.1747000000000001</c:v>
                </c:pt>
                <c:pt idx="4667">
                  <c:v>1.1742999999999999</c:v>
                </c:pt>
                <c:pt idx="4668">
                  <c:v>1.1795</c:v>
                </c:pt>
                <c:pt idx="4669">
                  <c:v>1.1849000000000001</c:v>
                </c:pt>
                <c:pt idx="4670">
                  <c:v>1.1933</c:v>
                </c:pt>
                <c:pt idx="4671">
                  <c:v>1.1901999999999999</c:v>
                </c:pt>
                <c:pt idx="4672">
                  <c:v>1.1870000000000001</c:v>
                </c:pt>
                <c:pt idx="4673">
                  <c:v>1.1851</c:v>
                </c:pt>
                <c:pt idx="4674">
                  <c:v>1.1892</c:v>
                </c:pt>
                <c:pt idx="4675">
                  <c:v>1.1896</c:v>
                </c:pt>
                <c:pt idx="4676">
                  <c:v>1.1843999999999999</c:v>
                </c:pt>
                <c:pt idx="4677">
                  <c:v>1.1806000000000001</c:v>
                </c:pt>
                <c:pt idx="4678">
                  <c:v>1.1793</c:v>
                </c:pt>
                <c:pt idx="4679">
                  <c:v>1.1797</c:v>
                </c:pt>
                <c:pt idx="4680">
                  <c:v>1.1773</c:v>
                </c:pt>
                <c:pt idx="4681">
                  <c:v>1.1792</c:v>
                </c:pt>
                <c:pt idx="4682">
                  <c:v>1.1724000000000001</c:v>
                </c:pt>
                <c:pt idx="4683">
                  <c:v>1.1762999999999999</c:v>
                </c:pt>
                <c:pt idx="4684">
                  <c:v>1.1788000000000001</c:v>
                </c:pt>
                <c:pt idx="4685">
                  <c:v>1.1764999999999999</c:v>
                </c:pt>
                <c:pt idx="4686">
                  <c:v>1.179</c:v>
                </c:pt>
                <c:pt idx="4687">
                  <c:v>1.1829000000000001</c:v>
                </c:pt>
                <c:pt idx="4688">
                  <c:v>1.1877</c:v>
                </c:pt>
                <c:pt idx="4689">
                  <c:v>1.1868000000000001</c:v>
                </c:pt>
                <c:pt idx="4690">
                  <c:v>1.1853</c:v>
                </c:pt>
                <c:pt idx="4691">
                  <c:v>1.1879999999999999</c:v>
                </c:pt>
                <c:pt idx="4692">
                  <c:v>1.1871</c:v>
                </c:pt>
                <c:pt idx="4693">
                  <c:v>1.1899</c:v>
                </c:pt>
                <c:pt idx="4694">
                  <c:v>1.1953</c:v>
                </c:pt>
                <c:pt idx="4695">
                  <c:v>1.2021999999999999</c:v>
                </c:pt>
                <c:pt idx="4696">
                  <c:v>1.1999</c:v>
                </c:pt>
                <c:pt idx="4697">
                  <c:v>1.2044999999999999</c:v>
                </c:pt>
                <c:pt idx="4698">
                  <c:v>1.2027000000000001</c:v>
                </c:pt>
                <c:pt idx="4699">
                  <c:v>1.2075</c:v>
                </c:pt>
                <c:pt idx="4700">
                  <c:v>1.2046999999999999</c:v>
                </c:pt>
                <c:pt idx="4701">
                  <c:v>1.1978</c:v>
                </c:pt>
                <c:pt idx="4702">
                  <c:v>1.1920999999999999</c:v>
                </c:pt>
                <c:pt idx="4703">
                  <c:v>1.196</c:v>
                </c:pt>
                <c:pt idx="4704">
                  <c:v>1.2038</c:v>
                </c:pt>
                <c:pt idx="4705">
                  <c:v>1.2135</c:v>
                </c:pt>
                <c:pt idx="4706">
                  <c:v>1.2271000000000001</c:v>
                </c:pt>
                <c:pt idx="4707">
                  <c:v>1.2243999999999999</c:v>
                </c:pt>
                <c:pt idx="4708">
                  <c:v>1.2252000000000001</c:v>
                </c:pt>
                <c:pt idx="4709">
                  <c:v>1.2229000000000001</c:v>
                </c:pt>
                <c:pt idx="4710">
                  <c:v>1.2233000000000001</c:v>
                </c:pt>
                <c:pt idx="4711">
                  <c:v>1.2243999999999999</c:v>
                </c:pt>
                <c:pt idx="4712">
                  <c:v>1.228</c:v>
                </c:pt>
                <c:pt idx="4713">
                  <c:v>1.2392000000000001</c:v>
                </c:pt>
                <c:pt idx="4714">
                  <c:v>1.2492000000000001</c:v>
                </c:pt>
                <c:pt idx="4715">
                  <c:v>1.2439</c:v>
                </c:pt>
                <c:pt idx="4716">
                  <c:v>1.2372000000000001</c:v>
                </c:pt>
                <c:pt idx="4717">
                  <c:v>1.2405999999999999</c:v>
                </c:pt>
                <c:pt idx="4718">
                  <c:v>1.2415</c:v>
                </c:pt>
                <c:pt idx="4719">
                  <c:v>1.2479</c:v>
                </c:pt>
                <c:pt idx="4720">
                  <c:v>1.2469000000000001</c:v>
                </c:pt>
                <c:pt idx="4721">
                  <c:v>1.2429000000000001</c:v>
                </c:pt>
                <c:pt idx="4722">
                  <c:v>1.2391000000000001</c:v>
                </c:pt>
                <c:pt idx="4723">
                  <c:v>1.2270000000000001</c:v>
                </c:pt>
                <c:pt idx="4724">
                  <c:v>1.2250000000000001</c:v>
                </c:pt>
                <c:pt idx="4725">
                  <c:v>1.2214</c:v>
                </c:pt>
                <c:pt idx="4726">
                  <c:v>1.2275</c:v>
                </c:pt>
                <c:pt idx="4727">
                  <c:v>1.2353000000000001</c:v>
                </c:pt>
                <c:pt idx="4728">
                  <c:v>1.2418</c:v>
                </c:pt>
                <c:pt idx="4729">
                  <c:v>1.2472000000000001</c:v>
                </c:pt>
                <c:pt idx="4730">
                  <c:v>1.2441</c:v>
                </c:pt>
                <c:pt idx="4731">
                  <c:v>1.2413000000000001</c:v>
                </c:pt>
                <c:pt idx="4732">
                  <c:v>1.2343999999999999</c:v>
                </c:pt>
                <c:pt idx="4733">
                  <c:v>1.2326999999999999</c:v>
                </c:pt>
                <c:pt idx="4734">
                  <c:v>1.2336</c:v>
                </c:pt>
                <c:pt idx="4735">
                  <c:v>1.2305999999999999</c:v>
                </c:pt>
                <c:pt idx="4736">
                  <c:v>1.2307999999999999</c:v>
                </c:pt>
                <c:pt idx="4737">
                  <c:v>1.2248000000000001</c:v>
                </c:pt>
                <c:pt idx="4738">
                  <c:v>1.2209000000000001</c:v>
                </c:pt>
                <c:pt idx="4739">
                  <c:v>1.2212000000000001</c:v>
                </c:pt>
                <c:pt idx="4740">
                  <c:v>1.2312000000000001</c:v>
                </c:pt>
                <c:pt idx="4741">
                  <c:v>1.2334000000000001</c:v>
                </c:pt>
                <c:pt idx="4742">
                  <c:v>1.2393000000000001</c:v>
                </c:pt>
                <c:pt idx="4743">
                  <c:v>1.2401</c:v>
                </c:pt>
                <c:pt idx="4744">
                  <c:v>1.2319</c:v>
                </c:pt>
                <c:pt idx="4745">
                  <c:v>1.2318</c:v>
                </c:pt>
                <c:pt idx="4746">
                  <c:v>1.2328999999999999</c:v>
                </c:pt>
                <c:pt idx="4747">
                  <c:v>1.2391000000000001</c:v>
                </c:pt>
                <c:pt idx="4748">
                  <c:v>1.2375</c:v>
                </c:pt>
                <c:pt idx="4749">
                  <c:v>1.2335</c:v>
                </c:pt>
                <c:pt idx="4750">
                  <c:v>1.2288999999999999</c:v>
                </c:pt>
                <c:pt idx="4751">
                  <c:v>1.2347999999999999</c:v>
                </c:pt>
                <c:pt idx="4752">
                  <c:v>1.2262</c:v>
                </c:pt>
                <c:pt idx="4753">
                  <c:v>1.228</c:v>
                </c:pt>
                <c:pt idx="4754">
                  <c:v>1.2302999999999999</c:v>
                </c:pt>
                <c:pt idx="4755">
                  <c:v>1.2362</c:v>
                </c:pt>
                <c:pt idx="4756">
                  <c:v>1.2444</c:v>
                </c:pt>
                <c:pt idx="4757">
                  <c:v>1.2414000000000001</c:v>
                </c:pt>
                <c:pt idx="4758">
                  <c:v>1.2345999999999999</c:v>
                </c:pt>
                <c:pt idx="4759">
                  <c:v>1.2291000000000001</c:v>
                </c:pt>
                <c:pt idx="4760">
                  <c:v>1.2326999999999999</c:v>
                </c:pt>
                <c:pt idx="4761">
                  <c:v>1.2294</c:v>
                </c:pt>
                <c:pt idx="4762">
                  <c:v>1.2267000000000001</c:v>
                </c:pt>
                <c:pt idx="4763">
                  <c:v>1.2294</c:v>
                </c:pt>
                <c:pt idx="4764">
                  <c:v>1.2236</c:v>
                </c:pt>
                <c:pt idx="4765">
                  <c:v>1.2276</c:v>
                </c:pt>
                <c:pt idx="4766">
                  <c:v>1.2318</c:v>
                </c:pt>
                <c:pt idx="4767">
                  <c:v>1.234</c:v>
                </c:pt>
                <c:pt idx="4768">
                  <c:v>1.2375</c:v>
                </c:pt>
                <c:pt idx="4769">
                  <c:v>1.2334000000000001</c:v>
                </c:pt>
                <c:pt idx="4770">
                  <c:v>1.2342</c:v>
                </c:pt>
                <c:pt idx="4771">
                  <c:v>1.2383</c:v>
                </c:pt>
                <c:pt idx="4772">
                  <c:v>1.2355</c:v>
                </c:pt>
                <c:pt idx="4773">
                  <c:v>1.2389999999999999</c:v>
                </c:pt>
                <c:pt idx="4774">
                  <c:v>1.2344999999999999</c:v>
                </c:pt>
                <c:pt idx="4775">
                  <c:v>1.2297</c:v>
                </c:pt>
                <c:pt idx="4776">
                  <c:v>1.2218</c:v>
                </c:pt>
                <c:pt idx="4777">
                  <c:v>1.2241</c:v>
                </c:pt>
                <c:pt idx="4778">
                  <c:v>1.2184999999999999</c:v>
                </c:pt>
                <c:pt idx="4779">
                  <c:v>1.2126000000000001</c:v>
                </c:pt>
                <c:pt idx="4780">
                  <c:v>1.2111000000000001</c:v>
                </c:pt>
                <c:pt idx="4781">
                  <c:v>1.2101</c:v>
                </c:pt>
                <c:pt idx="4782">
                  <c:v>1.2017</c:v>
                </c:pt>
                <c:pt idx="4783">
                  <c:v>1.1967000000000001</c:v>
                </c:pt>
                <c:pt idx="4784">
                  <c:v>1.1988000000000001</c:v>
                </c:pt>
                <c:pt idx="4785">
                  <c:v>1.1962999999999999</c:v>
                </c:pt>
                <c:pt idx="4786">
                  <c:v>1.1933</c:v>
                </c:pt>
                <c:pt idx="4787">
                  <c:v>1.1879999999999999</c:v>
                </c:pt>
                <c:pt idx="4788">
                  <c:v>1.1855</c:v>
                </c:pt>
                <c:pt idx="4789">
                  <c:v>1.1911</c:v>
                </c:pt>
                <c:pt idx="4790">
                  <c:v>1.1958</c:v>
                </c:pt>
                <c:pt idx="4791">
                  <c:v>1.1976</c:v>
                </c:pt>
                <c:pt idx="4792">
                  <c:v>1.1865999999999999</c:v>
                </c:pt>
                <c:pt idx="4793">
                  <c:v>1.1813</c:v>
                </c:pt>
                <c:pt idx="4794">
                  <c:v>1.1804999999999999</c:v>
                </c:pt>
                <c:pt idx="4795">
                  <c:v>1.1783999999999999</c:v>
                </c:pt>
                <c:pt idx="4796">
                  <c:v>1.1771</c:v>
                </c:pt>
                <c:pt idx="4797">
                  <c:v>1.1783999999999999</c:v>
                </c:pt>
                <c:pt idx="4798">
                  <c:v>1.1693</c:v>
                </c:pt>
                <c:pt idx="4799">
                  <c:v>1.1732</c:v>
                </c:pt>
                <c:pt idx="4800">
                  <c:v>1.1660999999999999</c:v>
                </c:pt>
                <c:pt idx="4801">
                  <c:v>1.1629</c:v>
                </c:pt>
                <c:pt idx="4802">
                  <c:v>1.1546000000000001</c:v>
                </c:pt>
                <c:pt idx="4803">
                  <c:v>1.1663999999999999</c:v>
                </c:pt>
                <c:pt idx="4804">
                  <c:v>1.1671</c:v>
                </c:pt>
                <c:pt idx="4805">
                  <c:v>1.1665000000000001</c:v>
                </c:pt>
                <c:pt idx="4806">
                  <c:v>1.1686000000000001</c:v>
                </c:pt>
                <c:pt idx="4807">
                  <c:v>1.1715</c:v>
                </c:pt>
                <c:pt idx="4808">
                  <c:v>1.1777</c:v>
                </c:pt>
                <c:pt idx="4809">
                  <c:v>1.1808000000000001</c:v>
                </c:pt>
                <c:pt idx="4810">
                  <c:v>1.1773</c:v>
                </c:pt>
                <c:pt idx="4811">
                  <c:v>1.1788000000000001</c:v>
                </c:pt>
                <c:pt idx="4812">
                  <c:v>1.1774</c:v>
                </c:pt>
                <c:pt idx="4813">
                  <c:v>1.1791</c:v>
                </c:pt>
                <c:pt idx="4814">
                  <c:v>1.1634</c:v>
                </c:pt>
                <c:pt idx="4815">
                  <c:v>1.1605000000000001</c:v>
                </c:pt>
                <c:pt idx="4816">
                  <c:v>1.1605000000000001</c:v>
                </c:pt>
                <c:pt idx="4817">
                  <c:v>1.157</c:v>
                </c:pt>
                <c:pt idx="4818">
                  <c:v>1.1589</c:v>
                </c:pt>
                <c:pt idx="4819">
                  <c:v>1.1607000000000001</c:v>
                </c:pt>
                <c:pt idx="4820">
                  <c:v>1.1648000000000001</c:v>
                </c:pt>
                <c:pt idx="4821">
                  <c:v>1.1692</c:v>
                </c:pt>
                <c:pt idx="4822">
                  <c:v>1.1657999999999999</c:v>
                </c:pt>
                <c:pt idx="4823">
                  <c:v>1.1583000000000001</c:v>
                </c:pt>
                <c:pt idx="4824">
                  <c:v>1.1583000000000001</c:v>
                </c:pt>
                <c:pt idx="4825">
                  <c:v>1.1677</c:v>
                </c:pt>
                <c:pt idx="4826">
                  <c:v>1.1599999999999999</c:v>
                </c:pt>
                <c:pt idx="4827">
                  <c:v>1.165</c:v>
                </c:pt>
                <c:pt idx="4828">
                  <c:v>1.1667000000000001</c:v>
                </c:pt>
                <c:pt idx="4829">
                  <c:v>1.1698</c:v>
                </c:pt>
                <c:pt idx="4830">
                  <c:v>1.1746000000000001</c:v>
                </c:pt>
                <c:pt idx="4831">
                  <c:v>1.1747000000000001</c:v>
                </c:pt>
                <c:pt idx="4832">
                  <c:v>1.1733</c:v>
                </c:pt>
                <c:pt idx="4833">
                  <c:v>1.17</c:v>
                </c:pt>
                <c:pt idx="4834">
                  <c:v>1.1681999999999999</c:v>
                </c:pt>
                <c:pt idx="4835">
                  <c:v>1.1674</c:v>
                </c:pt>
                <c:pt idx="4836">
                  <c:v>1.1706000000000001</c:v>
                </c:pt>
                <c:pt idx="4837">
                  <c:v>1.1654</c:v>
                </c:pt>
                <c:pt idx="4838">
                  <c:v>1.1653</c:v>
                </c:pt>
                <c:pt idx="4839">
                  <c:v>1.1607000000000001</c:v>
                </c:pt>
                <c:pt idx="4840">
                  <c:v>1.1709000000000001</c:v>
                </c:pt>
                <c:pt idx="4841">
                  <c:v>1.1698999999999999</c:v>
                </c:pt>
                <c:pt idx="4842">
                  <c:v>1.1681999999999999</c:v>
                </c:pt>
                <c:pt idx="4843">
                  <c:v>1.1678999999999999</c:v>
                </c:pt>
                <c:pt idx="4844">
                  <c:v>1.1663000000000001</c:v>
                </c:pt>
                <c:pt idx="4845">
                  <c:v>1.1657999999999999</c:v>
                </c:pt>
                <c:pt idx="4846">
                  <c:v>1.1716</c:v>
                </c:pt>
                <c:pt idx="4847">
                  <c:v>1.1705000000000001</c:v>
                </c:pt>
                <c:pt idx="4848">
                  <c:v>1.1668000000000001</c:v>
                </c:pt>
                <c:pt idx="4849">
                  <c:v>1.1609</c:v>
                </c:pt>
                <c:pt idx="4850">
                  <c:v>1.1595</c:v>
                </c:pt>
                <c:pt idx="4851">
                  <c:v>1.1562000000000001</c:v>
                </c:pt>
                <c:pt idx="4852">
                  <c:v>1.1593</c:v>
                </c:pt>
                <c:pt idx="4853">
                  <c:v>1.1595</c:v>
                </c:pt>
                <c:pt idx="4854">
                  <c:v>1.1556999999999999</c:v>
                </c:pt>
                <c:pt idx="4855">
                  <c:v>1.1402000000000001</c:v>
                </c:pt>
                <c:pt idx="4856">
                  <c:v>1.1394</c:v>
                </c:pt>
                <c:pt idx="4857">
                  <c:v>1.1342000000000001</c:v>
                </c:pt>
                <c:pt idx="4858">
                  <c:v>1.1344000000000001</c:v>
                </c:pt>
                <c:pt idx="4859">
                  <c:v>1.1364000000000001</c:v>
                </c:pt>
                <c:pt idx="4860">
                  <c:v>1.1409</c:v>
                </c:pt>
                <c:pt idx="4861">
                  <c:v>1.1458999999999999</c:v>
                </c:pt>
                <c:pt idx="4862">
                  <c:v>1.1558999999999999</c:v>
                </c:pt>
                <c:pt idx="4863">
                  <c:v>1.159</c:v>
                </c:pt>
                <c:pt idx="4864">
                  <c:v>1.1555</c:v>
                </c:pt>
                <c:pt idx="4865">
                  <c:v>1.1623999999999999</c:v>
                </c:pt>
                <c:pt idx="4866">
                  <c:v>1.1688000000000001</c:v>
                </c:pt>
                <c:pt idx="4867">
                  <c:v>1.1718</c:v>
                </c:pt>
                <c:pt idx="4868">
                  <c:v>1.1705000000000001</c:v>
                </c:pt>
                <c:pt idx="4869">
                  <c:v>1.1657</c:v>
                </c:pt>
                <c:pt idx="4870">
                  <c:v>1.1595</c:v>
                </c:pt>
                <c:pt idx="4871">
                  <c:v>1.1617</c:v>
                </c:pt>
                <c:pt idx="4872">
                  <c:v>1.1579999999999999</c:v>
                </c:pt>
                <c:pt idx="4873">
                  <c:v>1.1620999999999999</c:v>
                </c:pt>
                <c:pt idx="4874">
                  <c:v>1.1625000000000001</c:v>
                </c:pt>
                <c:pt idx="4875">
                  <c:v>1.1560999999999999</c:v>
                </c:pt>
                <c:pt idx="4876">
                  <c:v>1.1600999999999999</c:v>
                </c:pt>
                <c:pt idx="4877">
                  <c:v>1.1588000000000001</c:v>
                </c:pt>
                <c:pt idx="4878">
                  <c:v>1.1629</c:v>
                </c:pt>
                <c:pt idx="4879">
                  <c:v>1.1678999999999999</c:v>
                </c:pt>
                <c:pt idx="4880">
                  <c:v>1.1637999999999999</c:v>
                </c:pt>
                <c:pt idx="4881">
                  <c:v>1.1696</c:v>
                </c:pt>
                <c:pt idx="4882">
                  <c:v>1.1658999999999999</c:v>
                </c:pt>
                <c:pt idx="4883">
                  <c:v>1.1682999999999999</c:v>
                </c:pt>
                <c:pt idx="4884">
                  <c:v>1.1758</c:v>
                </c:pt>
                <c:pt idx="4885">
                  <c:v>1.1741999999999999</c:v>
                </c:pt>
                <c:pt idx="4886">
                  <c:v>1.1764999999999999</c:v>
                </c:pt>
                <c:pt idx="4887">
                  <c:v>1.1773</c:v>
                </c:pt>
                <c:pt idx="4888">
                  <c:v>1.1752</c:v>
                </c:pt>
                <c:pt idx="4889">
                  <c:v>1.1673</c:v>
                </c:pt>
                <c:pt idx="4890">
                  <c:v>1.1614</c:v>
                </c:pt>
                <c:pt idx="4891">
                  <c:v>1.1569</c:v>
                </c:pt>
                <c:pt idx="4892">
                  <c:v>1.1551</c:v>
                </c:pt>
                <c:pt idx="4893">
                  <c:v>1.1515</c:v>
                </c:pt>
                <c:pt idx="4894">
                  <c:v>1.1504000000000001</c:v>
                </c:pt>
                <c:pt idx="4895">
                  <c:v>1.1513</c:v>
                </c:pt>
                <c:pt idx="4896">
                  <c:v>1.1479999999999999</c:v>
                </c:pt>
                <c:pt idx="4897">
                  <c:v>1.1479999999999999</c:v>
                </c:pt>
                <c:pt idx="4898">
                  <c:v>1.1538999999999999</c:v>
                </c:pt>
                <c:pt idx="4899">
                  <c:v>1.1575</c:v>
                </c:pt>
                <c:pt idx="4900">
                  <c:v>1.1562999999999999</c:v>
                </c:pt>
                <c:pt idx="4901">
                  <c:v>1.1584000000000001</c:v>
                </c:pt>
                <c:pt idx="4902">
                  <c:v>1.1586000000000001</c:v>
                </c:pt>
                <c:pt idx="4903">
                  <c:v>1.1528</c:v>
                </c:pt>
                <c:pt idx="4904">
                  <c:v>1.1472</c:v>
                </c:pt>
                <c:pt idx="4905">
                  <c:v>1.1519999999999999</c:v>
                </c:pt>
                <c:pt idx="4906">
                  <c:v>1.1469</c:v>
                </c:pt>
                <c:pt idx="4907">
                  <c:v>1.1482000000000001</c:v>
                </c:pt>
                <c:pt idx="4908">
                  <c:v>1.1393</c:v>
                </c:pt>
                <c:pt idx="4909">
                  <c:v>1.1372</c:v>
                </c:pt>
                <c:pt idx="4910">
                  <c:v>1.1395999999999999</c:v>
                </c:pt>
                <c:pt idx="4911">
                  <c:v>1.1388</c:v>
                </c:pt>
                <c:pt idx="4912">
                  <c:v>1.1349</c:v>
                </c:pt>
                <c:pt idx="4913">
                  <c:v>1.1306</c:v>
                </c:pt>
                <c:pt idx="4914">
                  <c:v>1.1411</c:v>
                </c:pt>
                <c:pt idx="4915">
                  <c:v>1.1383000000000001</c:v>
                </c:pt>
                <c:pt idx="4916">
                  <c:v>1.1395</c:v>
                </c:pt>
                <c:pt idx="4917">
                  <c:v>1.1412</c:v>
                </c:pt>
                <c:pt idx="4918">
                  <c:v>1.1464000000000001</c:v>
                </c:pt>
                <c:pt idx="4919">
                  <c:v>1.1393</c:v>
                </c:pt>
                <c:pt idx="4920">
                  <c:v>1.1332</c:v>
                </c:pt>
                <c:pt idx="4921">
                  <c:v>1.1245000000000001</c:v>
                </c:pt>
                <c:pt idx="4922">
                  <c:v>1.1278999999999999</c:v>
                </c:pt>
                <c:pt idx="4923">
                  <c:v>1.1293</c:v>
                </c:pt>
                <c:pt idx="4924">
                  <c:v>1.1315</c:v>
                </c:pt>
                <c:pt idx="4925">
                  <c:v>1.1412</c:v>
                </c:pt>
                <c:pt idx="4926">
                  <c:v>1.1457999999999999</c:v>
                </c:pt>
                <c:pt idx="4927">
                  <c:v>1.1375999999999999</c:v>
                </c:pt>
                <c:pt idx="4928">
                  <c:v>1.1395999999999999</c:v>
                </c:pt>
                <c:pt idx="4929">
                  <c:v>1.1408</c:v>
                </c:pt>
                <c:pt idx="4930">
                  <c:v>1.1335</c:v>
                </c:pt>
                <c:pt idx="4931">
                  <c:v>1.1338999999999999</c:v>
                </c:pt>
                <c:pt idx="4932">
                  <c:v>1.1285000000000001</c:v>
                </c:pt>
                <c:pt idx="4933">
                  <c:v>1.1344000000000001</c:v>
                </c:pt>
                <c:pt idx="4934">
                  <c:v>1.1373</c:v>
                </c:pt>
                <c:pt idx="4935">
                  <c:v>1.1315</c:v>
                </c:pt>
                <c:pt idx="4936">
                  <c:v>1.1353</c:v>
                </c:pt>
                <c:pt idx="4937">
                  <c:v>1.1343000000000001</c:v>
                </c:pt>
                <c:pt idx="4938">
                  <c:v>1.135</c:v>
                </c:pt>
                <c:pt idx="4939">
                  <c:v>1.1387</c:v>
                </c:pt>
                <c:pt idx="4940">
                  <c:v>1.1395</c:v>
                </c:pt>
                <c:pt idx="4941">
                  <c:v>1.1360000000000001</c:v>
                </c:pt>
                <c:pt idx="4942">
                  <c:v>1.1318999999999999</c:v>
                </c:pt>
                <c:pt idx="4943">
                  <c:v>1.1376999999999999</c:v>
                </c:pt>
                <c:pt idx="4944">
                  <c:v>1.1356999999999999</c:v>
                </c:pt>
                <c:pt idx="4945">
                  <c:v>1.1301000000000001</c:v>
                </c:pt>
                <c:pt idx="4946">
                  <c:v>1.1351</c:v>
                </c:pt>
                <c:pt idx="4947">
                  <c:v>1.1360000000000001</c:v>
                </c:pt>
                <c:pt idx="4948">
                  <c:v>1.1425000000000001</c:v>
                </c:pt>
                <c:pt idx="4949">
                  <c:v>1.1458999999999999</c:v>
                </c:pt>
                <c:pt idx="4950">
                  <c:v>1.1386000000000001</c:v>
                </c:pt>
                <c:pt idx="4951">
                  <c:v>1.141</c:v>
                </c:pt>
                <c:pt idx="4952">
                  <c:v>1.1405000000000001</c:v>
                </c:pt>
                <c:pt idx="4953">
                  <c:v>1.1355999999999999</c:v>
                </c:pt>
                <c:pt idx="4954">
                  <c:v>1.1435999999999999</c:v>
                </c:pt>
                <c:pt idx="4955">
                  <c:v>1.1440999999999999</c:v>
                </c:pt>
                <c:pt idx="4956">
                  <c:v>1.1452</c:v>
                </c:pt>
                <c:pt idx="4957">
                  <c:v>1.1461999999999999</c:v>
                </c:pt>
                <c:pt idx="4958">
                  <c:v>1.1335</c:v>
                </c:pt>
                <c:pt idx="4959">
                  <c:v>1.1398999999999999</c:v>
                </c:pt>
                <c:pt idx="4960">
                  <c:v>1.1406000000000001</c:v>
                </c:pt>
                <c:pt idx="4961">
                  <c:v>1.1469</c:v>
                </c:pt>
                <c:pt idx="4962">
                  <c:v>1.1454</c:v>
                </c:pt>
                <c:pt idx="4963">
                  <c:v>1.1533</c:v>
                </c:pt>
                <c:pt idx="4964">
                  <c:v>1.1506000000000001</c:v>
                </c:pt>
                <c:pt idx="4965">
                  <c:v>1.1482999999999999</c:v>
                </c:pt>
                <c:pt idx="4966">
                  <c:v>1.1476999999999999</c:v>
                </c:pt>
                <c:pt idx="4967">
                  <c:v>1.139</c:v>
                </c:pt>
                <c:pt idx="4968">
                  <c:v>1.1400000000000001</c:v>
                </c:pt>
                <c:pt idx="4969">
                  <c:v>1.1387</c:v>
                </c:pt>
                <c:pt idx="4970">
                  <c:v>1.1357999999999999</c:v>
                </c:pt>
                <c:pt idx="4971">
                  <c:v>1.1368</c:v>
                </c:pt>
                <c:pt idx="4972">
                  <c:v>1.1369</c:v>
                </c:pt>
                <c:pt idx="4973">
                  <c:v>1.1393</c:v>
                </c:pt>
                <c:pt idx="4974">
                  <c:v>1.1298999999999999</c:v>
                </c:pt>
                <c:pt idx="4975">
                  <c:v>1.1406000000000001</c:v>
                </c:pt>
                <c:pt idx="4976">
                  <c:v>1.1435</c:v>
                </c:pt>
                <c:pt idx="4977">
                  <c:v>1.1428</c:v>
                </c:pt>
                <c:pt idx="4978">
                  <c:v>1.1418999999999999</c:v>
                </c:pt>
                <c:pt idx="4979">
                  <c:v>1.145</c:v>
                </c:pt>
                <c:pt idx="4980">
                  <c:v>1.1469</c:v>
                </c:pt>
                <c:pt idx="4981">
                  <c:v>1.1431</c:v>
                </c:pt>
                <c:pt idx="4982">
                  <c:v>1.1409</c:v>
                </c:pt>
                <c:pt idx="4983">
                  <c:v>1.1375999999999999</c:v>
                </c:pt>
                <c:pt idx="4984">
                  <c:v>1.1349</c:v>
                </c:pt>
                <c:pt idx="4985">
                  <c:v>1.133</c:v>
                </c:pt>
                <c:pt idx="4986">
                  <c:v>1.1271</c:v>
                </c:pt>
                <c:pt idx="4987">
                  <c:v>1.1320000000000001</c:v>
                </c:pt>
                <c:pt idx="4988">
                  <c:v>1.1275999999999999</c:v>
                </c:pt>
                <c:pt idx="4989">
                  <c:v>1.1296999999999999</c:v>
                </c:pt>
                <c:pt idx="4990">
                  <c:v>1.1273</c:v>
                </c:pt>
                <c:pt idx="4991">
                  <c:v>1.1311</c:v>
                </c:pt>
                <c:pt idx="4992">
                  <c:v>1.1348</c:v>
                </c:pt>
                <c:pt idx="4993">
                  <c:v>1.1366000000000001</c:v>
                </c:pt>
                <c:pt idx="4994">
                  <c:v>1.1329</c:v>
                </c:pt>
                <c:pt idx="4995">
                  <c:v>1.1346000000000001</c:v>
                </c:pt>
                <c:pt idx="4996">
                  <c:v>1.1348</c:v>
                </c:pt>
                <c:pt idx="4997">
                  <c:v>1.1379999999999999</c:v>
                </c:pt>
                <c:pt idx="4998">
                  <c:v>1.1369</c:v>
                </c:pt>
                <c:pt idx="4999">
                  <c:v>1.1381999999999999</c:v>
                </c:pt>
                <c:pt idx="5000">
                  <c:v>1.1365000000000001</c:v>
                </c:pt>
                <c:pt idx="5001">
                  <c:v>1.1332</c:v>
                </c:pt>
                <c:pt idx="5002">
                  <c:v>1.1296999999999999</c:v>
                </c:pt>
                <c:pt idx="5003">
                  <c:v>1.1308</c:v>
                </c:pt>
                <c:pt idx="5004">
                  <c:v>1.1225000000000001</c:v>
                </c:pt>
                <c:pt idx="5005">
                  <c:v>1.1240000000000001</c:v>
                </c:pt>
                <c:pt idx="5006">
                  <c:v>1.1242000000000001</c:v>
                </c:pt>
                <c:pt idx="5007">
                  <c:v>1.129</c:v>
                </c:pt>
                <c:pt idx="5008">
                  <c:v>1.1303000000000001</c:v>
                </c:pt>
                <c:pt idx="5009">
                  <c:v>1.1298999999999999</c:v>
                </c:pt>
                <c:pt idx="5010">
                  <c:v>1.1320000000000001</c:v>
                </c:pt>
                <c:pt idx="5011">
                  <c:v>1.1328</c:v>
                </c:pt>
                <c:pt idx="5012">
                  <c:v>1.1354</c:v>
                </c:pt>
                <c:pt idx="5013">
                  <c:v>1.1357999999999999</c:v>
                </c:pt>
                <c:pt idx="5014">
                  <c:v>1.1353</c:v>
                </c:pt>
                <c:pt idx="5015">
                  <c:v>1.1296999999999999</c:v>
                </c:pt>
                <c:pt idx="5016">
                  <c:v>1.1316999999999999</c:v>
                </c:pt>
                <c:pt idx="5017">
                  <c:v>1.1283000000000001</c:v>
                </c:pt>
                <c:pt idx="5018">
                  <c:v>1.1254</c:v>
                </c:pt>
                <c:pt idx="5019">
                  <c:v>1.1234999999999999</c:v>
                </c:pt>
                <c:pt idx="5020">
                  <c:v>1.1221000000000001</c:v>
                </c:pt>
                <c:pt idx="5021">
                  <c:v>1.1206</c:v>
                </c:pt>
                <c:pt idx="5022">
                  <c:v>1.1196999999999999</c:v>
                </c:pt>
                <c:pt idx="5023">
                  <c:v>1.1244000000000001</c:v>
                </c:pt>
                <c:pt idx="5024">
                  <c:v>1.1218999999999999</c:v>
                </c:pt>
                <c:pt idx="5025">
                  <c:v>1.1214999999999999</c:v>
                </c:pt>
                <c:pt idx="5026">
                  <c:v>1.1267</c:v>
                </c:pt>
                <c:pt idx="5027">
                  <c:v>1.127</c:v>
                </c:pt>
                <c:pt idx="5028">
                  <c:v>1.1275999999999999</c:v>
                </c:pt>
                <c:pt idx="5029">
                  <c:v>1.1257999999999999</c:v>
                </c:pt>
                <c:pt idx="5030">
                  <c:v>1.1298999999999999</c:v>
                </c:pt>
                <c:pt idx="5031">
                  <c:v>1.1307</c:v>
                </c:pt>
                <c:pt idx="5032">
                  <c:v>1.1284000000000001</c:v>
                </c:pt>
                <c:pt idx="5033">
                  <c:v>1.1295999999999999</c:v>
                </c:pt>
                <c:pt idx="5034">
                  <c:v>1.123</c:v>
                </c:pt>
                <c:pt idx="5035">
                  <c:v>1.1245000000000001</c:v>
                </c:pt>
                <c:pt idx="5036">
                  <c:v>1.1257999999999999</c:v>
                </c:pt>
                <c:pt idx="5037">
                  <c:v>1.1214</c:v>
                </c:pt>
                <c:pt idx="5038">
                  <c:v>1.1158999999999999</c:v>
                </c:pt>
                <c:pt idx="5039">
                  <c:v>1.1136999999999999</c:v>
                </c:pt>
                <c:pt idx="5040">
                  <c:v>1.1163000000000001</c:v>
                </c:pt>
                <c:pt idx="5041">
                  <c:v>1.1181000000000001</c:v>
                </c:pt>
                <c:pt idx="5042">
                  <c:v>1.1216999999999999</c:v>
                </c:pt>
                <c:pt idx="5043">
                  <c:v>1.1242000000000001</c:v>
                </c:pt>
                <c:pt idx="5044">
                  <c:v>1.1177999999999999</c:v>
                </c:pt>
                <c:pt idx="5045">
                  <c:v>1.1195999999999999</c:v>
                </c:pt>
                <c:pt idx="5046">
                  <c:v>1.1203000000000001</c:v>
                </c:pt>
                <c:pt idx="5047">
                  <c:v>1.1174999999999999</c:v>
                </c:pt>
                <c:pt idx="5048">
                  <c:v>1.1189</c:v>
                </c:pt>
                <c:pt idx="5049">
                  <c:v>1.1215999999999999</c:v>
                </c:pt>
                <c:pt idx="5050">
                  <c:v>1.1236999999999999</c:v>
                </c:pt>
                <c:pt idx="5051">
                  <c:v>1.1234999999999999</c:v>
                </c:pt>
                <c:pt idx="5052">
                  <c:v>1.121</c:v>
                </c:pt>
                <c:pt idx="5053">
                  <c:v>1.1206</c:v>
                </c:pt>
                <c:pt idx="5054">
                  <c:v>1.1176999999999999</c:v>
                </c:pt>
                <c:pt idx="5055">
                  <c:v>1.1164000000000001</c:v>
                </c:pt>
                <c:pt idx="5056">
                  <c:v>1.1168</c:v>
                </c:pt>
                <c:pt idx="5057">
                  <c:v>1.1160000000000001</c:v>
                </c:pt>
                <c:pt idx="5058">
                  <c:v>1.1156999999999999</c:v>
                </c:pt>
                <c:pt idx="5059">
                  <c:v>1.1182000000000001</c:v>
                </c:pt>
                <c:pt idx="5060">
                  <c:v>1.1205000000000001</c:v>
                </c:pt>
                <c:pt idx="5061">
                  <c:v>1.1191</c:v>
                </c:pt>
                <c:pt idx="5062">
                  <c:v>1.1165</c:v>
                </c:pt>
                <c:pt idx="5063">
                  <c:v>1.1133999999999999</c:v>
                </c:pt>
                <c:pt idx="5064">
                  <c:v>1.1135999999999999</c:v>
                </c:pt>
                <c:pt idx="5065">
                  <c:v>1.1162000000000001</c:v>
                </c:pt>
                <c:pt idx="5066">
                  <c:v>1.1215999999999999</c:v>
                </c:pt>
                <c:pt idx="5067">
                  <c:v>1.1245000000000001</c:v>
                </c:pt>
                <c:pt idx="5068">
                  <c:v>1.1234999999999999</c:v>
                </c:pt>
                <c:pt idx="5069">
                  <c:v>1.1293</c:v>
                </c:pt>
                <c:pt idx="5070">
                  <c:v>1.1339999999999999</c:v>
                </c:pt>
                <c:pt idx="5071">
                  <c:v>1.1315999999999999</c:v>
                </c:pt>
                <c:pt idx="5072">
                  <c:v>1.1329</c:v>
                </c:pt>
                <c:pt idx="5073">
                  <c:v>1.1296999999999999</c:v>
                </c:pt>
                <c:pt idx="5074">
                  <c:v>1.1275999999999999</c:v>
                </c:pt>
                <c:pt idx="5075">
                  <c:v>1.1209</c:v>
                </c:pt>
                <c:pt idx="5076">
                  <c:v>1.1226</c:v>
                </c:pt>
                <c:pt idx="5077">
                  <c:v>1.1201000000000001</c:v>
                </c:pt>
                <c:pt idx="5078">
                  <c:v>1.1214999999999999</c:v>
                </c:pt>
                <c:pt idx="5079">
                  <c:v>1.1292</c:v>
                </c:pt>
                <c:pt idx="5080">
                  <c:v>1.1341000000000001</c:v>
                </c:pt>
                <c:pt idx="5081">
                  <c:v>1.1389</c:v>
                </c:pt>
                <c:pt idx="5082">
                  <c:v>1.1363000000000001</c:v>
                </c:pt>
                <c:pt idx="5083">
                  <c:v>1.1383000000000001</c:v>
                </c:pt>
                <c:pt idx="5084">
                  <c:v>1.1366000000000001</c:v>
                </c:pt>
                <c:pt idx="5085">
                  <c:v>1.1358999999999999</c:v>
                </c:pt>
                <c:pt idx="5086">
                  <c:v>1.1294</c:v>
                </c:pt>
                <c:pt idx="5087">
                  <c:v>1.1307</c:v>
                </c:pt>
                <c:pt idx="5088">
                  <c:v>1.1280999999999999</c:v>
                </c:pt>
                <c:pt idx="5089">
                  <c:v>1.1280999999999999</c:v>
                </c:pt>
                <c:pt idx="5090">
                  <c:v>1.1218999999999999</c:v>
                </c:pt>
                <c:pt idx="5091">
                  <c:v>1.1214999999999999</c:v>
                </c:pt>
                <c:pt idx="5092">
                  <c:v>1.1209</c:v>
                </c:pt>
                <c:pt idx="5093">
                  <c:v>1.1259000000000001</c:v>
                </c:pt>
                <c:pt idx="5094">
                  <c:v>1.1254</c:v>
                </c:pt>
                <c:pt idx="5095">
                  <c:v>1.1268</c:v>
                </c:pt>
                <c:pt idx="5096">
                  <c:v>1.1259000000000001</c:v>
                </c:pt>
                <c:pt idx="5097">
                  <c:v>1.1213</c:v>
                </c:pt>
                <c:pt idx="5098">
                  <c:v>1.1225000000000001</c:v>
                </c:pt>
                <c:pt idx="5099">
                  <c:v>1.1224000000000001</c:v>
                </c:pt>
                <c:pt idx="5100">
                  <c:v>1.1229</c:v>
                </c:pt>
                <c:pt idx="5101">
                  <c:v>1.1217999999999999</c:v>
                </c:pt>
                <c:pt idx="5102">
                  <c:v>1.1151</c:v>
                </c:pt>
                <c:pt idx="5103">
                  <c:v>1.1145</c:v>
                </c:pt>
                <c:pt idx="5104">
                  <c:v>1.1133999999999999</c:v>
                </c:pt>
                <c:pt idx="5105">
                  <c:v>1.1122000000000001</c:v>
                </c:pt>
                <c:pt idx="5106">
                  <c:v>1.1140000000000001</c:v>
                </c:pt>
                <c:pt idx="5107">
                  <c:v>1.1152</c:v>
                </c:pt>
                <c:pt idx="5108">
                  <c:v>1.1128</c:v>
                </c:pt>
                <c:pt idx="5109">
                  <c:v>1.1068</c:v>
                </c:pt>
                <c:pt idx="5110">
                  <c:v>1.1113999999999999</c:v>
                </c:pt>
                <c:pt idx="5111">
                  <c:v>1.1211</c:v>
                </c:pt>
                <c:pt idx="5112">
                  <c:v>1.1197999999999999</c:v>
                </c:pt>
                <c:pt idx="5113">
                  <c:v>1.1227</c:v>
                </c:pt>
                <c:pt idx="5114">
                  <c:v>1.1205000000000001</c:v>
                </c:pt>
                <c:pt idx="5115">
                  <c:v>1.1211</c:v>
                </c:pt>
                <c:pt idx="5116">
                  <c:v>1.1212</c:v>
                </c:pt>
                <c:pt idx="5117">
                  <c:v>1.1179999999999999</c:v>
                </c:pt>
                <c:pt idx="5118">
                  <c:v>1.1144000000000001</c:v>
                </c:pt>
                <c:pt idx="5119">
                  <c:v>1.1100000000000001</c:v>
                </c:pt>
                <c:pt idx="5120">
                  <c:v>1.1093</c:v>
                </c:pt>
                <c:pt idx="5121">
                  <c:v>1.1093999999999999</c:v>
                </c:pt>
                <c:pt idx="5122">
                  <c:v>1.1099000000000001</c:v>
                </c:pt>
                <c:pt idx="5123">
                  <c:v>1.1103000000000001</c:v>
                </c:pt>
                <c:pt idx="5124">
                  <c:v>1.1082000000000001</c:v>
                </c:pt>
                <c:pt idx="5125">
                  <c:v>1.1139000000000001</c:v>
                </c:pt>
                <c:pt idx="5126">
                  <c:v>1.111</c:v>
                </c:pt>
                <c:pt idx="5127">
                  <c:v>1.1096999999999999</c:v>
                </c:pt>
                <c:pt idx="5128">
                  <c:v>1.1078999999999999</c:v>
                </c:pt>
                <c:pt idx="5129">
                  <c:v>1.1052999999999999</c:v>
                </c:pt>
                <c:pt idx="5130">
                  <c:v>1.0988</c:v>
                </c:pt>
                <c:pt idx="5131">
                  <c:v>1.0973999999999999</c:v>
                </c:pt>
                <c:pt idx="5132">
                  <c:v>1.097</c:v>
                </c:pt>
                <c:pt idx="5133">
                  <c:v>1.1026</c:v>
                </c:pt>
                <c:pt idx="5134">
                  <c:v>1.1041000000000001</c:v>
                </c:pt>
                <c:pt idx="5135">
                  <c:v>1.1034999999999999</c:v>
                </c:pt>
                <c:pt idx="5136">
                  <c:v>1.1060000000000001</c:v>
                </c:pt>
                <c:pt idx="5137">
                  <c:v>1.1041000000000001</c:v>
                </c:pt>
                <c:pt idx="5138">
                  <c:v>1.1007</c:v>
                </c:pt>
                <c:pt idx="5139">
                  <c:v>1.1068</c:v>
                </c:pt>
                <c:pt idx="5140">
                  <c:v>1.1075999999999999</c:v>
                </c:pt>
                <c:pt idx="5141">
                  <c:v>1.1003000000000001</c:v>
                </c:pt>
                <c:pt idx="5142">
                  <c:v>1.107</c:v>
                </c:pt>
                <c:pt idx="5143">
                  <c:v>1.1063000000000001</c:v>
                </c:pt>
                <c:pt idx="5144">
                  <c:v>1.1045</c:v>
                </c:pt>
                <c:pt idx="5145">
                  <c:v>1.1007</c:v>
                </c:pt>
                <c:pt idx="5146">
                  <c:v>1.0987</c:v>
                </c:pt>
                <c:pt idx="5147">
                  <c:v>1.1013999999999999</c:v>
                </c:pt>
                <c:pt idx="5148">
                  <c:v>1.0943000000000001</c:v>
                </c:pt>
                <c:pt idx="5149">
                  <c:v>1.0926</c:v>
                </c:pt>
                <c:pt idx="5150">
                  <c:v>1.0944</c:v>
                </c:pt>
                <c:pt idx="5151">
                  <c:v>1.0903</c:v>
                </c:pt>
                <c:pt idx="5152">
                  <c:v>1.0937999999999999</c:v>
                </c:pt>
                <c:pt idx="5153">
                  <c:v>1.0958000000000001</c:v>
                </c:pt>
                <c:pt idx="5154">
                  <c:v>1.0983000000000001</c:v>
                </c:pt>
                <c:pt idx="5155">
                  <c:v>1.0984</c:v>
                </c:pt>
                <c:pt idx="5156">
                  <c:v>1.0983000000000001</c:v>
                </c:pt>
                <c:pt idx="5157">
                  <c:v>1.0952999999999999</c:v>
                </c:pt>
                <c:pt idx="5158">
                  <c:v>1.0972999999999999</c:v>
                </c:pt>
                <c:pt idx="5159">
                  <c:v>1.1016999999999999</c:v>
                </c:pt>
                <c:pt idx="5160">
                  <c:v>1.1051</c:v>
                </c:pt>
                <c:pt idx="5161">
                  <c:v>1.103</c:v>
                </c:pt>
                <c:pt idx="5162">
                  <c:v>1.1023000000000001</c:v>
                </c:pt>
                <c:pt idx="5163">
                  <c:v>1.1081000000000001</c:v>
                </c:pt>
                <c:pt idx="5164">
                  <c:v>1.1126</c:v>
                </c:pt>
                <c:pt idx="5165">
                  <c:v>1.1157999999999999</c:v>
                </c:pt>
                <c:pt idx="5166">
                  <c:v>1.1152</c:v>
                </c:pt>
                <c:pt idx="5167">
                  <c:v>1.1141000000000001</c:v>
                </c:pt>
                <c:pt idx="5168">
                  <c:v>1.1121000000000001</c:v>
                </c:pt>
                <c:pt idx="5169">
                  <c:v>1.1107</c:v>
                </c:pt>
                <c:pt idx="5170">
                  <c:v>1.1073999999999999</c:v>
                </c:pt>
                <c:pt idx="5171">
                  <c:v>1.1102000000000001</c:v>
                </c:pt>
                <c:pt idx="5172">
                  <c:v>1.1108</c:v>
                </c:pt>
                <c:pt idx="5173">
                  <c:v>1.1116999999999999</c:v>
                </c:pt>
                <c:pt idx="5174">
                  <c:v>1.1146</c:v>
                </c:pt>
                <c:pt idx="5175">
                  <c:v>1.1162000000000001</c:v>
                </c:pt>
                <c:pt idx="5176">
                  <c:v>1.1141000000000001</c:v>
                </c:pt>
                <c:pt idx="5177">
                  <c:v>1.1068</c:v>
                </c:pt>
                <c:pt idx="5178">
                  <c:v>1.1066</c:v>
                </c:pt>
                <c:pt idx="5179">
                  <c:v>1.1041000000000001</c:v>
                </c:pt>
                <c:pt idx="5180">
                  <c:v>1.1020000000000001</c:v>
                </c:pt>
                <c:pt idx="5181">
                  <c:v>1.1039000000000001</c:v>
                </c:pt>
                <c:pt idx="5182">
                  <c:v>1.1011</c:v>
                </c:pt>
                <c:pt idx="5183">
                  <c:v>1.0999000000000001</c:v>
                </c:pt>
                <c:pt idx="5184">
                  <c:v>1.1017999999999999</c:v>
                </c:pt>
                <c:pt idx="5185">
                  <c:v>1.1053999999999999</c:v>
                </c:pt>
                <c:pt idx="5186">
                  <c:v>1.1082000000000001</c:v>
                </c:pt>
                <c:pt idx="5187">
                  <c:v>1.1081000000000001</c:v>
                </c:pt>
                <c:pt idx="5188">
                  <c:v>1.1067</c:v>
                </c:pt>
                <c:pt idx="5189">
                  <c:v>1.1063000000000001</c:v>
                </c:pt>
                <c:pt idx="5190">
                  <c:v>1.1024</c:v>
                </c:pt>
                <c:pt idx="5191">
                  <c:v>1.1006</c:v>
                </c:pt>
                <c:pt idx="5192">
                  <c:v>1.1020000000000001</c:v>
                </c:pt>
                <c:pt idx="5193">
                  <c:v>1.1000000000000001</c:v>
                </c:pt>
                <c:pt idx="5194">
                  <c:v>1.1008</c:v>
                </c:pt>
                <c:pt idx="5195">
                  <c:v>1.1015999999999999</c:v>
                </c:pt>
                <c:pt idx="5196">
                  <c:v>1.1074999999999999</c:v>
                </c:pt>
                <c:pt idx="5197">
                  <c:v>1.1088</c:v>
                </c:pt>
                <c:pt idx="5198">
                  <c:v>1.1078000000000001</c:v>
                </c:pt>
                <c:pt idx="5199">
                  <c:v>1.1105</c:v>
                </c:pt>
                <c:pt idx="5200">
                  <c:v>1.1054999999999999</c:v>
                </c:pt>
                <c:pt idx="5201">
                  <c:v>1.1056999999999999</c:v>
                </c:pt>
                <c:pt idx="5202">
                  <c:v>1.1087</c:v>
                </c:pt>
                <c:pt idx="5203">
                  <c:v>1.1092</c:v>
                </c:pt>
                <c:pt idx="5204">
                  <c:v>1.111</c:v>
                </c:pt>
                <c:pt idx="5205">
                  <c:v>1.1115999999999999</c:v>
                </c:pt>
                <c:pt idx="5206">
                  <c:v>1.1143000000000001</c:v>
                </c:pt>
                <c:pt idx="5207">
                  <c:v>1.1152</c:v>
                </c:pt>
                <c:pt idx="5208">
                  <c:v>1.1117999999999999</c:v>
                </c:pt>
                <c:pt idx="5209">
                  <c:v>1.1125</c:v>
                </c:pt>
                <c:pt idx="5210">
                  <c:v>1.1069</c:v>
                </c:pt>
                <c:pt idx="5211">
                  <c:v>1.1091</c:v>
                </c:pt>
                <c:pt idx="5212">
                  <c:v>1.1088</c:v>
                </c:pt>
                <c:pt idx="5213">
                  <c:v>1.1094999999999999</c:v>
                </c:pt>
                <c:pt idx="5214">
                  <c:v>1.1103000000000001</c:v>
                </c:pt>
                <c:pt idx="5215">
                  <c:v>1.1184000000000001</c:v>
                </c:pt>
                <c:pt idx="5216">
                  <c:v>1.1211</c:v>
                </c:pt>
                <c:pt idx="5217">
                  <c:v>1.1229</c:v>
                </c:pt>
                <c:pt idx="5218">
                  <c:v>1.1214</c:v>
                </c:pt>
                <c:pt idx="5219">
                  <c:v>1.117</c:v>
                </c:pt>
                <c:pt idx="5220">
                  <c:v>1.1172</c:v>
                </c:pt>
                <c:pt idx="5221">
                  <c:v>1.1194999999999999</c:v>
                </c:pt>
                <c:pt idx="5222">
                  <c:v>1.1143000000000001</c:v>
                </c:pt>
                <c:pt idx="5223">
                  <c:v>1.1117999999999999</c:v>
                </c:pt>
                <c:pt idx="5224">
                  <c:v>1.1105</c:v>
                </c:pt>
                <c:pt idx="5225">
                  <c:v>1.1122000000000001</c:v>
                </c:pt>
                <c:pt idx="5226">
                  <c:v>1.1140000000000001</c:v>
                </c:pt>
                <c:pt idx="5227">
                  <c:v>1.1131</c:v>
                </c:pt>
                <c:pt idx="5228">
                  <c:v>1.1157999999999999</c:v>
                </c:pt>
                <c:pt idx="5229">
                  <c:v>1.1134999999999999</c:v>
                </c:pt>
                <c:pt idx="5230">
                  <c:v>1.1091</c:v>
                </c:pt>
                <c:pt idx="5231">
                  <c:v>1.1084000000000001</c:v>
                </c:pt>
                <c:pt idx="5232">
                  <c:v>1.1092</c:v>
                </c:pt>
                <c:pt idx="5233">
                  <c:v>1.1086</c:v>
                </c:pt>
                <c:pt idx="5234">
                  <c:v>1.1051</c:v>
                </c:pt>
                <c:pt idx="5235">
                  <c:v>1.1027</c:v>
                </c:pt>
                <c:pt idx="5236">
                  <c:v>1.1014999999999999</c:v>
                </c:pt>
                <c:pt idx="5237">
                  <c:v>1.1009</c:v>
                </c:pt>
                <c:pt idx="5238">
                  <c:v>1.1005</c:v>
                </c:pt>
                <c:pt idx="5239">
                  <c:v>1.1038000000000001</c:v>
                </c:pt>
                <c:pt idx="5240">
                  <c:v>1.1083000000000001</c:v>
                </c:pt>
                <c:pt idx="5241">
                  <c:v>1.1059000000000001</c:v>
                </c:pt>
                <c:pt idx="5242">
                  <c:v>1.1036999999999999</c:v>
                </c:pt>
                <c:pt idx="5243">
                  <c:v>1.1001000000000001</c:v>
                </c:pt>
                <c:pt idx="5244">
                  <c:v>1.0974999999999999</c:v>
                </c:pt>
                <c:pt idx="5245">
                  <c:v>1.0943000000000001</c:v>
                </c:pt>
                <c:pt idx="5246">
                  <c:v>1.091</c:v>
                </c:pt>
                <c:pt idx="5247">
                  <c:v>1.0922000000000001</c:v>
                </c:pt>
                <c:pt idx="5248">
                  <c:v>1.0879000000000001</c:v>
                </c:pt>
                <c:pt idx="5249">
                  <c:v>1.0842000000000001</c:v>
                </c:pt>
                <c:pt idx="5250">
                  <c:v>1.0843</c:v>
                </c:pt>
                <c:pt idx="5251">
                  <c:v>1.0831999999999999</c:v>
                </c:pt>
                <c:pt idx="5252">
                  <c:v>1.0804</c:v>
                </c:pt>
                <c:pt idx="5253">
                  <c:v>1.0791999999999999</c:v>
                </c:pt>
                <c:pt idx="5254">
                  <c:v>1.0792999999999999</c:v>
                </c:pt>
                <c:pt idx="5255">
                  <c:v>1.0858000000000001</c:v>
                </c:pt>
                <c:pt idx="5256">
                  <c:v>1.0871</c:v>
                </c:pt>
                <c:pt idx="5257">
                  <c:v>1.0883</c:v>
                </c:pt>
                <c:pt idx="5258">
                  <c:v>1.0879000000000001</c:v>
                </c:pt>
                <c:pt idx="5259">
                  <c:v>1.0980000000000001</c:v>
                </c:pt>
                <c:pt idx="5260">
                  <c:v>1.1001000000000001</c:v>
                </c:pt>
                <c:pt idx="5261">
                  <c:v>1.1179999999999999</c:v>
                </c:pt>
                <c:pt idx="5262">
                  <c:v>1.1158999999999999</c:v>
                </c:pt>
                <c:pt idx="5263">
                  <c:v>1.1124000000000001</c:v>
                </c:pt>
                <c:pt idx="5264">
                  <c:v>1.1214</c:v>
                </c:pt>
                <c:pt idx="5265">
                  <c:v>1.1305000000000001</c:v>
                </c:pt>
                <c:pt idx="5266">
                  <c:v>1.1463000000000001</c:v>
                </c:pt>
                <c:pt idx="5267">
                  <c:v>1.1315999999999999</c:v>
                </c:pt>
                <c:pt idx="5268">
                  <c:v>1.1285000000000001</c:v>
                </c:pt>
                <c:pt idx="5269">
                  <c:v>1.1186</c:v>
                </c:pt>
                <c:pt idx="5270">
                  <c:v>1.1081000000000001</c:v>
                </c:pt>
                <c:pt idx="5271">
                  <c:v>1.1158999999999999</c:v>
                </c:pt>
                <c:pt idx="5272">
                  <c:v>1.0988</c:v>
                </c:pt>
                <c:pt idx="5273">
                  <c:v>1.0848</c:v>
                </c:pt>
                <c:pt idx="5274">
                  <c:v>1.0684</c:v>
                </c:pt>
                <c:pt idx="5275">
                  <c:v>1.0667</c:v>
                </c:pt>
                <c:pt idx="5276">
                  <c:v>1.0750999999999999</c:v>
                </c:pt>
                <c:pt idx="5277">
                  <c:v>1.0757000000000001</c:v>
                </c:pt>
                <c:pt idx="5278">
                  <c:v>1.0861000000000001</c:v>
                </c:pt>
                <c:pt idx="5279">
                  <c:v>1.1024</c:v>
                </c:pt>
                <c:pt idx="5280">
                  <c:v>1.1097999999999999</c:v>
                </c:pt>
                <c:pt idx="5281">
                  <c:v>1.1020000000000001</c:v>
                </c:pt>
                <c:pt idx="5282">
                  <c:v>1.0971</c:v>
                </c:pt>
                <c:pt idx="5283">
                  <c:v>1.0925</c:v>
                </c:pt>
                <c:pt idx="5284">
                  <c:v>1.0842000000000001</c:v>
                </c:pt>
                <c:pt idx="5285">
                  <c:v>1.0787</c:v>
                </c:pt>
                <c:pt idx="5286">
                  <c:v>1.0802</c:v>
                </c:pt>
                <c:pt idx="5287">
                  <c:v>1.0895999999999999</c:v>
                </c:pt>
                <c:pt idx="5288">
                  <c:v>1.0864</c:v>
                </c:pt>
                <c:pt idx="5289">
                  <c:v>1.0935999999999999</c:v>
                </c:pt>
                <c:pt idx="5290">
                  <c:v>1.0949</c:v>
                </c:pt>
                <c:pt idx="5291">
                  <c:v>1.0916999999999999</c:v>
                </c:pt>
                <c:pt idx="5292">
                  <c:v>1.0965</c:v>
                </c:pt>
                <c:pt idx="5293">
                  <c:v>1.0916999999999999</c:v>
                </c:pt>
                <c:pt idx="5294">
                  <c:v>1.0833999999999999</c:v>
                </c:pt>
                <c:pt idx="5295">
                  <c:v>1.0867</c:v>
                </c:pt>
                <c:pt idx="5296">
                  <c:v>1.087</c:v>
                </c:pt>
                <c:pt idx="5297">
                  <c:v>1.0844</c:v>
                </c:pt>
                <c:pt idx="5298">
                  <c:v>1.0815999999999999</c:v>
                </c:pt>
                <c:pt idx="5299">
                  <c:v>1.0813999999999999</c:v>
                </c:pt>
                <c:pt idx="5300">
                  <c:v>1.0788</c:v>
                </c:pt>
                <c:pt idx="5301">
                  <c:v>1.0821000000000001</c:v>
                </c:pt>
                <c:pt idx="5302">
                  <c:v>1.0831999999999999</c:v>
                </c:pt>
                <c:pt idx="5303">
                  <c:v>1.0848</c:v>
                </c:pt>
                <c:pt idx="5304">
                  <c:v>1.0937000000000001</c:v>
                </c:pt>
                <c:pt idx="5305">
                  <c:v>1.0988</c:v>
                </c:pt>
                <c:pt idx="5306">
                  <c:v>1.0900000000000001</c:v>
                </c:pt>
                <c:pt idx="5307">
                  <c:v>1.0840000000000001</c:v>
                </c:pt>
                <c:pt idx="5308">
                  <c:v>1.0807</c:v>
                </c:pt>
                <c:pt idx="5309">
                  <c:v>1.0812999999999999</c:v>
                </c:pt>
                <c:pt idx="5310">
                  <c:v>1.0847</c:v>
                </c:pt>
                <c:pt idx="5311">
                  <c:v>1.0808</c:v>
                </c:pt>
                <c:pt idx="5312">
                  <c:v>1.0851</c:v>
                </c:pt>
                <c:pt idx="5313">
                  <c:v>1.0822000000000001</c:v>
                </c:pt>
                <c:pt idx="5314">
                  <c:v>1.0782</c:v>
                </c:pt>
                <c:pt idx="5315">
                  <c:v>1.0807</c:v>
                </c:pt>
                <c:pt idx="5316">
                  <c:v>1.0909</c:v>
                </c:pt>
                <c:pt idx="5317">
                  <c:v>1.0929</c:v>
                </c:pt>
                <c:pt idx="5318">
                  <c:v>1.0975999999999999</c:v>
                </c:pt>
                <c:pt idx="5319">
                  <c:v>1.0954999999999999</c:v>
                </c:pt>
                <c:pt idx="5320">
                  <c:v>1.0888</c:v>
                </c:pt>
                <c:pt idx="5321">
                  <c:v>1.0892999999999999</c:v>
                </c:pt>
                <c:pt idx="5322">
                  <c:v>1.0975999999999999</c:v>
                </c:pt>
                <c:pt idx="5323">
                  <c:v>1.0974999999999999</c:v>
                </c:pt>
                <c:pt idx="5324">
                  <c:v>1.1082000000000001</c:v>
                </c:pt>
                <c:pt idx="5325">
                  <c:v>1.1097999999999999</c:v>
                </c:pt>
                <c:pt idx="5326">
                  <c:v>1.113</c:v>
                </c:pt>
                <c:pt idx="5327">
                  <c:v>1.1173999999999999</c:v>
                </c:pt>
                <c:pt idx="5328">
                  <c:v>1.1236999999999999</c:v>
                </c:pt>
                <c:pt idx="5329">
                  <c:v>1.1329</c:v>
                </c:pt>
                <c:pt idx="5330">
                  <c:v>1.1291</c:v>
                </c:pt>
                <c:pt idx="5331">
                  <c:v>1.1291</c:v>
                </c:pt>
                <c:pt idx="5332">
                  <c:v>1.1343000000000001</c:v>
                </c:pt>
                <c:pt idx="5333">
                  <c:v>1.1351</c:v>
                </c:pt>
                <c:pt idx="5334">
                  <c:v>1.1362000000000001</c:v>
                </c:pt>
                <c:pt idx="5335">
                  <c:v>1.1235999999999999</c:v>
                </c:pt>
                <c:pt idx="5336">
                  <c:v>1.1285000000000001</c:v>
                </c:pt>
                <c:pt idx="5337">
                  <c:v>1.1268</c:v>
                </c:pt>
                <c:pt idx="5338">
                  <c:v>1.1231</c:v>
                </c:pt>
                <c:pt idx="5339">
                  <c:v>1.1194</c:v>
                </c:pt>
                <c:pt idx="5340">
                  <c:v>1.1193</c:v>
                </c:pt>
                <c:pt idx="5341">
                  <c:v>1.1261000000000001</c:v>
                </c:pt>
                <c:pt idx="5342">
                  <c:v>1.1309</c:v>
                </c:pt>
                <c:pt idx="5343">
                  <c:v>1.1277999999999999</c:v>
                </c:pt>
                <c:pt idx="5344">
                  <c:v>1.1227</c:v>
                </c:pt>
                <c:pt idx="5345">
                  <c:v>1.123</c:v>
                </c:pt>
                <c:pt idx="5346">
                  <c:v>1.1227</c:v>
                </c:pt>
                <c:pt idx="5347">
                  <c:v>1.1243000000000001</c:v>
                </c:pt>
                <c:pt idx="5348">
                  <c:v>1.1264000000000001</c:v>
                </c:pt>
                <c:pt idx="5349">
                  <c:v>1.1229</c:v>
                </c:pt>
                <c:pt idx="5350">
                  <c:v>1.1242000000000001</c:v>
                </c:pt>
                <c:pt idx="5351">
                  <c:v>1.1307</c:v>
                </c:pt>
                <c:pt idx="5352">
                  <c:v>1.129</c:v>
                </c:pt>
                <c:pt idx="5353">
                  <c:v>1.1335999999999999</c:v>
                </c:pt>
                <c:pt idx="5354">
                  <c:v>1.1291</c:v>
                </c:pt>
                <c:pt idx="5355">
                  <c:v>1.1299999999999999</c:v>
                </c:pt>
                <c:pt idx="5356">
                  <c:v>1.1368</c:v>
                </c:pt>
                <c:pt idx="5357">
                  <c:v>1.1403000000000001</c:v>
                </c:pt>
                <c:pt idx="5358">
                  <c:v>1.1407</c:v>
                </c:pt>
                <c:pt idx="5359">
                  <c:v>1.1409</c:v>
                </c:pt>
                <c:pt idx="5360">
                  <c:v>1.1435</c:v>
                </c:pt>
                <c:pt idx="5361">
                  <c:v>1.1438999999999999</c:v>
                </c:pt>
                <c:pt idx="5362">
                  <c:v>1.1516</c:v>
                </c:pt>
                <c:pt idx="5363">
                  <c:v>1.1577</c:v>
                </c:pt>
                <c:pt idx="5364">
                  <c:v>1.1619999999999999</c:v>
                </c:pt>
                <c:pt idx="5365">
                  <c:v>1.1635</c:v>
                </c:pt>
                <c:pt idx="5366">
                  <c:v>1.1745000000000001</c:v>
                </c:pt>
                <c:pt idx="5367">
                  <c:v>1.1735</c:v>
                </c:pt>
                <c:pt idx="5368">
                  <c:v>1.1774</c:v>
                </c:pt>
                <c:pt idx="5369">
                  <c:v>1.1804000000000001</c:v>
                </c:pt>
                <c:pt idx="5370">
                  <c:v>1.1791</c:v>
                </c:pt>
                <c:pt idx="5371">
                  <c:v>1.1749000000000001</c:v>
                </c:pt>
                <c:pt idx="5372">
                  <c:v>1.1778</c:v>
                </c:pt>
                <c:pt idx="5373">
                  <c:v>1.1873</c:v>
                </c:pt>
                <c:pt idx="5374">
                  <c:v>1.1879999999999999</c:v>
                </c:pt>
                <c:pt idx="5375">
                  <c:v>1.1769000000000001</c:v>
                </c:pt>
                <c:pt idx="5376">
                  <c:v>1.1753</c:v>
                </c:pt>
                <c:pt idx="5377">
                  <c:v>1.1771</c:v>
                </c:pt>
                <c:pt idx="5378">
                  <c:v>1.1792</c:v>
                </c:pt>
                <c:pt idx="5379">
                  <c:v>1.1817</c:v>
                </c:pt>
                <c:pt idx="5380">
                  <c:v>1.1844999999999999</c:v>
                </c:pt>
                <c:pt idx="5381">
                  <c:v>1.1868000000000001</c:v>
                </c:pt>
                <c:pt idx="5382">
                  <c:v>1.1936</c:v>
                </c:pt>
                <c:pt idx="5383">
                  <c:v>1.1878</c:v>
                </c:pt>
                <c:pt idx="5384">
                  <c:v>1.1854</c:v>
                </c:pt>
                <c:pt idx="5385">
                  <c:v>1.1773</c:v>
                </c:pt>
                <c:pt idx="5386">
                  <c:v>1.18</c:v>
                </c:pt>
                <c:pt idx="5387">
                  <c:v>1.1812</c:v>
                </c:pt>
                <c:pt idx="5388">
                  <c:v>1.1832</c:v>
                </c:pt>
                <c:pt idx="5389">
                  <c:v>1.1797</c:v>
                </c:pt>
                <c:pt idx="5390">
                  <c:v>1.1889000000000001</c:v>
                </c:pt>
                <c:pt idx="5391">
                  <c:v>1.1943999999999999</c:v>
                </c:pt>
                <c:pt idx="5392">
                  <c:v>1.1934</c:v>
                </c:pt>
                <c:pt idx="5393">
                  <c:v>1.1848000000000001</c:v>
                </c:pt>
                <c:pt idx="5394">
                  <c:v>1.1833</c:v>
                </c:pt>
                <c:pt idx="5395">
                  <c:v>1.1835</c:v>
                </c:pt>
                <c:pt idx="5396">
                  <c:v>1.1816</c:v>
                </c:pt>
                <c:pt idx="5397">
                  <c:v>1.1796</c:v>
                </c:pt>
                <c:pt idx="5398">
                  <c:v>1.1804000000000001</c:v>
                </c:pt>
                <c:pt idx="5399">
                  <c:v>1.1858</c:v>
                </c:pt>
                <c:pt idx="5400">
                  <c:v>1.1837</c:v>
                </c:pt>
                <c:pt idx="5401">
                  <c:v>1.1867000000000001</c:v>
                </c:pt>
                <c:pt idx="5402">
                  <c:v>1.1853</c:v>
                </c:pt>
                <c:pt idx="5403">
                  <c:v>1.1833</c:v>
                </c:pt>
                <c:pt idx="5404">
                  <c:v>1.1821999999999999</c:v>
                </c:pt>
                <c:pt idx="5405">
                  <c:v>1.1865999999999999</c:v>
                </c:pt>
                <c:pt idx="5406">
                  <c:v>1.1740999999999999</c:v>
                </c:pt>
                <c:pt idx="5407">
                  <c:v>1.1703999999999999</c:v>
                </c:pt>
                <c:pt idx="5408">
                  <c:v>1.1680999999999999</c:v>
                </c:pt>
                <c:pt idx="5409">
                  <c:v>1.1663000000000001</c:v>
                </c:pt>
                <c:pt idx="5410">
                  <c:v>1.1618999999999999</c:v>
                </c:pt>
                <c:pt idx="5411">
                  <c:v>1.1656</c:v>
                </c:pt>
                <c:pt idx="5412">
                  <c:v>1.1738</c:v>
                </c:pt>
                <c:pt idx="5413">
                  <c:v>1.1721999999999999</c:v>
                </c:pt>
                <c:pt idx="5414">
                  <c:v>1.1745000000000001</c:v>
                </c:pt>
                <c:pt idx="5415">
                  <c:v>1.1718</c:v>
                </c:pt>
                <c:pt idx="5416">
                  <c:v>1.1787000000000001</c:v>
                </c:pt>
                <c:pt idx="5417">
                  <c:v>1.1780999999999999</c:v>
                </c:pt>
                <c:pt idx="5418">
                  <c:v>1.1772</c:v>
                </c:pt>
                <c:pt idx="5419">
                  <c:v>1.1755</c:v>
                </c:pt>
                <c:pt idx="5420">
                  <c:v>1.1822999999999999</c:v>
                </c:pt>
                <c:pt idx="5421">
                  <c:v>1.1811</c:v>
                </c:pt>
                <c:pt idx="5422">
                  <c:v>1.1735</c:v>
                </c:pt>
                <c:pt idx="5423">
                  <c:v>1.1751</c:v>
                </c:pt>
                <c:pt idx="5424">
                  <c:v>1.1697</c:v>
                </c:pt>
                <c:pt idx="5425">
                  <c:v>1.1718999999999999</c:v>
                </c:pt>
                <c:pt idx="5426">
                  <c:v>1.1781999999999999</c:v>
                </c:pt>
                <c:pt idx="5427">
                  <c:v>1.1827000000000001</c:v>
                </c:pt>
                <c:pt idx="5428">
                  <c:v>1.1874</c:v>
                </c:pt>
                <c:pt idx="5429">
                  <c:v>1.1821999999999999</c:v>
                </c:pt>
                <c:pt idx="5430">
                  <c:v>1.1842999999999999</c:v>
                </c:pt>
                <c:pt idx="5431">
                  <c:v>1.1816</c:v>
                </c:pt>
                <c:pt idx="5432">
                  <c:v>1.1825000000000001</c:v>
                </c:pt>
                <c:pt idx="5433">
                  <c:v>1.1751</c:v>
                </c:pt>
                <c:pt idx="5434">
                  <c:v>1.1657999999999999</c:v>
                </c:pt>
                <c:pt idx="5435">
                  <c:v>1.1646000000000001</c:v>
                </c:pt>
                <c:pt idx="5436">
                  <c:v>1.1628000000000001</c:v>
                </c:pt>
                <c:pt idx="5437">
                  <c:v>1.171</c:v>
                </c:pt>
                <c:pt idx="5438">
                  <c:v>1.1715</c:v>
                </c:pt>
                <c:pt idx="5439">
                  <c:v>1.1802999999999999</c:v>
                </c:pt>
                <c:pt idx="5440">
                  <c:v>1.1880999999999999</c:v>
                </c:pt>
                <c:pt idx="5441">
                  <c:v>1.1819</c:v>
                </c:pt>
                <c:pt idx="5442">
                  <c:v>1.1819999999999999</c:v>
                </c:pt>
                <c:pt idx="5443">
                  <c:v>1.1773</c:v>
                </c:pt>
                <c:pt idx="5444">
                  <c:v>1.18</c:v>
                </c:pt>
                <c:pt idx="5445">
                  <c:v>1.1826000000000001</c:v>
                </c:pt>
                <c:pt idx="5446">
                  <c:v>1.1841999999999999</c:v>
                </c:pt>
                <c:pt idx="5447">
                  <c:v>1.1862999999999999</c:v>
                </c:pt>
                <c:pt idx="5448">
                  <c:v>1.1870000000000001</c:v>
                </c:pt>
                <c:pt idx="5449">
                  <c:v>1.1846000000000001</c:v>
                </c:pt>
                <c:pt idx="5450">
                  <c:v>1.1854</c:v>
                </c:pt>
                <c:pt idx="5451">
                  <c:v>1.1840999999999999</c:v>
                </c:pt>
                <c:pt idx="5452">
                  <c:v>1.1873</c:v>
                </c:pt>
                <c:pt idx="5453">
                  <c:v>1.1916</c:v>
                </c:pt>
                <c:pt idx="5454">
                  <c:v>1.1913</c:v>
                </c:pt>
                <c:pt idx="5455">
                  <c:v>1.1957</c:v>
                </c:pt>
                <c:pt idx="5456">
                  <c:v>1.1954</c:v>
                </c:pt>
                <c:pt idx="5457">
                  <c:v>1.2044999999999999</c:v>
                </c:pt>
                <c:pt idx="5458">
                  <c:v>1.2093</c:v>
                </c:pt>
                <c:pt idx="5459">
                  <c:v>1.2145999999999999</c:v>
                </c:pt>
                <c:pt idx="5460">
                  <c:v>1.2143999999999999</c:v>
                </c:pt>
                <c:pt idx="5461">
                  <c:v>1.2133</c:v>
                </c:pt>
                <c:pt idx="5462">
                  <c:v>1.2115</c:v>
                </c:pt>
                <c:pt idx="5463">
                  <c:v>1.2072000000000001</c:v>
                </c:pt>
                <c:pt idx="5464">
                  <c:v>1.212</c:v>
                </c:pt>
                <c:pt idx="5465">
                  <c:v>1.2117</c:v>
                </c:pt>
                <c:pt idx="5466">
                  <c:v>1.2158</c:v>
                </c:pt>
                <c:pt idx="5467">
                  <c:v>1.2161</c:v>
                </c:pt>
                <c:pt idx="5468">
                  <c:v>1.2169000000000001</c:v>
                </c:pt>
                <c:pt idx="5469">
                  <c:v>1.226</c:v>
                </c:pt>
                <c:pt idx="5470">
                  <c:v>1.2237</c:v>
                </c:pt>
                <c:pt idx="5471">
                  <c:v>1.2236</c:v>
                </c:pt>
                <c:pt idx="5472">
                  <c:v>1.2175</c:v>
                </c:pt>
                <c:pt idx="5473">
                  <c:v>1.2187000000000001</c:v>
                </c:pt>
                <c:pt idx="5474">
                  <c:v>1.2182999999999999</c:v>
                </c:pt>
                <c:pt idx="5475">
                  <c:v>1.2193000000000001</c:v>
                </c:pt>
                <c:pt idx="5476">
                  <c:v>1.2205999999999999</c:v>
                </c:pt>
                <c:pt idx="5477">
                  <c:v>1.2242</c:v>
                </c:pt>
                <c:pt idx="5478">
                  <c:v>1.2288999999999999</c:v>
                </c:pt>
                <c:pt idx="5479">
                  <c:v>1.2224999999999999</c:v>
                </c:pt>
                <c:pt idx="5480">
                  <c:v>1.2215</c:v>
                </c:pt>
                <c:pt idx="5481">
                  <c:v>1.2253000000000001</c:v>
                </c:pt>
                <c:pt idx="5482">
                  <c:v>1.23</c:v>
                </c:pt>
                <c:pt idx="5483">
                  <c:v>1.2299</c:v>
                </c:pt>
                <c:pt idx="5484">
                  <c:v>1.2265999999999999</c:v>
                </c:pt>
                <c:pt idx="5485">
                  <c:v>1.2229000000000001</c:v>
                </c:pt>
                <c:pt idx="5486">
                  <c:v>1.2166999999999999</c:v>
                </c:pt>
                <c:pt idx="5487">
                  <c:v>1.2175</c:v>
                </c:pt>
                <c:pt idx="5488">
                  <c:v>1.2164999999999999</c:v>
                </c:pt>
                <c:pt idx="5489">
                  <c:v>1.2165999999999999</c:v>
                </c:pt>
                <c:pt idx="5490">
                  <c:v>1.2094</c:v>
                </c:pt>
                <c:pt idx="5491">
                  <c:v>1.2075</c:v>
                </c:pt>
                <c:pt idx="5492">
                  <c:v>1.2121</c:v>
                </c:pt>
                <c:pt idx="5493">
                  <c:v>1.2107000000000001</c:v>
                </c:pt>
                <c:pt idx="5494">
                  <c:v>1.2149000000000001</c:v>
                </c:pt>
                <c:pt idx="5495">
                  <c:v>1.2166999999999999</c:v>
                </c:pt>
                <c:pt idx="5496">
                  <c:v>1.2144999999999999</c:v>
                </c:pt>
                <c:pt idx="5497">
                  <c:v>1.2157</c:v>
                </c:pt>
                <c:pt idx="5498">
                  <c:v>1.2118</c:v>
                </c:pt>
                <c:pt idx="5499">
                  <c:v>1.2124999999999999</c:v>
                </c:pt>
                <c:pt idx="5500">
                  <c:v>1.2132000000000001</c:v>
                </c:pt>
                <c:pt idx="5501">
                  <c:v>1.2070000000000001</c:v>
                </c:pt>
                <c:pt idx="5502">
                  <c:v>1.2019</c:v>
                </c:pt>
                <c:pt idx="5503">
                  <c:v>1.2027000000000001</c:v>
                </c:pt>
                <c:pt idx="5504">
                  <c:v>1.1960999999999999</c:v>
                </c:pt>
                <c:pt idx="5505">
                  <c:v>1.2038</c:v>
                </c:pt>
                <c:pt idx="5506">
                  <c:v>1.2047000000000001</c:v>
                </c:pt>
                <c:pt idx="5507">
                  <c:v>1.2104999999999999</c:v>
                </c:pt>
                <c:pt idx="5508">
                  <c:v>1.2138</c:v>
                </c:pt>
                <c:pt idx="5509">
                  <c:v>1.2126999999999999</c:v>
                </c:pt>
                <c:pt idx="5510">
                  <c:v>1.2122999999999999</c:v>
                </c:pt>
                <c:pt idx="5511">
                  <c:v>1.2131000000000001</c:v>
                </c:pt>
                <c:pt idx="5512">
                  <c:v>1.2109000000000001</c:v>
                </c:pt>
                <c:pt idx="5513">
                  <c:v>1.2044999999999999</c:v>
                </c:pt>
                <c:pt idx="5514">
                  <c:v>1.2081999999999999</c:v>
                </c:pt>
                <c:pt idx="5515">
                  <c:v>1.2126999999999999</c:v>
                </c:pt>
                <c:pt idx="5516">
                  <c:v>1.2164999999999999</c:v>
                </c:pt>
                <c:pt idx="5517">
                  <c:v>1.2145999999999999</c:v>
                </c:pt>
                <c:pt idx="5518">
                  <c:v>1.2141999999999999</c:v>
                </c:pt>
                <c:pt idx="5519">
                  <c:v>1.2213000000000001</c:v>
                </c:pt>
                <c:pt idx="5520">
                  <c:v>1.208</c:v>
                </c:pt>
                <c:pt idx="5521">
                  <c:v>1.2040999999999999</c:v>
                </c:pt>
                <c:pt idx="5522">
                  <c:v>1.208</c:v>
                </c:pt>
                <c:pt idx="5523">
                  <c:v>1.2070000000000001</c:v>
                </c:pt>
                <c:pt idx="5524">
                  <c:v>1.1994</c:v>
                </c:pt>
                <c:pt idx="5525">
                  <c:v>1.1912</c:v>
                </c:pt>
                <c:pt idx="5526">
                  <c:v>1.1857</c:v>
                </c:pt>
                <c:pt idx="5527">
                  <c:v>1.1886000000000001</c:v>
                </c:pt>
                <c:pt idx="5528">
                  <c:v>1.1908000000000001</c:v>
                </c:pt>
                <c:pt idx="5529">
                  <c:v>1.1972</c:v>
                </c:pt>
                <c:pt idx="5530">
                  <c:v>1.1948000000000001</c:v>
                </c:pt>
                <c:pt idx="5531">
                  <c:v>1.1928000000000001</c:v>
                </c:pt>
                <c:pt idx="5532">
                  <c:v>1.1902999999999999</c:v>
                </c:pt>
                <c:pt idx="5533">
                  <c:v>1.1908000000000001</c:v>
                </c:pt>
                <c:pt idx="5534">
                  <c:v>1.1929000000000001</c:v>
                </c:pt>
                <c:pt idx="5535">
                  <c:v>1.1909000000000001</c:v>
                </c:pt>
                <c:pt idx="5536">
                  <c:v>1.1941999999999999</c:v>
                </c:pt>
                <c:pt idx="5537">
                  <c:v>1.1857</c:v>
                </c:pt>
                <c:pt idx="5538">
                  <c:v>1.1827000000000001</c:v>
                </c:pt>
                <c:pt idx="5539">
                  <c:v>1.1775</c:v>
                </c:pt>
                <c:pt idx="5540">
                  <c:v>1.179</c:v>
                </c:pt>
                <c:pt idx="5541">
                  <c:v>1.1774</c:v>
                </c:pt>
                <c:pt idx="5542">
                  <c:v>1.1718</c:v>
                </c:pt>
                <c:pt idx="5543">
                  <c:v>1.175</c:v>
                </c:pt>
                <c:pt idx="5544">
                  <c:v>1.1773</c:v>
                </c:pt>
                <c:pt idx="5545">
                  <c:v>1.1760999999999999</c:v>
                </c:pt>
                <c:pt idx="5546">
                  <c:v>1.1816</c:v>
                </c:pt>
                <c:pt idx="5547">
                  <c:v>1.1856</c:v>
                </c:pt>
                <c:pt idx="5548">
                  <c:v>1.1881999999999999</c:v>
                </c:pt>
                <c:pt idx="5549">
                  <c:v>1.1921999999999999</c:v>
                </c:pt>
                <c:pt idx="5550">
                  <c:v>1.19</c:v>
                </c:pt>
                <c:pt idx="5551">
                  <c:v>1.1916</c:v>
                </c:pt>
                <c:pt idx="5552">
                  <c:v>1.1938</c:v>
                </c:pt>
                <c:pt idx="5553">
                  <c:v>1.1984999999999999</c:v>
                </c:pt>
                <c:pt idx="5554">
                  <c:v>1.1971000000000001</c:v>
                </c:pt>
                <c:pt idx="5555">
                  <c:v>1.1980999999999999</c:v>
                </c:pt>
                <c:pt idx="5556">
                  <c:v>1.2038</c:v>
                </c:pt>
                <c:pt idx="5557">
                  <c:v>1.2030000000000001</c:v>
                </c:pt>
                <c:pt idx="5558">
                  <c:v>1.2028000000000001</c:v>
                </c:pt>
                <c:pt idx="5559">
                  <c:v>1.2009000000000001</c:v>
                </c:pt>
                <c:pt idx="5560">
                  <c:v>1.2077</c:v>
                </c:pt>
                <c:pt idx="5561">
                  <c:v>1.2089000000000001</c:v>
                </c:pt>
                <c:pt idx="5562">
                  <c:v>1.2071000000000001</c:v>
                </c:pt>
                <c:pt idx="5563">
                  <c:v>1.2090000000000001</c:v>
                </c:pt>
                <c:pt idx="5564">
                  <c:v>1.2118</c:v>
                </c:pt>
                <c:pt idx="5565">
                  <c:v>1.2027000000000001</c:v>
                </c:pt>
                <c:pt idx="5566">
                  <c:v>1.2053</c:v>
                </c:pt>
                <c:pt idx="5567">
                  <c:v>1.2018</c:v>
                </c:pt>
                <c:pt idx="5568">
                  <c:v>1.1994</c:v>
                </c:pt>
                <c:pt idx="5569">
                  <c:v>1.2050000000000001</c:v>
                </c:pt>
                <c:pt idx="5570">
                  <c:v>1.2151000000000001</c:v>
                </c:pt>
                <c:pt idx="5571">
                  <c:v>1.2159</c:v>
                </c:pt>
                <c:pt idx="5572">
                  <c:v>1.2163999999999999</c:v>
                </c:pt>
                <c:pt idx="5573">
                  <c:v>1.2065999999999999</c:v>
                </c:pt>
                <c:pt idx="5574">
                  <c:v>1.208</c:v>
                </c:pt>
                <c:pt idx="5575">
                  <c:v>1.2137</c:v>
                </c:pt>
                <c:pt idx="5576">
                  <c:v>1.2156</c:v>
                </c:pt>
                <c:pt idx="5577">
                  <c:v>1.2217</c:v>
                </c:pt>
                <c:pt idx="5578">
                  <c:v>1.2211000000000001</c:v>
                </c:pt>
                <c:pt idx="5579">
                  <c:v>1.2218</c:v>
                </c:pt>
                <c:pt idx="5580">
                  <c:v>1.2163999999999999</c:v>
                </c:pt>
                <c:pt idx="5581">
                  <c:v>1.2215</c:v>
                </c:pt>
                <c:pt idx="5582">
                  <c:v>1.224</c:v>
                </c:pt>
                <c:pt idx="5583">
                  <c:v>1.22</c:v>
                </c:pt>
                <c:pt idx="5584">
                  <c:v>1.2188000000000001</c:v>
                </c:pt>
                <c:pt idx="5585">
                  <c:v>1.2201</c:v>
                </c:pt>
                <c:pt idx="5586">
                  <c:v>1.2228000000000001</c:v>
                </c:pt>
                <c:pt idx="5587">
                  <c:v>1.2233000000000001</c:v>
                </c:pt>
                <c:pt idx="5588">
                  <c:v>1.2212000000000001</c:v>
                </c:pt>
                <c:pt idx="5589">
                  <c:v>1.212</c:v>
                </c:pt>
                <c:pt idx="5590">
                  <c:v>1.2161</c:v>
                </c:pt>
                <c:pt idx="5591">
                  <c:v>1.2195</c:v>
                </c:pt>
                <c:pt idx="5592">
                  <c:v>1.2178</c:v>
                </c:pt>
                <c:pt idx="5593">
                  <c:v>1.2176</c:v>
                </c:pt>
                <c:pt idx="5594">
                  <c:v>1.2177</c:v>
                </c:pt>
                <c:pt idx="5595">
                  <c:v>1.2097</c:v>
                </c:pt>
                <c:pt idx="5596">
                  <c:v>1.2121999999999999</c:v>
                </c:pt>
                <c:pt idx="5597">
                  <c:v>1.2123999999999999</c:v>
                </c:pt>
                <c:pt idx="5598">
                  <c:v>1.2118</c:v>
                </c:pt>
                <c:pt idx="5599">
                  <c:v>1.1896</c:v>
                </c:pt>
                <c:pt idx="5600">
                  <c:v>1.1875</c:v>
                </c:pt>
                <c:pt idx="5601">
                  <c:v>1.1919</c:v>
                </c:pt>
                <c:pt idx="5602">
                  <c:v>1.1935</c:v>
                </c:pt>
                <c:pt idx="5603">
                  <c:v>1.1936</c:v>
                </c:pt>
                <c:pt idx="5604">
                  <c:v>1.1927000000000001</c:v>
                </c:pt>
                <c:pt idx="5605">
                  <c:v>1.1937</c:v>
                </c:pt>
                <c:pt idx="5606">
                  <c:v>1.1922999999999999</c:v>
                </c:pt>
                <c:pt idx="5607">
                  <c:v>1.1896</c:v>
                </c:pt>
                <c:pt idx="5608">
                  <c:v>1.1849000000000001</c:v>
                </c:pt>
                <c:pt idx="5609">
                  <c:v>1.1849000000000001</c:v>
                </c:pt>
                <c:pt idx="5610">
                  <c:v>1.1843999999999999</c:v>
                </c:pt>
                <c:pt idx="5611">
                  <c:v>1.1868000000000001</c:v>
                </c:pt>
                <c:pt idx="5612">
                  <c:v>1.1815</c:v>
                </c:pt>
                <c:pt idx="5613">
                  <c:v>1.18</c:v>
                </c:pt>
                <c:pt idx="5614">
                  <c:v>1.1845000000000001</c:v>
                </c:pt>
                <c:pt idx="5615">
                  <c:v>1.1868000000000001</c:v>
                </c:pt>
                <c:pt idx="5616">
                  <c:v>1.1858</c:v>
                </c:pt>
                <c:pt idx="5617">
                  <c:v>1.1803999999999999</c:v>
                </c:pt>
                <c:pt idx="5618">
                  <c:v>1.1833</c:v>
                </c:pt>
                <c:pt idx="5619">
                  <c:v>1.1802999999999999</c:v>
                </c:pt>
                <c:pt idx="5620">
                  <c:v>1.1811</c:v>
                </c:pt>
                <c:pt idx="5621">
                  <c:v>1.1798999999999999</c:v>
                </c:pt>
                <c:pt idx="5622">
                  <c:v>1.1778</c:v>
                </c:pt>
                <c:pt idx="5623">
                  <c:v>1.1793</c:v>
                </c:pt>
                <c:pt idx="5624">
                  <c:v>1.1762999999999999</c:v>
                </c:pt>
                <c:pt idx="5625">
                  <c:v>1.1768000000000001</c:v>
                </c:pt>
                <c:pt idx="5626">
                  <c:v>1.1812</c:v>
                </c:pt>
                <c:pt idx="5627">
                  <c:v>1.1836</c:v>
                </c:pt>
                <c:pt idx="5628">
                  <c:v>1.1814</c:v>
                </c:pt>
                <c:pt idx="5629">
                  <c:v>1.1884999999999999</c:v>
                </c:pt>
                <c:pt idx="5630">
                  <c:v>1.1859</c:v>
                </c:pt>
                <c:pt idx="5631">
                  <c:v>1.1870000000000001</c:v>
                </c:pt>
                <c:pt idx="5632">
                  <c:v>1.1868000000000001</c:v>
                </c:pt>
                <c:pt idx="5633">
                  <c:v>1.1838</c:v>
                </c:pt>
                <c:pt idx="5634">
                  <c:v>1.1839</c:v>
                </c:pt>
                <c:pt idx="5635">
                  <c:v>1.1756</c:v>
                </c:pt>
                <c:pt idx="5636">
                  <c:v>1.1741999999999999</c:v>
                </c:pt>
                <c:pt idx="5637">
                  <c:v>1.1716</c:v>
                </c:pt>
                <c:pt idx="5638">
                  <c:v>1.1748000000000001</c:v>
                </c:pt>
                <c:pt idx="5639">
                  <c:v>1.1738</c:v>
                </c:pt>
                <c:pt idx="5640">
                  <c:v>1.18</c:v>
                </c:pt>
                <c:pt idx="5641">
                  <c:v>1.1775</c:v>
                </c:pt>
                <c:pt idx="5642">
                  <c:v>1.1709000000000001</c:v>
                </c:pt>
                <c:pt idx="5643">
                  <c:v>1.1698999999999999</c:v>
                </c:pt>
                <c:pt idx="5644">
                  <c:v>1.1688000000000001</c:v>
                </c:pt>
                <c:pt idx="5645">
                  <c:v>1.1702999999999999</c:v>
                </c:pt>
                <c:pt idx="5646">
                  <c:v>1.1738999999999999</c:v>
                </c:pt>
                <c:pt idx="5647">
                  <c:v>1.1748000000000001</c:v>
                </c:pt>
                <c:pt idx="5648">
                  <c:v>1.1759999999999999</c:v>
                </c:pt>
                <c:pt idx="5649">
                  <c:v>1.1753</c:v>
                </c:pt>
                <c:pt idx="5650">
                  <c:v>1.1800999999999999</c:v>
                </c:pt>
                <c:pt idx="5651">
                  <c:v>1.1798</c:v>
                </c:pt>
                <c:pt idx="5652">
                  <c:v>1.1807000000000001</c:v>
                </c:pt>
                <c:pt idx="5653">
                  <c:v>1.1848000000000001</c:v>
                </c:pt>
                <c:pt idx="5654">
                  <c:v>1.1865000000000001</c:v>
                </c:pt>
                <c:pt idx="5655">
                  <c:v>1.1890000000000001</c:v>
                </c:pt>
                <c:pt idx="5656">
                  <c:v>1.1871</c:v>
                </c:pt>
                <c:pt idx="5657">
                  <c:v>1.1845000000000001</c:v>
                </c:pt>
                <c:pt idx="5658">
                  <c:v>1.1819</c:v>
                </c:pt>
                <c:pt idx="5659">
                  <c:v>1.1832</c:v>
                </c:pt>
                <c:pt idx="5660">
                  <c:v>1.1819</c:v>
                </c:pt>
                <c:pt idx="5661">
                  <c:v>1.1807000000000001</c:v>
                </c:pt>
                <c:pt idx="5662">
                  <c:v>1.1821999999999999</c:v>
                </c:pt>
                <c:pt idx="5663">
                  <c:v>1.1803999999999999</c:v>
                </c:pt>
                <c:pt idx="5664">
                  <c:v>1.1759999999999999</c:v>
                </c:pt>
                <c:pt idx="5665">
                  <c:v>1.1726000000000001</c:v>
                </c:pt>
                <c:pt idx="5666">
                  <c:v>1.1721999999999999</c:v>
                </c:pt>
                <c:pt idx="5667">
                  <c:v>1.1728000000000001</c:v>
                </c:pt>
                <c:pt idx="5668">
                  <c:v>1.1735</c:v>
                </c:pt>
                <c:pt idx="5669">
                  <c:v>1.1744000000000001</c:v>
                </c:pt>
                <c:pt idx="5670">
                  <c:v>1.1716</c:v>
                </c:pt>
                <c:pt idx="5671">
                  <c:v>1.1701999999999999</c:v>
                </c:pt>
                <c:pt idx="5672">
                  <c:v>1.1681999999999999</c:v>
                </c:pt>
                <c:pt idx="5673">
                  <c:v>1.1600999999999999</c:v>
                </c:pt>
                <c:pt idx="5674">
                  <c:v>1.1571</c:v>
                </c:pt>
                <c:pt idx="5675">
                  <c:v>1.1597</c:v>
                </c:pt>
                <c:pt idx="5676">
                  <c:v>1.1618999999999999</c:v>
                </c:pt>
                <c:pt idx="5677">
                  <c:v>1.1605000000000001</c:v>
                </c:pt>
                <c:pt idx="5678">
                  <c:v>1.1543000000000001</c:v>
                </c:pt>
                <c:pt idx="5679">
                  <c:v>1.1556</c:v>
                </c:pt>
                <c:pt idx="5680">
                  <c:v>1.1564000000000001</c:v>
                </c:pt>
                <c:pt idx="5681">
                  <c:v>1.1563000000000001</c:v>
                </c:pt>
                <c:pt idx="5682">
                  <c:v>1.1528</c:v>
                </c:pt>
                <c:pt idx="5683">
                  <c:v>1.1577999999999999</c:v>
                </c:pt>
                <c:pt idx="5684">
                  <c:v>1.1588000000000001</c:v>
                </c:pt>
                <c:pt idx="5685">
                  <c:v>1.1595</c:v>
                </c:pt>
                <c:pt idx="5686">
                  <c:v>1.1621999999999999</c:v>
                </c:pt>
                <c:pt idx="5687">
                  <c:v>1.1636</c:v>
                </c:pt>
                <c:pt idx="5688">
                  <c:v>1.1656</c:v>
                </c:pt>
                <c:pt idx="5689">
                  <c:v>1.1636</c:v>
                </c:pt>
                <c:pt idx="5690">
                  <c:v>1.1632</c:v>
                </c:pt>
                <c:pt idx="5691">
                  <c:v>1.1606000000000001</c:v>
                </c:pt>
                <c:pt idx="5692">
                  <c:v>1.1587000000000001</c:v>
                </c:pt>
                <c:pt idx="5693">
                  <c:v>1.1609</c:v>
                </c:pt>
                <c:pt idx="5694">
                  <c:v>1.1677999999999999</c:v>
                </c:pt>
                <c:pt idx="5695">
                  <c:v>1.1538999999999999</c:v>
                </c:pt>
                <c:pt idx="5696">
                  <c:v>1.1594</c:v>
                </c:pt>
                <c:pt idx="5697">
                  <c:v>1.1583000000000001</c:v>
                </c:pt>
                <c:pt idx="5698">
                  <c:v>1.1584000000000001</c:v>
                </c:pt>
                <c:pt idx="5699">
                  <c:v>1.1547000000000001</c:v>
                </c:pt>
                <c:pt idx="5700">
                  <c:v>1.1556999999999999</c:v>
                </c:pt>
                <c:pt idx="5701">
                  <c:v>1.1586000000000001</c:v>
                </c:pt>
                <c:pt idx="5702">
                  <c:v>1.1592</c:v>
                </c:pt>
                <c:pt idx="5703">
                  <c:v>1.1512</c:v>
                </c:pt>
                <c:pt idx="5704">
                  <c:v>1.1451</c:v>
                </c:pt>
                <c:pt idx="5705">
                  <c:v>1.1449</c:v>
                </c:pt>
                <c:pt idx="5706">
                  <c:v>1.1386000000000001</c:v>
                </c:pt>
                <c:pt idx="5707">
                  <c:v>1.1328</c:v>
                </c:pt>
                <c:pt idx="5708">
                  <c:v>1.1318999999999999</c:v>
                </c:pt>
                <c:pt idx="5709">
                  <c:v>1.137</c:v>
                </c:pt>
                <c:pt idx="5710">
                  <c:v>1.1297999999999999</c:v>
                </c:pt>
                <c:pt idx="5711">
                  <c:v>1.1248</c:v>
                </c:pt>
                <c:pt idx="5712">
                  <c:v>1.1254</c:v>
                </c:pt>
                <c:pt idx="5713">
                  <c:v>1.1195999999999999</c:v>
                </c:pt>
                <c:pt idx="5714">
                  <c:v>1.121</c:v>
                </c:pt>
                <c:pt idx="5715">
                  <c:v>1.1304000000000001</c:v>
                </c:pt>
                <c:pt idx="5716">
                  <c:v>1.1268</c:v>
                </c:pt>
                <c:pt idx="5717">
                  <c:v>1.1311</c:v>
                </c:pt>
                <c:pt idx="5718">
                  <c:v>1.1324000000000001</c:v>
                </c:pt>
                <c:pt idx="5719">
                  <c:v>1.1303000000000001</c:v>
                </c:pt>
                <c:pt idx="5720">
                  <c:v>1.1311</c:v>
                </c:pt>
                <c:pt idx="5721">
                  <c:v>1.1278999999999999</c:v>
                </c:pt>
                <c:pt idx="5722">
                  <c:v>1.1244000000000001</c:v>
                </c:pt>
                <c:pt idx="5723">
                  <c:v>1.1349</c:v>
                </c:pt>
                <c:pt idx="5724">
                  <c:v>1.129</c:v>
                </c:pt>
                <c:pt idx="5725">
                  <c:v>1.1318999999999999</c:v>
                </c:pt>
                <c:pt idx="5726">
                  <c:v>1.1293</c:v>
                </c:pt>
                <c:pt idx="5727">
                  <c:v>1.1272</c:v>
                </c:pt>
                <c:pt idx="5728">
                  <c:v>1.1259999999999999</c:v>
                </c:pt>
                <c:pt idx="5729">
                  <c:v>1.1317999999999999</c:v>
                </c:pt>
                <c:pt idx="5730">
                  <c:v>1.1268</c:v>
                </c:pt>
                <c:pt idx="5731">
                  <c:v>1.1284000000000001</c:v>
                </c:pt>
                <c:pt idx="5732">
                  <c:v>1.1267</c:v>
                </c:pt>
                <c:pt idx="5733">
                  <c:v>1.1329</c:v>
                </c:pt>
                <c:pt idx="5734">
                  <c:v>1.1336999999999999</c:v>
                </c:pt>
                <c:pt idx="5735">
                  <c:v>1.1315999999999999</c:v>
                </c:pt>
                <c:pt idx="5736">
                  <c:v>1.1327</c:v>
                </c:pt>
                <c:pt idx="5737">
                  <c:v>1.1311</c:v>
                </c:pt>
                <c:pt idx="5738">
                  <c:v>1.1337999999999999</c:v>
                </c:pt>
                <c:pt idx="5739">
                  <c:v>1.1315</c:v>
                </c:pt>
                <c:pt idx="5740">
                  <c:v>1.1386000000000001</c:v>
                </c:pt>
                <c:pt idx="5741">
                  <c:v>1.1284000000000001</c:v>
                </c:pt>
                <c:pt idx="5742">
                  <c:v>1.1294</c:v>
                </c:pt>
                <c:pt idx="5743">
                  <c:v>1.1341000000000001</c:v>
                </c:pt>
                <c:pt idx="5744">
                  <c:v>1.1295999999999999</c:v>
                </c:pt>
                <c:pt idx="5745">
                  <c:v>1.1356999999999999</c:v>
                </c:pt>
                <c:pt idx="5746">
                  <c:v>1.1329</c:v>
                </c:pt>
                <c:pt idx="5747">
                  <c:v>1.1354</c:v>
                </c:pt>
                <c:pt idx="5748">
                  <c:v>1.1444000000000001</c:v>
                </c:pt>
                <c:pt idx="5749">
                  <c:v>1.1460999999999999</c:v>
                </c:pt>
                <c:pt idx="5750">
                  <c:v>1.1402000000000001</c:v>
                </c:pt>
                <c:pt idx="5751">
                  <c:v>1.1412</c:v>
                </c:pt>
                <c:pt idx="5752">
                  <c:v>1.1323000000000001</c:v>
                </c:pt>
                <c:pt idx="5753">
                  <c:v>1.1344000000000001</c:v>
                </c:pt>
                <c:pt idx="5754">
                  <c:v>1.1327</c:v>
                </c:pt>
                <c:pt idx="5755">
                  <c:v>1.1346000000000001</c:v>
                </c:pt>
                <c:pt idx="5756">
                  <c:v>1.1328</c:v>
                </c:pt>
                <c:pt idx="5757">
                  <c:v>1.1288</c:v>
                </c:pt>
                <c:pt idx="5758">
                  <c:v>1.1288</c:v>
                </c:pt>
                <c:pt idx="5759">
                  <c:v>1.1138999999999999</c:v>
                </c:pt>
                <c:pt idx="5760">
                  <c:v>1.1151</c:v>
                </c:pt>
                <c:pt idx="5761">
                  <c:v>1.1218999999999999</c:v>
                </c:pt>
                <c:pt idx="5762">
                  <c:v>1.1245000000000001</c:v>
                </c:pt>
                <c:pt idx="5763">
                  <c:v>1.1311</c:v>
                </c:pt>
                <c:pt idx="5764">
                  <c:v>1.1444000000000001</c:v>
                </c:pt>
                <c:pt idx="5765">
                  <c:v>1.1454</c:v>
                </c:pt>
                <c:pt idx="5766">
                  <c:v>1.1418999999999999</c:v>
                </c:pt>
                <c:pt idx="5767">
                  <c:v>1.1420999999999999</c:v>
                </c:pt>
                <c:pt idx="5768">
                  <c:v>1.1437999999999999</c:v>
                </c:pt>
                <c:pt idx="5769">
                  <c:v>1.1465000000000001</c:v>
                </c:pt>
                <c:pt idx="5770">
                  <c:v>1.1396999999999999</c:v>
                </c:pt>
              </c:numCache>
            </c:numRef>
          </c:yVal>
          <c:smooth val="0"/>
          <c:extLst>
            <c:ext xmlns:c16="http://schemas.microsoft.com/office/drawing/2014/chart" uri="{C3380CC4-5D6E-409C-BE32-E72D297353CC}">
              <c16:uniqueId val="{00000000-18EC-4463-BB17-6D69C91F94DF}"/>
            </c:ext>
          </c:extLst>
        </c:ser>
        <c:dLbls>
          <c:showLegendKey val="0"/>
          <c:showVal val="0"/>
          <c:showCatName val="0"/>
          <c:showSerName val="0"/>
          <c:showPercent val="0"/>
          <c:showBubbleSize val="0"/>
        </c:dLbls>
        <c:axId val="650606544"/>
        <c:axId val="747291112"/>
      </c:scatterChart>
      <c:scatterChart>
        <c:scatterStyle val="lineMarker"/>
        <c:varyColors val="0"/>
        <c:ser>
          <c:idx val="1"/>
          <c:order val="1"/>
          <c:tx>
            <c:strRef>
              <c:f>HistoricData!$C$4</c:f>
              <c:strCache>
                <c:ptCount val="1"/>
                <c:pt idx="0">
                  <c:v>3Y Vol (right axis)</c:v>
                </c:pt>
              </c:strCache>
            </c:strRef>
          </c:tx>
          <c:spPr>
            <a:ln w="19050" cap="rnd">
              <a:solidFill>
                <a:schemeClr val="accent2"/>
              </a:solidFill>
              <a:round/>
            </a:ln>
            <a:effectLst/>
          </c:spPr>
          <c:marker>
            <c:symbol val="none"/>
          </c:marker>
          <c:xVal>
            <c:numRef>
              <c:f>HistoricData!$A$5:$A$5775</c:f>
              <c:numCache>
                <c:formatCode>dd\-mmm\-yyyy</c:formatCode>
                <c:ptCount val="5771"/>
                <c:pt idx="0">
                  <c:v>36525</c:v>
                </c:pt>
                <c:pt idx="1">
                  <c:v>36528</c:v>
                </c:pt>
                <c:pt idx="2">
                  <c:v>36529</c:v>
                </c:pt>
                <c:pt idx="3">
                  <c:v>36530</c:v>
                </c:pt>
                <c:pt idx="4">
                  <c:v>36531</c:v>
                </c:pt>
                <c:pt idx="5">
                  <c:v>36532</c:v>
                </c:pt>
                <c:pt idx="6">
                  <c:v>36535</c:v>
                </c:pt>
                <c:pt idx="7">
                  <c:v>36536</c:v>
                </c:pt>
                <c:pt idx="8">
                  <c:v>36537</c:v>
                </c:pt>
                <c:pt idx="9">
                  <c:v>36538</c:v>
                </c:pt>
                <c:pt idx="10">
                  <c:v>36539</c:v>
                </c:pt>
                <c:pt idx="11">
                  <c:v>36542</c:v>
                </c:pt>
                <c:pt idx="12">
                  <c:v>36543</c:v>
                </c:pt>
                <c:pt idx="13">
                  <c:v>36544</c:v>
                </c:pt>
                <c:pt idx="14">
                  <c:v>36545</c:v>
                </c:pt>
                <c:pt idx="15">
                  <c:v>36546</c:v>
                </c:pt>
                <c:pt idx="16">
                  <c:v>36549</c:v>
                </c:pt>
                <c:pt idx="17">
                  <c:v>36550</c:v>
                </c:pt>
                <c:pt idx="18">
                  <c:v>36551</c:v>
                </c:pt>
                <c:pt idx="19">
                  <c:v>36552</c:v>
                </c:pt>
                <c:pt idx="20">
                  <c:v>36553</c:v>
                </c:pt>
                <c:pt idx="21">
                  <c:v>36556</c:v>
                </c:pt>
                <c:pt idx="22">
                  <c:v>36557</c:v>
                </c:pt>
                <c:pt idx="23">
                  <c:v>36558</c:v>
                </c:pt>
                <c:pt idx="24">
                  <c:v>36559</c:v>
                </c:pt>
                <c:pt idx="25">
                  <c:v>36560</c:v>
                </c:pt>
                <c:pt idx="26">
                  <c:v>36563</c:v>
                </c:pt>
                <c:pt idx="27">
                  <c:v>36564</c:v>
                </c:pt>
                <c:pt idx="28">
                  <c:v>36565</c:v>
                </c:pt>
                <c:pt idx="29">
                  <c:v>36566</c:v>
                </c:pt>
                <c:pt idx="30">
                  <c:v>36567</c:v>
                </c:pt>
                <c:pt idx="31">
                  <c:v>36570</c:v>
                </c:pt>
                <c:pt idx="32">
                  <c:v>36571</c:v>
                </c:pt>
                <c:pt idx="33">
                  <c:v>36572</c:v>
                </c:pt>
                <c:pt idx="34">
                  <c:v>36573</c:v>
                </c:pt>
                <c:pt idx="35">
                  <c:v>36574</c:v>
                </c:pt>
                <c:pt idx="36">
                  <c:v>36577</c:v>
                </c:pt>
                <c:pt idx="37">
                  <c:v>36578</c:v>
                </c:pt>
                <c:pt idx="38">
                  <c:v>36579</c:v>
                </c:pt>
                <c:pt idx="39">
                  <c:v>36580</c:v>
                </c:pt>
                <c:pt idx="40">
                  <c:v>36581</c:v>
                </c:pt>
                <c:pt idx="41">
                  <c:v>36584</c:v>
                </c:pt>
                <c:pt idx="42">
                  <c:v>36585</c:v>
                </c:pt>
                <c:pt idx="43">
                  <c:v>36586</c:v>
                </c:pt>
                <c:pt idx="44">
                  <c:v>36587</c:v>
                </c:pt>
                <c:pt idx="45">
                  <c:v>36588</c:v>
                </c:pt>
                <c:pt idx="46">
                  <c:v>36591</c:v>
                </c:pt>
                <c:pt idx="47">
                  <c:v>36592</c:v>
                </c:pt>
                <c:pt idx="48">
                  <c:v>36593</c:v>
                </c:pt>
                <c:pt idx="49">
                  <c:v>36594</c:v>
                </c:pt>
                <c:pt idx="50">
                  <c:v>36595</c:v>
                </c:pt>
                <c:pt idx="51">
                  <c:v>36598</c:v>
                </c:pt>
                <c:pt idx="52">
                  <c:v>36599</c:v>
                </c:pt>
                <c:pt idx="53">
                  <c:v>36600</c:v>
                </c:pt>
                <c:pt idx="54">
                  <c:v>36601</c:v>
                </c:pt>
                <c:pt idx="55">
                  <c:v>36602</c:v>
                </c:pt>
                <c:pt idx="56">
                  <c:v>36605</c:v>
                </c:pt>
                <c:pt idx="57">
                  <c:v>36606</c:v>
                </c:pt>
                <c:pt idx="58">
                  <c:v>36607</c:v>
                </c:pt>
                <c:pt idx="59">
                  <c:v>36608</c:v>
                </c:pt>
                <c:pt idx="60">
                  <c:v>36609</c:v>
                </c:pt>
                <c:pt idx="61">
                  <c:v>36612</c:v>
                </c:pt>
                <c:pt idx="62">
                  <c:v>36613</c:v>
                </c:pt>
                <c:pt idx="63">
                  <c:v>36614</c:v>
                </c:pt>
                <c:pt idx="64">
                  <c:v>36615</c:v>
                </c:pt>
                <c:pt idx="65">
                  <c:v>36616</c:v>
                </c:pt>
                <c:pt idx="66">
                  <c:v>36619</c:v>
                </c:pt>
                <c:pt idx="67">
                  <c:v>36620</c:v>
                </c:pt>
                <c:pt idx="68">
                  <c:v>36621</c:v>
                </c:pt>
                <c:pt idx="69">
                  <c:v>36622</c:v>
                </c:pt>
                <c:pt idx="70">
                  <c:v>36623</c:v>
                </c:pt>
                <c:pt idx="71">
                  <c:v>36626</c:v>
                </c:pt>
                <c:pt idx="72">
                  <c:v>36627</c:v>
                </c:pt>
                <c:pt idx="73">
                  <c:v>36628</c:v>
                </c:pt>
                <c:pt idx="74">
                  <c:v>36629</c:v>
                </c:pt>
                <c:pt idx="75">
                  <c:v>36630</c:v>
                </c:pt>
                <c:pt idx="76">
                  <c:v>36633</c:v>
                </c:pt>
                <c:pt idx="77">
                  <c:v>36634</c:v>
                </c:pt>
                <c:pt idx="78">
                  <c:v>36635</c:v>
                </c:pt>
                <c:pt idx="79">
                  <c:v>36636</c:v>
                </c:pt>
                <c:pt idx="80">
                  <c:v>36637</c:v>
                </c:pt>
                <c:pt idx="81">
                  <c:v>36640</c:v>
                </c:pt>
                <c:pt idx="82">
                  <c:v>36641</c:v>
                </c:pt>
                <c:pt idx="83">
                  <c:v>36642</c:v>
                </c:pt>
                <c:pt idx="84">
                  <c:v>36643</c:v>
                </c:pt>
                <c:pt idx="85">
                  <c:v>36644</c:v>
                </c:pt>
                <c:pt idx="86">
                  <c:v>36647</c:v>
                </c:pt>
                <c:pt idx="87">
                  <c:v>36648</c:v>
                </c:pt>
                <c:pt idx="88">
                  <c:v>36649</c:v>
                </c:pt>
                <c:pt idx="89">
                  <c:v>36650</c:v>
                </c:pt>
                <c:pt idx="90">
                  <c:v>36651</c:v>
                </c:pt>
                <c:pt idx="91">
                  <c:v>36654</c:v>
                </c:pt>
                <c:pt idx="92">
                  <c:v>36655</c:v>
                </c:pt>
                <c:pt idx="93">
                  <c:v>36656</c:v>
                </c:pt>
                <c:pt idx="94">
                  <c:v>36657</c:v>
                </c:pt>
                <c:pt idx="95">
                  <c:v>36658</c:v>
                </c:pt>
                <c:pt idx="96">
                  <c:v>36661</c:v>
                </c:pt>
                <c:pt idx="97">
                  <c:v>36662</c:v>
                </c:pt>
                <c:pt idx="98">
                  <c:v>36663</c:v>
                </c:pt>
                <c:pt idx="99">
                  <c:v>36664</c:v>
                </c:pt>
                <c:pt idx="100">
                  <c:v>36665</c:v>
                </c:pt>
                <c:pt idx="101">
                  <c:v>36668</c:v>
                </c:pt>
                <c:pt idx="102">
                  <c:v>36669</c:v>
                </c:pt>
                <c:pt idx="103">
                  <c:v>36670</c:v>
                </c:pt>
                <c:pt idx="104">
                  <c:v>36671</c:v>
                </c:pt>
                <c:pt idx="105">
                  <c:v>36672</c:v>
                </c:pt>
                <c:pt idx="106">
                  <c:v>36675</c:v>
                </c:pt>
                <c:pt idx="107">
                  <c:v>36676</c:v>
                </c:pt>
                <c:pt idx="108">
                  <c:v>36677</c:v>
                </c:pt>
                <c:pt idx="109">
                  <c:v>36678</c:v>
                </c:pt>
                <c:pt idx="110">
                  <c:v>36679</c:v>
                </c:pt>
                <c:pt idx="111">
                  <c:v>36682</c:v>
                </c:pt>
                <c:pt idx="112">
                  <c:v>36683</c:v>
                </c:pt>
                <c:pt idx="113">
                  <c:v>36684</c:v>
                </c:pt>
                <c:pt idx="114">
                  <c:v>36685</c:v>
                </c:pt>
                <c:pt idx="115">
                  <c:v>36686</c:v>
                </c:pt>
                <c:pt idx="116">
                  <c:v>36689</c:v>
                </c:pt>
                <c:pt idx="117">
                  <c:v>36690</c:v>
                </c:pt>
                <c:pt idx="118">
                  <c:v>36691</c:v>
                </c:pt>
                <c:pt idx="119">
                  <c:v>36692</c:v>
                </c:pt>
                <c:pt idx="120">
                  <c:v>36693</c:v>
                </c:pt>
                <c:pt idx="121">
                  <c:v>36696</c:v>
                </c:pt>
                <c:pt idx="122">
                  <c:v>36697</c:v>
                </c:pt>
                <c:pt idx="123">
                  <c:v>36698</c:v>
                </c:pt>
                <c:pt idx="124">
                  <c:v>36699</c:v>
                </c:pt>
                <c:pt idx="125">
                  <c:v>36700</c:v>
                </c:pt>
                <c:pt idx="126">
                  <c:v>36703</c:v>
                </c:pt>
                <c:pt idx="127">
                  <c:v>36704</c:v>
                </c:pt>
                <c:pt idx="128">
                  <c:v>36705</c:v>
                </c:pt>
                <c:pt idx="129">
                  <c:v>36706</c:v>
                </c:pt>
                <c:pt idx="130">
                  <c:v>36707</c:v>
                </c:pt>
                <c:pt idx="131">
                  <c:v>36710</c:v>
                </c:pt>
                <c:pt idx="132">
                  <c:v>36711</c:v>
                </c:pt>
                <c:pt idx="133">
                  <c:v>36712</c:v>
                </c:pt>
                <c:pt idx="134">
                  <c:v>36713</c:v>
                </c:pt>
                <c:pt idx="135">
                  <c:v>36714</c:v>
                </c:pt>
                <c:pt idx="136">
                  <c:v>36717</c:v>
                </c:pt>
                <c:pt idx="137">
                  <c:v>36718</c:v>
                </c:pt>
                <c:pt idx="138">
                  <c:v>36719</c:v>
                </c:pt>
                <c:pt idx="139">
                  <c:v>36720</c:v>
                </c:pt>
                <c:pt idx="140">
                  <c:v>36721</c:v>
                </c:pt>
                <c:pt idx="141">
                  <c:v>36724</c:v>
                </c:pt>
                <c:pt idx="142">
                  <c:v>36725</c:v>
                </c:pt>
                <c:pt idx="143">
                  <c:v>36726</c:v>
                </c:pt>
                <c:pt idx="144">
                  <c:v>36727</c:v>
                </c:pt>
                <c:pt idx="145">
                  <c:v>36728</c:v>
                </c:pt>
                <c:pt idx="146">
                  <c:v>36731</c:v>
                </c:pt>
                <c:pt idx="147">
                  <c:v>36732</c:v>
                </c:pt>
                <c:pt idx="148">
                  <c:v>36733</c:v>
                </c:pt>
                <c:pt idx="149">
                  <c:v>36734</c:v>
                </c:pt>
                <c:pt idx="150">
                  <c:v>36735</c:v>
                </c:pt>
                <c:pt idx="151">
                  <c:v>36738</c:v>
                </c:pt>
                <c:pt idx="152">
                  <c:v>36739</c:v>
                </c:pt>
                <c:pt idx="153">
                  <c:v>36740</c:v>
                </c:pt>
                <c:pt idx="154">
                  <c:v>36741</c:v>
                </c:pt>
                <c:pt idx="155">
                  <c:v>36742</c:v>
                </c:pt>
                <c:pt idx="156">
                  <c:v>36745</c:v>
                </c:pt>
                <c:pt idx="157">
                  <c:v>36746</c:v>
                </c:pt>
                <c:pt idx="158">
                  <c:v>36747</c:v>
                </c:pt>
                <c:pt idx="159">
                  <c:v>36748</c:v>
                </c:pt>
                <c:pt idx="160">
                  <c:v>36749</c:v>
                </c:pt>
                <c:pt idx="161">
                  <c:v>36752</c:v>
                </c:pt>
                <c:pt idx="162">
                  <c:v>36753</c:v>
                </c:pt>
                <c:pt idx="163">
                  <c:v>36754</c:v>
                </c:pt>
                <c:pt idx="164">
                  <c:v>36755</c:v>
                </c:pt>
                <c:pt idx="165">
                  <c:v>36756</c:v>
                </c:pt>
                <c:pt idx="166">
                  <c:v>36759</c:v>
                </c:pt>
                <c:pt idx="167">
                  <c:v>36760</c:v>
                </c:pt>
                <c:pt idx="168">
                  <c:v>36761</c:v>
                </c:pt>
                <c:pt idx="169">
                  <c:v>36762</c:v>
                </c:pt>
                <c:pt idx="170">
                  <c:v>36763</c:v>
                </c:pt>
                <c:pt idx="171">
                  <c:v>36766</c:v>
                </c:pt>
                <c:pt idx="172">
                  <c:v>36767</c:v>
                </c:pt>
                <c:pt idx="173">
                  <c:v>36768</c:v>
                </c:pt>
                <c:pt idx="174">
                  <c:v>36769</c:v>
                </c:pt>
                <c:pt idx="175">
                  <c:v>36770</c:v>
                </c:pt>
                <c:pt idx="176">
                  <c:v>36773</c:v>
                </c:pt>
                <c:pt idx="177">
                  <c:v>36774</c:v>
                </c:pt>
                <c:pt idx="178">
                  <c:v>36775</c:v>
                </c:pt>
                <c:pt idx="179">
                  <c:v>36776</c:v>
                </c:pt>
                <c:pt idx="180">
                  <c:v>36777</c:v>
                </c:pt>
                <c:pt idx="181">
                  <c:v>36780</c:v>
                </c:pt>
                <c:pt idx="182">
                  <c:v>36781</c:v>
                </c:pt>
                <c:pt idx="183">
                  <c:v>36782</c:v>
                </c:pt>
                <c:pt idx="184">
                  <c:v>36783</c:v>
                </c:pt>
                <c:pt idx="185">
                  <c:v>36784</c:v>
                </c:pt>
                <c:pt idx="186">
                  <c:v>36787</c:v>
                </c:pt>
                <c:pt idx="187">
                  <c:v>36788</c:v>
                </c:pt>
                <c:pt idx="188">
                  <c:v>36789</c:v>
                </c:pt>
                <c:pt idx="189">
                  <c:v>36790</c:v>
                </c:pt>
                <c:pt idx="190">
                  <c:v>36791</c:v>
                </c:pt>
                <c:pt idx="191">
                  <c:v>36794</c:v>
                </c:pt>
                <c:pt idx="192">
                  <c:v>36795</c:v>
                </c:pt>
                <c:pt idx="193">
                  <c:v>36796</c:v>
                </c:pt>
                <c:pt idx="194">
                  <c:v>36797</c:v>
                </c:pt>
                <c:pt idx="195">
                  <c:v>36798</c:v>
                </c:pt>
                <c:pt idx="196">
                  <c:v>36801</c:v>
                </c:pt>
                <c:pt idx="197">
                  <c:v>36802</c:v>
                </c:pt>
                <c:pt idx="198">
                  <c:v>36803</c:v>
                </c:pt>
                <c:pt idx="199">
                  <c:v>36804</c:v>
                </c:pt>
                <c:pt idx="200">
                  <c:v>36805</c:v>
                </c:pt>
                <c:pt idx="201">
                  <c:v>36808</c:v>
                </c:pt>
                <c:pt idx="202">
                  <c:v>36809</c:v>
                </c:pt>
                <c:pt idx="203">
                  <c:v>36810</c:v>
                </c:pt>
                <c:pt idx="204">
                  <c:v>36811</c:v>
                </c:pt>
                <c:pt idx="205">
                  <c:v>36812</c:v>
                </c:pt>
                <c:pt idx="206">
                  <c:v>36815</c:v>
                </c:pt>
                <c:pt idx="207">
                  <c:v>36816</c:v>
                </c:pt>
                <c:pt idx="208">
                  <c:v>36817</c:v>
                </c:pt>
                <c:pt idx="209">
                  <c:v>36818</c:v>
                </c:pt>
                <c:pt idx="210">
                  <c:v>36819</c:v>
                </c:pt>
                <c:pt idx="211">
                  <c:v>36822</c:v>
                </c:pt>
                <c:pt idx="212">
                  <c:v>36823</c:v>
                </c:pt>
                <c:pt idx="213">
                  <c:v>36824</c:v>
                </c:pt>
                <c:pt idx="214">
                  <c:v>36825</c:v>
                </c:pt>
                <c:pt idx="215">
                  <c:v>36826</c:v>
                </c:pt>
                <c:pt idx="216">
                  <c:v>36829</c:v>
                </c:pt>
                <c:pt idx="217">
                  <c:v>36830</c:v>
                </c:pt>
                <c:pt idx="218">
                  <c:v>36831</c:v>
                </c:pt>
                <c:pt idx="219">
                  <c:v>36832</c:v>
                </c:pt>
                <c:pt idx="220">
                  <c:v>36833</c:v>
                </c:pt>
                <c:pt idx="221">
                  <c:v>36836</c:v>
                </c:pt>
                <c:pt idx="222">
                  <c:v>36837</c:v>
                </c:pt>
                <c:pt idx="223">
                  <c:v>36838</c:v>
                </c:pt>
                <c:pt idx="224">
                  <c:v>36839</c:v>
                </c:pt>
                <c:pt idx="225">
                  <c:v>36840</c:v>
                </c:pt>
                <c:pt idx="226">
                  <c:v>36843</c:v>
                </c:pt>
                <c:pt idx="227">
                  <c:v>36844</c:v>
                </c:pt>
                <c:pt idx="228">
                  <c:v>36845</c:v>
                </c:pt>
                <c:pt idx="229">
                  <c:v>36846</c:v>
                </c:pt>
                <c:pt idx="230">
                  <c:v>36847</c:v>
                </c:pt>
                <c:pt idx="231">
                  <c:v>36850</c:v>
                </c:pt>
                <c:pt idx="232">
                  <c:v>36851</c:v>
                </c:pt>
                <c:pt idx="233">
                  <c:v>36852</c:v>
                </c:pt>
                <c:pt idx="234">
                  <c:v>36853</c:v>
                </c:pt>
                <c:pt idx="235">
                  <c:v>36854</c:v>
                </c:pt>
                <c:pt idx="236">
                  <c:v>36857</c:v>
                </c:pt>
                <c:pt idx="237">
                  <c:v>36858</c:v>
                </c:pt>
                <c:pt idx="238">
                  <c:v>36859</c:v>
                </c:pt>
                <c:pt idx="239">
                  <c:v>36860</c:v>
                </c:pt>
                <c:pt idx="240">
                  <c:v>36861</c:v>
                </c:pt>
                <c:pt idx="241">
                  <c:v>36864</c:v>
                </c:pt>
                <c:pt idx="242">
                  <c:v>36865</c:v>
                </c:pt>
                <c:pt idx="243">
                  <c:v>36866</c:v>
                </c:pt>
                <c:pt idx="244">
                  <c:v>36867</c:v>
                </c:pt>
                <c:pt idx="245">
                  <c:v>36868</c:v>
                </c:pt>
                <c:pt idx="246">
                  <c:v>36871</c:v>
                </c:pt>
                <c:pt idx="247">
                  <c:v>36872</c:v>
                </c:pt>
                <c:pt idx="248">
                  <c:v>36873</c:v>
                </c:pt>
                <c:pt idx="249">
                  <c:v>36874</c:v>
                </c:pt>
                <c:pt idx="250">
                  <c:v>36875</c:v>
                </c:pt>
                <c:pt idx="251">
                  <c:v>36878</c:v>
                </c:pt>
                <c:pt idx="252">
                  <c:v>36879</c:v>
                </c:pt>
                <c:pt idx="253">
                  <c:v>36880</c:v>
                </c:pt>
                <c:pt idx="254">
                  <c:v>36881</c:v>
                </c:pt>
                <c:pt idx="255">
                  <c:v>36882</c:v>
                </c:pt>
                <c:pt idx="256">
                  <c:v>36885</c:v>
                </c:pt>
                <c:pt idx="257">
                  <c:v>36886</c:v>
                </c:pt>
                <c:pt idx="258">
                  <c:v>36887</c:v>
                </c:pt>
                <c:pt idx="259">
                  <c:v>36888</c:v>
                </c:pt>
                <c:pt idx="260">
                  <c:v>36889</c:v>
                </c:pt>
                <c:pt idx="261">
                  <c:v>36892</c:v>
                </c:pt>
                <c:pt idx="262">
                  <c:v>36893</c:v>
                </c:pt>
                <c:pt idx="263">
                  <c:v>36894</c:v>
                </c:pt>
                <c:pt idx="264">
                  <c:v>36895</c:v>
                </c:pt>
                <c:pt idx="265">
                  <c:v>36896</c:v>
                </c:pt>
                <c:pt idx="266">
                  <c:v>36899</c:v>
                </c:pt>
                <c:pt idx="267">
                  <c:v>36900</c:v>
                </c:pt>
                <c:pt idx="268">
                  <c:v>36901</c:v>
                </c:pt>
                <c:pt idx="269">
                  <c:v>36902</c:v>
                </c:pt>
                <c:pt idx="270">
                  <c:v>36903</c:v>
                </c:pt>
                <c:pt idx="271">
                  <c:v>36906</c:v>
                </c:pt>
                <c:pt idx="272">
                  <c:v>36907</c:v>
                </c:pt>
                <c:pt idx="273">
                  <c:v>36908</c:v>
                </c:pt>
                <c:pt idx="274">
                  <c:v>36909</c:v>
                </c:pt>
                <c:pt idx="275">
                  <c:v>36910</c:v>
                </c:pt>
                <c:pt idx="276">
                  <c:v>36913</c:v>
                </c:pt>
                <c:pt idx="277">
                  <c:v>36914</c:v>
                </c:pt>
                <c:pt idx="278">
                  <c:v>36915</c:v>
                </c:pt>
                <c:pt idx="279">
                  <c:v>36916</c:v>
                </c:pt>
                <c:pt idx="280">
                  <c:v>36917</c:v>
                </c:pt>
                <c:pt idx="281">
                  <c:v>36920</c:v>
                </c:pt>
                <c:pt idx="282">
                  <c:v>36921</c:v>
                </c:pt>
                <c:pt idx="283">
                  <c:v>36922</c:v>
                </c:pt>
                <c:pt idx="284">
                  <c:v>36923</c:v>
                </c:pt>
                <c:pt idx="285">
                  <c:v>36924</c:v>
                </c:pt>
                <c:pt idx="286">
                  <c:v>36927</c:v>
                </c:pt>
                <c:pt idx="287">
                  <c:v>36928</c:v>
                </c:pt>
                <c:pt idx="288">
                  <c:v>36929</c:v>
                </c:pt>
                <c:pt idx="289">
                  <c:v>36930</c:v>
                </c:pt>
                <c:pt idx="290">
                  <c:v>36931</c:v>
                </c:pt>
                <c:pt idx="291">
                  <c:v>36934</c:v>
                </c:pt>
                <c:pt idx="292">
                  <c:v>36935</c:v>
                </c:pt>
                <c:pt idx="293">
                  <c:v>36936</c:v>
                </c:pt>
                <c:pt idx="294">
                  <c:v>36937</c:v>
                </c:pt>
                <c:pt idx="295">
                  <c:v>36938</c:v>
                </c:pt>
                <c:pt idx="296">
                  <c:v>36941</c:v>
                </c:pt>
                <c:pt idx="297">
                  <c:v>36942</c:v>
                </c:pt>
                <c:pt idx="298">
                  <c:v>36943</c:v>
                </c:pt>
                <c:pt idx="299">
                  <c:v>36944</c:v>
                </c:pt>
                <c:pt idx="300">
                  <c:v>36945</c:v>
                </c:pt>
                <c:pt idx="301">
                  <c:v>36948</c:v>
                </c:pt>
                <c:pt idx="302">
                  <c:v>36949</c:v>
                </c:pt>
                <c:pt idx="303">
                  <c:v>36950</c:v>
                </c:pt>
                <c:pt idx="304">
                  <c:v>36951</c:v>
                </c:pt>
                <c:pt idx="305">
                  <c:v>36952</c:v>
                </c:pt>
                <c:pt idx="306">
                  <c:v>36955</c:v>
                </c:pt>
                <c:pt idx="307">
                  <c:v>36956</c:v>
                </c:pt>
                <c:pt idx="308">
                  <c:v>36957</c:v>
                </c:pt>
                <c:pt idx="309">
                  <c:v>36958</c:v>
                </c:pt>
                <c:pt idx="310">
                  <c:v>36959</c:v>
                </c:pt>
                <c:pt idx="311">
                  <c:v>36962</c:v>
                </c:pt>
                <c:pt idx="312">
                  <c:v>36963</c:v>
                </c:pt>
                <c:pt idx="313">
                  <c:v>36964</c:v>
                </c:pt>
                <c:pt idx="314">
                  <c:v>36965</c:v>
                </c:pt>
                <c:pt idx="315">
                  <c:v>36966</c:v>
                </c:pt>
                <c:pt idx="316">
                  <c:v>36969</c:v>
                </c:pt>
                <c:pt idx="317">
                  <c:v>36970</c:v>
                </c:pt>
                <c:pt idx="318">
                  <c:v>36971</c:v>
                </c:pt>
                <c:pt idx="319">
                  <c:v>36972</c:v>
                </c:pt>
                <c:pt idx="320">
                  <c:v>36973</c:v>
                </c:pt>
                <c:pt idx="321">
                  <c:v>36976</c:v>
                </c:pt>
                <c:pt idx="322">
                  <c:v>36977</c:v>
                </c:pt>
                <c:pt idx="323">
                  <c:v>36978</c:v>
                </c:pt>
                <c:pt idx="324">
                  <c:v>36979</c:v>
                </c:pt>
                <c:pt idx="325">
                  <c:v>36980</c:v>
                </c:pt>
                <c:pt idx="326">
                  <c:v>36983</c:v>
                </c:pt>
                <c:pt idx="327">
                  <c:v>36984</c:v>
                </c:pt>
                <c:pt idx="328">
                  <c:v>36985</c:v>
                </c:pt>
                <c:pt idx="329">
                  <c:v>36986</c:v>
                </c:pt>
                <c:pt idx="330">
                  <c:v>36987</c:v>
                </c:pt>
                <c:pt idx="331">
                  <c:v>36990</c:v>
                </c:pt>
                <c:pt idx="332">
                  <c:v>36991</c:v>
                </c:pt>
                <c:pt idx="333">
                  <c:v>36992</c:v>
                </c:pt>
                <c:pt idx="334">
                  <c:v>36993</c:v>
                </c:pt>
                <c:pt idx="335">
                  <c:v>36994</c:v>
                </c:pt>
                <c:pt idx="336">
                  <c:v>36997</c:v>
                </c:pt>
                <c:pt idx="337">
                  <c:v>36998</c:v>
                </c:pt>
                <c:pt idx="338">
                  <c:v>36999</c:v>
                </c:pt>
                <c:pt idx="339">
                  <c:v>37000</c:v>
                </c:pt>
                <c:pt idx="340">
                  <c:v>37001</c:v>
                </c:pt>
                <c:pt idx="341">
                  <c:v>37004</c:v>
                </c:pt>
                <c:pt idx="342">
                  <c:v>37005</c:v>
                </c:pt>
                <c:pt idx="343">
                  <c:v>37006</c:v>
                </c:pt>
                <c:pt idx="344">
                  <c:v>37007</c:v>
                </c:pt>
                <c:pt idx="345">
                  <c:v>37008</c:v>
                </c:pt>
                <c:pt idx="346">
                  <c:v>37011</c:v>
                </c:pt>
                <c:pt idx="347">
                  <c:v>37012</c:v>
                </c:pt>
                <c:pt idx="348">
                  <c:v>37013</c:v>
                </c:pt>
                <c:pt idx="349">
                  <c:v>37014</c:v>
                </c:pt>
                <c:pt idx="350">
                  <c:v>37015</c:v>
                </c:pt>
                <c:pt idx="351">
                  <c:v>37018</c:v>
                </c:pt>
                <c:pt idx="352">
                  <c:v>37019</c:v>
                </c:pt>
                <c:pt idx="353">
                  <c:v>37020</c:v>
                </c:pt>
                <c:pt idx="354">
                  <c:v>37021</c:v>
                </c:pt>
                <c:pt idx="355">
                  <c:v>37022</c:v>
                </c:pt>
                <c:pt idx="356">
                  <c:v>37025</c:v>
                </c:pt>
                <c:pt idx="357">
                  <c:v>37026</c:v>
                </c:pt>
                <c:pt idx="358">
                  <c:v>37027</c:v>
                </c:pt>
                <c:pt idx="359">
                  <c:v>37028</c:v>
                </c:pt>
                <c:pt idx="360">
                  <c:v>37029</c:v>
                </c:pt>
                <c:pt idx="361">
                  <c:v>37032</c:v>
                </c:pt>
                <c:pt idx="362">
                  <c:v>37033</c:v>
                </c:pt>
                <c:pt idx="363">
                  <c:v>37034</c:v>
                </c:pt>
                <c:pt idx="364">
                  <c:v>37035</c:v>
                </c:pt>
                <c:pt idx="365">
                  <c:v>37036</c:v>
                </c:pt>
                <c:pt idx="366">
                  <c:v>37039</c:v>
                </c:pt>
                <c:pt idx="367">
                  <c:v>37040</c:v>
                </c:pt>
                <c:pt idx="368">
                  <c:v>37041</c:v>
                </c:pt>
                <c:pt idx="369">
                  <c:v>37042</c:v>
                </c:pt>
                <c:pt idx="370">
                  <c:v>37043</c:v>
                </c:pt>
                <c:pt idx="371">
                  <c:v>37046</c:v>
                </c:pt>
                <c:pt idx="372">
                  <c:v>37047</c:v>
                </c:pt>
                <c:pt idx="373">
                  <c:v>37048</c:v>
                </c:pt>
                <c:pt idx="374">
                  <c:v>37049</c:v>
                </c:pt>
                <c:pt idx="375">
                  <c:v>37050</c:v>
                </c:pt>
                <c:pt idx="376">
                  <c:v>37053</c:v>
                </c:pt>
                <c:pt idx="377">
                  <c:v>37054</c:v>
                </c:pt>
                <c:pt idx="378">
                  <c:v>37055</c:v>
                </c:pt>
                <c:pt idx="379">
                  <c:v>37056</c:v>
                </c:pt>
                <c:pt idx="380">
                  <c:v>37057</c:v>
                </c:pt>
                <c:pt idx="381">
                  <c:v>37060</c:v>
                </c:pt>
                <c:pt idx="382">
                  <c:v>37061</c:v>
                </c:pt>
                <c:pt idx="383">
                  <c:v>37062</c:v>
                </c:pt>
                <c:pt idx="384">
                  <c:v>37063</c:v>
                </c:pt>
                <c:pt idx="385">
                  <c:v>37064</c:v>
                </c:pt>
                <c:pt idx="386">
                  <c:v>37067</c:v>
                </c:pt>
                <c:pt idx="387">
                  <c:v>37068</c:v>
                </c:pt>
                <c:pt idx="388">
                  <c:v>37069</c:v>
                </c:pt>
                <c:pt idx="389">
                  <c:v>37070</c:v>
                </c:pt>
                <c:pt idx="390">
                  <c:v>37071</c:v>
                </c:pt>
                <c:pt idx="391">
                  <c:v>37074</c:v>
                </c:pt>
                <c:pt idx="392">
                  <c:v>37075</c:v>
                </c:pt>
                <c:pt idx="393">
                  <c:v>37076</c:v>
                </c:pt>
                <c:pt idx="394">
                  <c:v>37077</c:v>
                </c:pt>
                <c:pt idx="395">
                  <c:v>37078</c:v>
                </c:pt>
                <c:pt idx="396">
                  <c:v>37081</c:v>
                </c:pt>
                <c:pt idx="397">
                  <c:v>37082</c:v>
                </c:pt>
                <c:pt idx="398">
                  <c:v>37083</c:v>
                </c:pt>
                <c:pt idx="399">
                  <c:v>37084</c:v>
                </c:pt>
                <c:pt idx="400">
                  <c:v>37085</c:v>
                </c:pt>
                <c:pt idx="401">
                  <c:v>37088</c:v>
                </c:pt>
                <c:pt idx="402">
                  <c:v>37089</c:v>
                </c:pt>
                <c:pt idx="403">
                  <c:v>37090</c:v>
                </c:pt>
                <c:pt idx="404">
                  <c:v>37091</c:v>
                </c:pt>
                <c:pt idx="405">
                  <c:v>37092</c:v>
                </c:pt>
                <c:pt idx="406">
                  <c:v>37095</c:v>
                </c:pt>
                <c:pt idx="407">
                  <c:v>37096</c:v>
                </c:pt>
                <c:pt idx="408">
                  <c:v>37097</c:v>
                </c:pt>
                <c:pt idx="409">
                  <c:v>37098</c:v>
                </c:pt>
                <c:pt idx="410">
                  <c:v>37099</c:v>
                </c:pt>
                <c:pt idx="411">
                  <c:v>37102</c:v>
                </c:pt>
                <c:pt idx="412">
                  <c:v>37103</c:v>
                </c:pt>
                <c:pt idx="413">
                  <c:v>37104</c:v>
                </c:pt>
                <c:pt idx="414">
                  <c:v>37105</c:v>
                </c:pt>
                <c:pt idx="415">
                  <c:v>37106</c:v>
                </c:pt>
                <c:pt idx="416">
                  <c:v>37109</c:v>
                </c:pt>
                <c:pt idx="417">
                  <c:v>37110</c:v>
                </c:pt>
                <c:pt idx="418">
                  <c:v>37111</c:v>
                </c:pt>
                <c:pt idx="419">
                  <c:v>37112</c:v>
                </c:pt>
                <c:pt idx="420">
                  <c:v>37113</c:v>
                </c:pt>
                <c:pt idx="421">
                  <c:v>37116</c:v>
                </c:pt>
                <c:pt idx="422">
                  <c:v>37117</c:v>
                </c:pt>
                <c:pt idx="423">
                  <c:v>37118</c:v>
                </c:pt>
                <c:pt idx="424">
                  <c:v>37119</c:v>
                </c:pt>
                <c:pt idx="425">
                  <c:v>37120</c:v>
                </c:pt>
                <c:pt idx="426">
                  <c:v>37123</c:v>
                </c:pt>
                <c:pt idx="427">
                  <c:v>37124</c:v>
                </c:pt>
                <c:pt idx="428">
                  <c:v>37125</c:v>
                </c:pt>
                <c:pt idx="429">
                  <c:v>37126</c:v>
                </c:pt>
                <c:pt idx="430">
                  <c:v>37127</c:v>
                </c:pt>
                <c:pt idx="431">
                  <c:v>37130</c:v>
                </c:pt>
                <c:pt idx="432">
                  <c:v>37131</c:v>
                </c:pt>
                <c:pt idx="433">
                  <c:v>37132</c:v>
                </c:pt>
                <c:pt idx="434">
                  <c:v>37133</c:v>
                </c:pt>
                <c:pt idx="435">
                  <c:v>37134</c:v>
                </c:pt>
                <c:pt idx="436">
                  <c:v>37137</c:v>
                </c:pt>
                <c:pt idx="437">
                  <c:v>37138</c:v>
                </c:pt>
                <c:pt idx="438">
                  <c:v>37139</c:v>
                </c:pt>
                <c:pt idx="439">
                  <c:v>37140</c:v>
                </c:pt>
                <c:pt idx="440">
                  <c:v>37141</c:v>
                </c:pt>
                <c:pt idx="441">
                  <c:v>37144</c:v>
                </c:pt>
                <c:pt idx="442">
                  <c:v>37145</c:v>
                </c:pt>
                <c:pt idx="443">
                  <c:v>37146</c:v>
                </c:pt>
                <c:pt idx="444">
                  <c:v>37147</c:v>
                </c:pt>
                <c:pt idx="445">
                  <c:v>37148</c:v>
                </c:pt>
                <c:pt idx="446">
                  <c:v>37151</c:v>
                </c:pt>
                <c:pt idx="447">
                  <c:v>37152</c:v>
                </c:pt>
                <c:pt idx="448">
                  <c:v>37153</c:v>
                </c:pt>
                <c:pt idx="449">
                  <c:v>37154</c:v>
                </c:pt>
                <c:pt idx="450">
                  <c:v>37155</c:v>
                </c:pt>
                <c:pt idx="451">
                  <c:v>37158</c:v>
                </c:pt>
                <c:pt idx="452">
                  <c:v>37159</c:v>
                </c:pt>
                <c:pt idx="453">
                  <c:v>37160</c:v>
                </c:pt>
                <c:pt idx="454">
                  <c:v>37161</c:v>
                </c:pt>
                <c:pt idx="455">
                  <c:v>37162</c:v>
                </c:pt>
                <c:pt idx="456">
                  <c:v>37165</c:v>
                </c:pt>
                <c:pt idx="457">
                  <c:v>37166</c:v>
                </c:pt>
                <c:pt idx="458">
                  <c:v>37167</c:v>
                </c:pt>
                <c:pt idx="459">
                  <c:v>37168</c:v>
                </c:pt>
                <c:pt idx="460">
                  <c:v>37169</c:v>
                </c:pt>
                <c:pt idx="461">
                  <c:v>37172</c:v>
                </c:pt>
                <c:pt idx="462">
                  <c:v>37173</c:v>
                </c:pt>
                <c:pt idx="463">
                  <c:v>37174</c:v>
                </c:pt>
                <c:pt idx="464">
                  <c:v>37175</c:v>
                </c:pt>
                <c:pt idx="465">
                  <c:v>37176</c:v>
                </c:pt>
                <c:pt idx="466">
                  <c:v>37179</c:v>
                </c:pt>
                <c:pt idx="467">
                  <c:v>37180</c:v>
                </c:pt>
                <c:pt idx="468">
                  <c:v>37181</c:v>
                </c:pt>
                <c:pt idx="469">
                  <c:v>37182</c:v>
                </c:pt>
                <c:pt idx="470">
                  <c:v>37183</c:v>
                </c:pt>
                <c:pt idx="471">
                  <c:v>37186</c:v>
                </c:pt>
                <c:pt idx="472">
                  <c:v>37187</c:v>
                </c:pt>
                <c:pt idx="473">
                  <c:v>37188</c:v>
                </c:pt>
                <c:pt idx="474">
                  <c:v>37189</c:v>
                </c:pt>
                <c:pt idx="475">
                  <c:v>37190</c:v>
                </c:pt>
                <c:pt idx="476">
                  <c:v>37193</c:v>
                </c:pt>
                <c:pt idx="477">
                  <c:v>37194</c:v>
                </c:pt>
                <c:pt idx="478">
                  <c:v>37195</c:v>
                </c:pt>
                <c:pt idx="479">
                  <c:v>37196</c:v>
                </c:pt>
                <c:pt idx="480">
                  <c:v>37197</c:v>
                </c:pt>
                <c:pt idx="481">
                  <c:v>37200</c:v>
                </c:pt>
                <c:pt idx="482">
                  <c:v>37201</c:v>
                </c:pt>
                <c:pt idx="483">
                  <c:v>37202</c:v>
                </c:pt>
                <c:pt idx="484">
                  <c:v>37203</c:v>
                </c:pt>
                <c:pt idx="485">
                  <c:v>37204</c:v>
                </c:pt>
                <c:pt idx="486">
                  <c:v>37207</c:v>
                </c:pt>
                <c:pt idx="487">
                  <c:v>37208</c:v>
                </c:pt>
                <c:pt idx="488">
                  <c:v>37209</c:v>
                </c:pt>
                <c:pt idx="489">
                  <c:v>37210</c:v>
                </c:pt>
                <c:pt idx="490">
                  <c:v>37211</c:v>
                </c:pt>
                <c:pt idx="491">
                  <c:v>37214</c:v>
                </c:pt>
                <c:pt idx="492">
                  <c:v>37215</c:v>
                </c:pt>
                <c:pt idx="493">
                  <c:v>37216</c:v>
                </c:pt>
                <c:pt idx="494">
                  <c:v>37217</c:v>
                </c:pt>
                <c:pt idx="495">
                  <c:v>37218</c:v>
                </c:pt>
                <c:pt idx="496">
                  <c:v>37221</c:v>
                </c:pt>
                <c:pt idx="497">
                  <c:v>37222</c:v>
                </c:pt>
                <c:pt idx="498">
                  <c:v>37223</c:v>
                </c:pt>
                <c:pt idx="499">
                  <c:v>37224</c:v>
                </c:pt>
                <c:pt idx="500">
                  <c:v>37225</c:v>
                </c:pt>
                <c:pt idx="501">
                  <c:v>37228</c:v>
                </c:pt>
                <c:pt idx="502">
                  <c:v>37229</c:v>
                </c:pt>
                <c:pt idx="503">
                  <c:v>37230</c:v>
                </c:pt>
                <c:pt idx="504">
                  <c:v>37231</c:v>
                </c:pt>
                <c:pt idx="505">
                  <c:v>37232</c:v>
                </c:pt>
                <c:pt idx="506">
                  <c:v>37235</c:v>
                </c:pt>
                <c:pt idx="507">
                  <c:v>37236</c:v>
                </c:pt>
                <c:pt idx="508">
                  <c:v>37237</c:v>
                </c:pt>
                <c:pt idx="509">
                  <c:v>37238</c:v>
                </c:pt>
                <c:pt idx="510">
                  <c:v>37239</c:v>
                </c:pt>
                <c:pt idx="511">
                  <c:v>37242</c:v>
                </c:pt>
                <c:pt idx="512">
                  <c:v>37243</c:v>
                </c:pt>
                <c:pt idx="513">
                  <c:v>37244</c:v>
                </c:pt>
                <c:pt idx="514">
                  <c:v>37245</c:v>
                </c:pt>
                <c:pt idx="515">
                  <c:v>37246</c:v>
                </c:pt>
                <c:pt idx="516">
                  <c:v>37249</c:v>
                </c:pt>
                <c:pt idx="517">
                  <c:v>37250</c:v>
                </c:pt>
                <c:pt idx="518">
                  <c:v>37251</c:v>
                </c:pt>
                <c:pt idx="519">
                  <c:v>37252</c:v>
                </c:pt>
                <c:pt idx="520">
                  <c:v>37253</c:v>
                </c:pt>
                <c:pt idx="521">
                  <c:v>37256</c:v>
                </c:pt>
                <c:pt idx="522">
                  <c:v>37257</c:v>
                </c:pt>
                <c:pt idx="523">
                  <c:v>37258</c:v>
                </c:pt>
                <c:pt idx="524">
                  <c:v>37259</c:v>
                </c:pt>
                <c:pt idx="525">
                  <c:v>37260</c:v>
                </c:pt>
                <c:pt idx="526">
                  <c:v>37263</c:v>
                </c:pt>
                <c:pt idx="527">
                  <c:v>37264</c:v>
                </c:pt>
                <c:pt idx="528">
                  <c:v>37265</c:v>
                </c:pt>
                <c:pt idx="529">
                  <c:v>37266</c:v>
                </c:pt>
                <c:pt idx="530">
                  <c:v>37267</c:v>
                </c:pt>
                <c:pt idx="531">
                  <c:v>37270</c:v>
                </c:pt>
                <c:pt idx="532">
                  <c:v>37271</c:v>
                </c:pt>
                <c:pt idx="533">
                  <c:v>37272</c:v>
                </c:pt>
                <c:pt idx="534">
                  <c:v>37273</c:v>
                </c:pt>
                <c:pt idx="535">
                  <c:v>37274</c:v>
                </c:pt>
                <c:pt idx="536">
                  <c:v>37277</c:v>
                </c:pt>
                <c:pt idx="537">
                  <c:v>37278</c:v>
                </c:pt>
                <c:pt idx="538">
                  <c:v>37279</c:v>
                </c:pt>
                <c:pt idx="539">
                  <c:v>37280</c:v>
                </c:pt>
                <c:pt idx="540">
                  <c:v>37281</c:v>
                </c:pt>
                <c:pt idx="541">
                  <c:v>37284</c:v>
                </c:pt>
                <c:pt idx="542">
                  <c:v>37285</c:v>
                </c:pt>
                <c:pt idx="543">
                  <c:v>37286</c:v>
                </c:pt>
                <c:pt idx="544">
                  <c:v>37287</c:v>
                </c:pt>
                <c:pt idx="545">
                  <c:v>37288</c:v>
                </c:pt>
                <c:pt idx="546">
                  <c:v>37291</c:v>
                </c:pt>
                <c:pt idx="547">
                  <c:v>37292</c:v>
                </c:pt>
                <c:pt idx="548">
                  <c:v>37293</c:v>
                </c:pt>
                <c:pt idx="549">
                  <c:v>37294</c:v>
                </c:pt>
                <c:pt idx="550">
                  <c:v>37295</c:v>
                </c:pt>
                <c:pt idx="551">
                  <c:v>37298</c:v>
                </c:pt>
                <c:pt idx="552">
                  <c:v>37299</c:v>
                </c:pt>
                <c:pt idx="553">
                  <c:v>37300</c:v>
                </c:pt>
                <c:pt idx="554">
                  <c:v>37301</c:v>
                </c:pt>
                <c:pt idx="555">
                  <c:v>37302</c:v>
                </c:pt>
                <c:pt idx="556">
                  <c:v>37305</c:v>
                </c:pt>
                <c:pt idx="557">
                  <c:v>37306</c:v>
                </c:pt>
                <c:pt idx="558">
                  <c:v>37307</c:v>
                </c:pt>
                <c:pt idx="559">
                  <c:v>37308</c:v>
                </c:pt>
                <c:pt idx="560">
                  <c:v>37309</c:v>
                </c:pt>
                <c:pt idx="561">
                  <c:v>37312</c:v>
                </c:pt>
                <c:pt idx="562">
                  <c:v>37313</c:v>
                </c:pt>
                <c:pt idx="563">
                  <c:v>37314</c:v>
                </c:pt>
                <c:pt idx="564">
                  <c:v>37315</c:v>
                </c:pt>
                <c:pt idx="565">
                  <c:v>37316</c:v>
                </c:pt>
                <c:pt idx="566">
                  <c:v>37319</c:v>
                </c:pt>
                <c:pt idx="567">
                  <c:v>37320</c:v>
                </c:pt>
                <c:pt idx="568">
                  <c:v>37321</c:v>
                </c:pt>
                <c:pt idx="569">
                  <c:v>37322</c:v>
                </c:pt>
                <c:pt idx="570">
                  <c:v>37323</c:v>
                </c:pt>
                <c:pt idx="571">
                  <c:v>37326</c:v>
                </c:pt>
                <c:pt idx="572">
                  <c:v>37327</c:v>
                </c:pt>
                <c:pt idx="573">
                  <c:v>37328</c:v>
                </c:pt>
                <c:pt idx="574">
                  <c:v>37329</c:v>
                </c:pt>
                <c:pt idx="575">
                  <c:v>37330</c:v>
                </c:pt>
                <c:pt idx="576">
                  <c:v>37333</c:v>
                </c:pt>
                <c:pt idx="577">
                  <c:v>37334</c:v>
                </c:pt>
                <c:pt idx="578">
                  <c:v>37335</c:v>
                </c:pt>
                <c:pt idx="579">
                  <c:v>37336</c:v>
                </c:pt>
                <c:pt idx="580">
                  <c:v>37337</c:v>
                </c:pt>
                <c:pt idx="581">
                  <c:v>37340</c:v>
                </c:pt>
                <c:pt idx="582">
                  <c:v>37341</c:v>
                </c:pt>
                <c:pt idx="583">
                  <c:v>37342</c:v>
                </c:pt>
                <c:pt idx="584">
                  <c:v>37343</c:v>
                </c:pt>
                <c:pt idx="585">
                  <c:v>37344</c:v>
                </c:pt>
                <c:pt idx="586">
                  <c:v>37347</c:v>
                </c:pt>
                <c:pt idx="587">
                  <c:v>37348</c:v>
                </c:pt>
                <c:pt idx="588">
                  <c:v>37349</c:v>
                </c:pt>
                <c:pt idx="589">
                  <c:v>37350</c:v>
                </c:pt>
                <c:pt idx="590">
                  <c:v>37351</c:v>
                </c:pt>
                <c:pt idx="591">
                  <c:v>37354</c:v>
                </c:pt>
                <c:pt idx="592">
                  <c:v>37355</c:v>
                </c:pt>
                <c:pt idx="593">
                  <c:v>37356</c:v>
                </c:pt>
                <c:pt idx="594">
                  <c:v>37357</c:v>
                </c:pt>
                <c:pt idx="595">
                  <c:v>37358</c:v>
                </c:pt>
                <c:pt idx="596">
                  <c:v>37361</c:v>
                </c:pt>
                <c:pt idx="597">
                  <c:v>37362</c:v>
                </c:pt>
                <c:pt idx="598">
                  <c:v>37363</c:v>
                </c:pt>
                <c:pt idx="599">
                  <c:v>37364</c:v>
                </c:pt>
                <c:pt idx="600">
                  <c:v>37365</c:v>
                </c:pt>
                <c:pt idx="601">
                  <c:v>37368</c:v>
                </c:pt>
                <c:pt idx="602">
                  <c:v>37369</c:v>
                </c:pt>
                <c:pt idx="603">
                  <c:v>37370</c:v>
                </c:pt>
                <c:pt idx="604">
                  <c:v>37371</c:v>
                </c:pt>
                <c:pt idx="605">
                  <c:v>37372</c:v>
                </c:pt>
                <c:pt idx="606">
                  <c:v>37375</c:v>
                </c:pt>
                <c:pt idx="607">
                  <c:v>37376</c:v>
                </c:pt>
                <c:pt idx="608">
                  <c:v>37377</c:v>
                </c:pt>
                <c:pt idx="609">
                  <c:v>37378</c:v>
                </c:pt>
                <c:pt idx="610">
                  <c:v>37379</c:v>
                </c:pt>
                <c:pt idx="611">
                  <c:v>37382</c:v>
                </c:pt>
                <c:pt idx="612">
                  <c:v>37383</c:v>
                </c:pt>
                <c:pt idx="613">
                  <c:v>37384</c:v>
                </c:pt>
                <c:pt idx="614">
                  <c:v>37385</c:v>
                </c:pt>
                <c:pt idx="615">
                  <c:v>37386</c:v>
                </c:pt>
                <c:pt idx="616">
                  <c:v>37389</c:v>
                </c:pt>
                <c:pt idx="617">
                  <c:v>37390</c:v>
                </c:pt>
                <c:pt idx="618">
                  <c:v>37391</c:v>
                </c:pt>
                <c:pt idx="619">
                  <c:v>37392</c:v>
                </c:pt>
                <c:pt idx="620">
                  <c:v>37393</c:v>
                </c:pt>
                <c:pt idx="621">
                  <c:v>37396</c:v>
                </c:pt>
                <c:pt idx="622">
                  <c:v>37397</c:v>
                </c:pt>
                <c:pt idx="623">
                  <c:v>37398</c:v>
                </c:pt>
                <c:pt idx="624">
                  <c:v>37399</c:v>
                </c:pt>
                <c:pt idx="625">
                  <c:v>37400</c:v>
                </c:pt>
                <c:pt idx="626">
                  <c:v>37403</c:v>
                </c:pt>
                <c:pt idx="627">
                  <c:v>37404</c:v>
                </c:pt>
                <c:pt idx="628">
                  <c:v>37405</c:v>
                </c:pt>
                <c:pt idx="629">
                  <c:v>37406</c:v>
                </c:pt>
                <c:pt idx="630">
                  <c:v>37407</c:v>
                </c:pt>
                <c:pt idx="631">
                  <c:v>37410</c:v>
                </c:pt>
                <c:pt idx="632">
                  <c:v>37411</c:v>
                </c:pt>
                <c:pt idx="633">
                  <c:v>37412</c:v>
                </c:pt>
                <c:pt idx="634">
                  <c:v>37413</c:v>
                </c:pt>
                <c:pt idx="635">
                  <c:v>37414</c:v>
                </c:pt>
                <c:pt idx="636">
                  <c:v>37417</c:v>
                </c:pt>
                <c:pt idx="637">
                  <c:v>37418</c:v>
                </c:pt>
                <c:pt idx="638">
                  <c:v>37419</c:v>
                </c:pt>
                <c:pt idx="639">
                  <c:v>37420</c:v>
                </c:pt>
                <c:pt idx="640">
                  <c:v>37421</c:v>
                </c:pt>
                <c:pt idx="641">
                  <c:v>37424</c:v>
                </c:pt>
                <c:pt idx="642">
                  <c:v>37425</c:v>
                </c:pt>
                <c:pt idx="643">
                  <c:v>37426</c:v>
                </c:pt>
                <c:pt idx="644">
                  <c:v>37427</c:v>
                </c:pt>
                <c:pt idx="645">
                  <c:v>37428</c:v>
                </c:pt>
                <c:pt idx="646">
                  <c:v>37431</c:v>
                </c:pt>
                <c:pt idx="647">
                  <c:v>37432</c:v>
                </c:pt>
                <c:pt idx="648">
                  <c:v>37433</c:v>
                </c:pt>
                <c:pt idx="649">
                  <c:v>37434</c:v>
                </c:pt>
                <c:pt idx="650">
                  <c:v>37435</c:v>
                </c:pt>
                <c:pt idx="651">
                  <c:v>37438</c:v>
                </c:pt>
                <c:pt idx="652">
                  <c:v>37439</c:v>
                </c:pt>
                <c:pt idx="653">
                  <c:v>37440</c:v>
                </c:pt>
                <c:pt idx="654">
                  <c:v>37441</c:v>
                </c:pt>
                <c:pt idx="655">
                  <c:v>37442</c:v>
                </c:pt>
                <c:pt idx="656">
                  <c:v>37445</c:v>
                </c:pt>
                <c:pt idx="657">
                  <c:v>37446</c:v>
                </c:pt>
                <c:pt idx="658">
                  <c:v>37447</c:v>
                </c:pt>
                <c:pt idx="659">
                  <c:v>37448</c:v>
                </c:pt>
                <c:pt idx="660">
                  <c:v>37449</c:v>
                </c:pt>
                <c:pt idx="661">
                  <c:v>37452</c:v>
                </c:pt>
                <c:pt idx="662">
                  <c:v>37453</c:v>
                </c:pt>
                <c:pt idx="663">
                  <c:v>37454</c:v>
                </c:pt>
                <c:pt idx="664">
                  <c:v>37455</c:v>
                </c:pt>
                <c:pt idx="665">
                  <c:v>37456</c:v>
                </c:pt>
                <c:pt idx="666">
                  <c:v>37459</c:v>
                </c:pt>
                <c:pt idx="667">
                  <c:v>37460</c:v>
                </c:pt>
                <c:pt idx="668">
                  <c:v>37461</c:v>
                </c:pt>
                <c:pt idx="669">
                  <c:v>37462</c:v>
                </c:pt>
                <c:pt idx="670">
                  <c:v>37463</c:v>
                </c:pt>
                <c:pt idx="671">
                  <c:v>37466</c:v>
                </c:pt>
                <c:pt idx="672">
                  <c:v>37467</c:v>
                </c:pt>
                <c:pt idx="673">
                  <c:v>37468</c:v>
                </c:pt>
                <c:pt idx="674">
                  <c:v>37469</c:v>
                </c:pt>
                <c:pt idx="675">
                  <c:v>37470</c:v>
                </c:pt>
                <c:pt idx="676">
                  <c:v>37473</c:v>
                </c:pt>
                <c:pt idx="677">
                  <c:v>37474</c:v>
                </c:pt>
                <c:pt idx="678">
                  <c:v>37475</c:v>
                </c:pt>
                <c:pt idx="679">
                  <c:v>37476</c:v>
                </c:pt>
                <c:pt idx="680">
                  <c:v>37477</c:v>
                </c:pt>
                <c:pt idx="681">
                  <c:v>37480</c:v>
                </c:pt>
                <c:pt idx="682">
                  <c:v>37481</c:v>
                </c:pt>
                <c:pt idx="683">
                  <c:v>37482</c:v>
                </c:pt>
                <c:pt idx="684">
                  <c:v>37483</c:v>
                </c:pt>
                <c:pt idx="685">
                  <c:v>37484</c:v>
                </c:pt>
                <c:pt idx="686">
                  <c:v>37487</c:v>
                </c:pt>
                <c:pt idx="687">
                  <c:v>37488</c:v>
                </c:pt>
                <c:pt idx="688">
                  <c:v>37489</c:v>
                </c:pt>
                <c:pt idx="689">
                  <c:v>37490</c:v>
                </c:pt>
                <c:pt idx="690">
                  <c:v>37491</c:v>
                </c:pt>
                <c:pt idx="691">
                  <c:v>37494</c:v>
                </c:pt>
                <c:pt idx="692">
                  <c:v>37495</c:v>
                </c:pt>
                <c:pt idx="693">
                  <c:v>37496</c:v>
                </c:pt>
                <c:pt idx="694">
                  <c:v>37497</c:v>
                </c:pt>
                <c:pt idx="695">
                  <c:v>37498</c:v>
                </c:pt>
                <c:pt idx="696">
                  <c:v>37501</c:v>
                </c:pt>
                <c:pt idx="697">
                  <c:v>37502</c:v>
                </c:pt>
                <c:pt idx="698">
                  <c:v>37503</c:v>
                </c:pt>
                <c:pt idx="699">
                  <c:v>37504</c:v>
                </c:pt>
                <c:pt idx="700">
                  <c:v>37505</c:v>
                </c:pt>
                <c:pt idx="701">
                  <c:v>37508</c:v>
                </c:pt>
                <c:pt idx="702">
                  <c:v>37509</c:v>
                </c:pt>
                <c:pt idx="703">
                  <c:v>37510</c:v>
                </c:pt>
                <c:pt idx="704">
                  <c:v>37511</c:v>
                </c:pt>
                <c:pt idx="705">
                  <c:v>37512</c:v>
                </c:pt>
                <c:pt idx="706">
                  <c:v>37515</c:v>
                </c:pt>
                <c:pt idx="707">
                  <c:v>37516</c:v>
                </c:pt>
                <c:pt idx="708">
                  <c:v>37517</c:v>
                </c:pt>
                <c:pt idx="709">
                  <c:v>37518</c:v>
                </c:pt>
                <c:pt idx="710">
                  <c:v>37519</c:v>
                </c:pt>
                <c:pt idx="711">
                  <c:v>37522</c:v>
                </c:pt>
                <c:pt idx="712">
                  <c:v>37523</c:v>
                </c:pt>
                <c:pt idx="713">
                  <c:v>37524</c:v>
                </c:pt>
                <c:pt idx="714">
                  <c:v>37525</c:v>
                </c:pt>
                <c:pt idx="715">
                  <c:v>37526</c:v>
                </c:pt>
                <c:pt idx="716">
                  <c:v>37529</c:v>
                </c:pt>
                <c:pt idx="717">
                  <c:v>37530</c:v>
                </c:pt>
                <c:pt idx="718">
                  <c:v>37531</c:v>
                </c:pt>
                <c:pt idx="719">
                  <c:v>37532</c:v>
                </c:pt>
                <c:pt idx="720">
                  <c:v>37533</c:v>
                </c:pt>
                <c:pt idx="721">
                  <c:v>37536</c:v>
                </c:pt>
                <c:pt idx="722">
                  <c:v>37537</c:v>
                </c:pt>
                <c:pt idx="723">
                  <c:v>37538</c:v>
                </c:pt>
                <c:pt idx="724">
                  <c:v>37539</c:v>
                </c:pt>
                <c:pt idx="725">
                  <c:v>37540</c:v>
                </c:pt>
                <c:pt idx="726">
                  <c:v>37543</c:v>
                </c:pt>
                <c:pt idx="727">
                  <c:v>37544</c:v>
                </c:pt>
                <c:pt idx="728">
                  <c:v>37545</c:v>
                </c:pt>
                <c:pt idx="729">
                  <c:v>37546</c:v>
                </c:pt>
                <c:pt idx="730">
                  <c:v>37547</c:v>
                </c:pt>
                <c:pt idx="731">
                  <c:v>37550</c:v>
                </c:pt>
                <c:pt idx="732">
                  <c:v>37551</c:v>
                </c:pt>
                <c:pt idx="733">
                  <c:v>37552</c:v>
                </c:pt>
                <c:pt idx="734">
                  <c:v>37553</c:v>
                </c:pt>
                <c:pt idx="735">
                  <c:v>37554</c:v>
                </c:pt>
                <c:pt idx="736">
                  <c:v>37557</c:v>
                </c:pt>
                <c:pt idx="737">
                  <c:v>37558</c:v>
                </c:pt>
                <c:pt idx="738">
                  <c:v>37559</c:v>
                </c:pt>
                <c:pt idx="739">
                  <c:v>37560</c:v>
                </c:pt>
                <c:pt idx="740">
                  <c:v>37561</c:v>
                </c:pt>
                <c:pt idx="741">
                  <c:v>37564</c:v>
                </c:pt>
                <c:pt idx="742">
                  <c:v>37565</c:v>
                </c:pt>
                <c:pt idx="743">
                  <c:v>37566</c:v>
                </c:pt>
                <c:pt idx="744">
                  <c:v>37567</c:v>
                </c:pt>
                <c:pt idx="745">
                  <c:v>37568</c:v>
                </c:pt>
                <c:pt idx="746">
                  <c:v>37571</c:v>
                </c:pt>
                <c:pt idx="747">
                  <c:v>37572</c:v>
                </c:pt>
                <c:pt idx="748">
                  <c:v>37573</c:v>
                </c:pt>
                <c:pt idx="749">
                  <c:v>37574</c:v>
                </c:pt>
                <c:pt idx="750">
                  <c:v>37575</c:v>
                </c:pt>
                <c:pt idx="751">
                  <c:v>37578</c:v>
                </c:pt>
                <c:pt idx="752">
                  <c:v>37579</c:v>
                </c:pt>
                <c:pt idx="753">
                  <c:v>37580</c:v>
                </c:pt>
                <c:pt idx="754">
                  <c:v>37581</c:v>
                </c:pt>
                <c:pt idx="755">
                  <c:v>37582</c:v>
                </c:pt>
                <c:pt idx="756">
                  <c:v>37585</c:v>
                </c:pt>
                <c:pt idx="757">
                  <c:v>37586</c:v>
                </c:pt>
                <c:pt idx="758">
                  <c:v>37587</c:v>
                </c:pt>
                <c:pt idx="759">
                  <c:v>37588</c:v>
                </c:pt>
                <c:pt idx="760">
                  <c:v>37589</c:v>
                </c:pt>
                <c:pt idx="761">
                  <c:v>37592</c:v>
                </c:pt>
                <c:pt idx="762">
                  <c:v>37593</c:v>
                </c:pt>
                <c:pt idx="763">
                  <c:v>37594</c:v>
                </c:pt>
                <c:pt idx="764">
                  <c:v>37595</c:v>
                </c:pt>
                <c:pt idx="765">
                  <c:v>37596</c:v>
                </c:pt>
                <c:pt idx="766">
                  <c:v>37599</c:v>
                </c:pt>
                <c:pt idx="767">
                  <c:v>37600</c:v>
                </c:pt>
                <c:pt idx="768">
                  <c:v>37601</c:v>
                </c:pt>
                <c:pt idx="769">
                  <c:v>37602</c:v>
                </c:pt>
                <c:pt idx="770">
                  <c:v>37603</c:v>
                </c:pt>
                <c:pt idx="771">
                  <c:v>37606</c:v>
                </c:pt>
                <c:pt idx="772">
                  <c:v>37607</c:v>
                </c:pt>
                <c:pt idx="773">
                  <c:v>37608</c:v>
                </c:pt>
                <c:pt idx="774">
                  <c:v>37609</c:v>
                </c:pt>
                <c:pt idx="775">
                  <c:v>37610</c:v>
                </c:pt>
                <c:pt idx="776">
                  <c:v>37613</c:v>
                </c:pt>
                <c:pt idx="777">
                  <c:v>37614</c:v>
                </c:pt>
                <c:pt idx="778">
                  <c:v>37615</c:v>
                </c:pt>
                <c:pt idx="779">
                  <c:v>37616</c:v>
                </c:pt>
                <c:pt idx="780">
                  <c:v>37617</c:v>
                </c:pt>
                <c:pt idx="781">
                  <c:v>37620</c:v>
                </c:pt>
                <c:pt idx="782">
                  <c:v>37621</c:v>
                </c:pt>
                <c:pt idx="783">
                  <c:v>37622</c:v>
                </c:pt>
                <c:pt idx="784">
                  <c:v>37623</c:v>
                </c:pt>
                <c:pt idx="785">
                  <c:v>37624</c:v>
                </c:pt>
                <c:pt idx="786">
                  <c:v>37627</c:v>
                </c:pt>
                <c:pt idx="787">
                  <c:v>37628</c:v>
                </c:pt>
                <c:pt idx="788">
                  <c:v>37629</c:v>
                </c:pt>
                <c:pt idx="789">
                  <c:v>37630</c:v>
                </c:pt>
                <c:pt idx="790">
                  <c:v>37631</c:v>
                </c:pt>
                <c:pt idx="791">
                  <c:v>37634</c:v>
                </c:pt>
                <c:pt idx="792">
                  <c:v>37635</c:v>
                </c:pt>
                <c:pt idx="793">
                  <c:v>37636</c:v>
                </c:pt>
                <c:pt idx="794">
                  <c:v>37637</c:v>
                </c:pt>
                <c:pt idx="795">
                  <c:v>37638</c:v>
                </c:pt>
                <c:pt idx="796">
                  <c:v>37641</c:v>
                </c:pt>
                <c:pt idx="797">
                  <c:v>37642</c:v>
                </c:pt>
                <c:pt idx="798">
                  <c:v>37643</c:v>
                </c:pt>
                <c:pt idx="799">
                  <c:v>37644</c:v>
                </c:pt>
                <c:pt idx="800">
                  <c:v>37645</c:v>
                </c:pt>
                <c:pt idx="801">
                  <c:v>37648</c:v>
                </c:pt>
                <c:pt idx="802">
                  <c:v>37649</c:v>
                </c:pt>
                <c:pt idx="803">
                  <c:v>37650</c:v>
                </c:pt>
                <c:pt idx="804">
                  <c:v>37651</c:v>
                </c:pt>
                <c:pt idx="805">
                  <c:v>37652</c:v>
                </c:pt>
                <c:pt idx="806">
                  <c:v>37655</c:v>
                </c:pt>
                <c:pt idx="807">
                  <c:v>37656</c:v>
                </c:pt>
                <c:pt idx="808">
                  <c:v>37657</c:v>
                </c:pt>
                <c:pt idx="809">
                  <c:v>37658</c:v>
                </c:pt>
                <c:pt idx="810">
                  <c:v>37659</c:v>
                </c:pt>
                <c:pt idx="811">
                  <c:v>37662</c:v>
                </c:pt>
                <c:pt idx="812">
                  <c:v>37663</c:v>
                </c:pt>
                <c:pt idx="813">
                  <c:v>37664</c:v>
                </c:pt>
                <c:pt idx="814">
                  <c:v>37665</c:v>
                </c:pt>
                <c:pt idx="815">
                  <c:v>37666</c:v>
                </c:pt>
                <c:pt idx="816">
                  <c:v>37669</c:v>
                </c:pt>
                <c:pt idx="817">
                  <c:v>37670</c:v>
                </c:pt>
                <c:pt idx="818">
                  <c:v>37671</c:v>
                </c:pt>
                <c:pt idx="819">
                  <c:v>37672</c:v>
                </c:pt>
                <c:pt idx="820">
                  <c:v>37673</c:v>
                </c:pt>
                <c:pt idx="821">
                  <c:v>37676</c:v>
                </c:pt>
                <c:pt idx="822">
                  <c:v>37677</c:v>
                </c:pt>
                <c:pt idx="823">
                  <c:v>37678</c:v>
                </c:pt>
                <c:pt idx="824">
                  <c:v>37679</c:v>
                </c:pt>
                <c:pt idx="825">
                  <c:v>37680</c:v>
                </c:pt>
                <c:pt idx="826">
                  <c:v>37683</c:v>
                </c:pt>
                <c:pt idx="827">
                  <c:v>37684</c:v>
                </c:pt>
                <c:pt idx="828">
                  <c:v>37685</c:v>
                </c:pt>
                <c:pt idx="829">
                  <c:v>37686</c:v>
                </c:pt>
                <c:pt idx="830">
                  <c:v>37687</c:v>
                </c:pt>
                <c:pt idx="831">
                  <c:v>37690</c:v>
                </c:pt>
                <c:pt idx="832">
                  <c:v>37691</c:v>
                </c:pt>
                <c:pt idx="833">
                  <c:v>37692</c:v>
                </c:pt>
                <c:pt idx="834">
                  <c:v>37693</c:v>
                </c:pt>
                <c:pt idx="835">
                  <c:v>37694</c:v>
                </c:pt>
                <c:pt idx="836">
                  <c:v>37697</c:v>
                </c:pt>
                <c:pt idx="837">
                  <c:v>37698</c:v>
                </c:pt>
                <c:pt idx="838">
                  <c:v>37699</c:v>
                </c:pt>
                <c:pt idx="839">
                  <c:v>37700</c:v>
                </c:pt>
                <c:pt idx="840">
                  <c:v>37701</c:v>
                </c:pt>
                <c:pt idx="841">
                  <c:v>37704</c:v>
                </c:pt>
                <c:pt idx="842">
                  <c:v>37705</c:v>
                </c:pt>
                <c:pt idx="843">
                  <c:v>37706</c:v>
                </c:pt>
                <c:pt idx="844">
                  <c:v>37707</c:v>
                </c:pt>
                <c:pt idx="845">
                  <c:v>37708</c:v>
                </c:pt>
                <c:pt idx="846">
                  <c:v>37711</c:v>
                </c:pt>
                <c:pt idx="847">
                  <c:v>37712</c:v>
                </c:pt>
                <c:pt idx="848">
                  <c:v>37713</c:v>
                </c:pt>
                <c:pt idx="849">
                  <c:v>37714</c:v>
                </c:pt>
                <c:pt idx="850">
                  <c:v>37715</c:v>
                </c:pt>
                <c:pt idx="851">
                  <c:v>37718</c:v>
                </c:pt>
                <c:pt idx="852">
                  <c:v>37719</c:v>
                </c:pt>
                <c:pt idx="853">
                  <c:v>37720</c:v>
                </c:pt>
                <c:pt idx="854">
                  <c:v>37721</c:v>
                </c:pt>
                <c:pt idx="855">
                  <c:v>37722</c:v>
                </c:pt>
                <c:pt idx="856">
                  <c:v>37725</c:v>
                </c:pt>
                <c:pt idx="857">
                  <c:v>37726</c:v>
                </c:pt>
                <c:pt idx="858">
                  <c:v>37727</c:v>
                </c:pt>
                <c:pt idx="859">
                  <c:v>37728</c:v>
                </c:pt>
                <c:pt idx="860">
                  <c:v>37729</c:v>
                </c:pt>
                <c:pt idx="861">
                  <c:v>37732</c:v>
                </c:pt>
                <c:pt idx="862">
                  <c:v>37733</c:v>
                </c:pt>
                <c:pt idx="863">
                  <c:v>37734</c:v>
                </c:pt>
                <c:pt idx="864">
                  <c:v>37735</c:v>
                </c:pt>
                <c:pt idx="865">
                  <c:v>37736</c:v>
                </c:pt>
                <c:pt idx="866">
                  <c:v>37739</c:v>
                </c:pt>
                <c:pt idx="867">
                  <c:v>37740</c:v>
                </c:pt>
                <c:pt idx="868">
                  <c:v>37741</c:v>
                </c:pt>
                <c:pt idx="869">
                  <c:v>37742</c:v>
                </c:pt>
                <c:pt idx="870">
                  <c:v>37743</c:v>
                </c:pt>
                <c:pt idx="871">
                  <c:v>37746</c:v>
                </c:pt>
                <c:pt idx="872">
                  <c:v>37747</c:v>
                </c:pt>
                <c:pt idx="873">
                  <c:v>37748</c:v>
                </c:pt>
                <c:pt idx="874">
                  <c:v>37749</c:v>
                </c:pt>
                <c:pt idx="875">
                  <c:v>37750</c:v>
                </c:pt>
                <c:pt idx="876">
                  <c:v>37753</c:v>
                </c:pt>
                <c:pt idx="877">
                  <c:v>37754</c:v>
                </c:pt>
                <c:pt idx="878">
                  <c:v>37755</c:v>
                </c:pt>
                <c:pt idx="879">
                  <c:v>37756</c:v>
                </c:pt>
                <c:pt idx="880">
                  <c:v>37757</c:v>
                </c:pt>
                <c:pt idx="881">
                  <c:v>37760</c:v>
                </c:pt>
                <c:pt idx="882">
                  <c:v>37761</c:v>
                </c:pt>
                <c:pt idx="883">
                  <c:v>37762</c:v>
                </c:pt>
                <c:pt idx="884">
                  <c:v>37763</c:v>
                </c:pt>
                <c:pt idx="885">
                  <c:v>37764</c:v>
                </c:pt>
                <c:pt idx="886">
                  <c:v>37767</c:v>
                </c:pt>
                <c:pt idx="887">
                  <c:v>37768</c:v>
                </c:pt>
                <c:pt idx="888">
                  <c:v>37769</c:v>
                </c:pt>
                <c:pt idx="889">
                  <c:v>37770</c:v>
                </c:pt>
                <c:pt idx="890">
                  <c:v>37771</c:v>
                </c:pt>
                <c:pt idx="891">
                  <c:v>37774</c:v>
                </c:pt>
                <c:pt idx="892">
                  <c:v>37775</c:v>
                </c:pt>
                <c:pt idx="893">
                  <c:v>37776</c:v>
                </c:pt>
                <c:pt idx="894">
                  <c:v>37777</c:v>
                </c:pt>
                <c:pt idx="895">
                  <c:v>37778</c:v>
                </c:pt>
                <c:pt idx="896">
                  <c:v>37781</c:v>
                </c:pt>
                <c:pt idx="897">
                  <c:v>37782</c:v>
                </c:pt>
                <c:pt idx="898">
                  <c:v>37783</c:v>
                </c:pt>
                <c:pt idx="899">
                  <c:v>37784</c:v>
                </c:pt>
                <c:pt idx="900">
                  <c:v>37785</c:v>
                </c:pt>
                <c:pt idx="901">
                  <c:v>37788</c:v>
                </c:pt>
                <c:pt idx="902">
                  <c:v>37789</c:v>
                </c:pt>
                <c:pt idx="903">
                  <c:v>37790</c:v>
                </c:pt>
                <c:pt idx="904">
                  <c:v>37791</c:v>
                </c:pt>
                <c:pt idx="905">
                  <c:v>37792</c:v>
                </c:pt>
                <c:pt idx="906">
                  <c:v>37795</c:v>
                </c:pt>
                <c:pt idx="907">
                  <c:v>37796</c:v>
                </c:pt>
                <c:pt idx="908">
                  <c:v>37797</c:v>
                </c:pt>
                <c:pt idx="909">
                  <c:v>37798</c:v>
                </c:pt>
                <c:pt idx="910">
                  <c:v>37799</c:v>
                </c:pt>
                <c:pt idx="911">
                  <c:v>37802</c:v>
                </c:pt>
                <c:pt idx="912">
                  <c:v>37803</c:v>
                </c:pt>
                <c:pt idx="913">
                  <c:v>37804</c:v>
                </c:pt>
                <c:pt idx="914">
                  <c:v>37805</c:v>
                </c:pt>
                <c:pt idx="915">
                  <c:v>37806</c:v>
                </c:pt>
                <c:pt idx="916">
                  <c:v>37809</c:v>
                </c:pt>
                <c:pt idx="917">
                  <c:v>37810</c:v>
                </c:pt>
                <c:pt idx="918">
                  <c:v>37811</c:v>
                </c:pt>
                <c:pt idx="919">
                  <c:v>37812</c:v>
                </c:pt>
                <c:pt idx="920">
                  <c:v>37813</c:v>
                </c:pt>
                <c:pt idx="921">
                  <c:v>37816</c:v>
                </c:pt>
                <c:pt idx="922">
                  <c:v>37817</c:v>
                </c:pt>
                <c:pt idx="923">
                  <c:v>37818</c:v>
                </c:pt>
                <c:pt idx="924">
                  <c:v>37819</c:v>
                </c:pt>
                <c:pt idx="925">
                  <c:v>37820</c:v>
                </c:pt>
                <c:pt idx="926">
                  <c:v>37823</c:v>
                </c:pt>
                <c:pt idx="927">
                  <c:v>37824</c:v>
                </c:pt>
                <c:pt idx="928">
                  <c:v>37825</c:v>
                </c:pt>
                <c:pt idx="929">
                  <c:v>37826</c:v>
                </c:pt>
                <c:pt idx="930">
                  <c:v>37827</c:v>
                </c:pt>
                <c:pt idx="931">
                  <c:v>37830</c:v>
                </c:pt>
                <c:pt idx="932">
                  <c:v>37831</c:v>
                </c:pt>
                <c:pt idx="933">
                  <c:v>37832</c:v>
                </c:pt>
                <c:pt idx="934">
                  <c:v>37833</c:v>
                </c:pt>
                <c:pt idx="935">
                  <c:v>37834</c:v>
                </c:pt>
                <c:pt idx="936">
                  <c:v>37837</c:v>
                </c:pt>
                <c:pt idx="937">
                  <c:v>37838</c:v>
                </c:pt>
                <c:pt idx="938">
                  <c:v>37839</c:v>
                </c:pt>
                <c:pt idx="939">
                  <c:v>37840</c:v>
                </c:pt>
                <c:pt idx="940">
                  <c:v>37841</c:v>
                </c:pt>
                <c:pt idx="941">
                  <c:v>37844</c:v>
                </c:pt>
                <c:pt idx="942">
                  <c:v>37845</c:v>
                </c:pt>
                <c:pt idx="943">
                  <c:v>37846</c:v>
                </c:pt>
                <c:pt idx="944">
                  <c:v>37847</c:v>
                </c:pt>
                <c:pt idx="945">
                  <c:v>37848</c:v>
                </c:pt>
                <c:pt idx="946">
                  <c:v>37851</c:v>
                </c:pt>
                <c:pt idx="947">
                  <c:v>37852</c:v>
                </c:pt>
                <c:pt idx="948">
                  <c:v>37853</c:v>
                </c:pt>
                <c:pt idx="949">
                  <c:v>37854</c:v>
                </c:pt>
                <c:pt idx="950">
                  <c:v>37855</c:v>
                </c:pt>
                <c:pt idx="951">
                  <c:v>37858</c:v>
                </c:pt>
                <c:pt idx="952">
                  <c:v>37859</c:v>
                </c:pt>
                <c:pt idx="953">
                  <c:v>37860</c:v>
                </c:pt>
                <c:pt idx="954">
                  <c:v>37861</c:v>
                </c:pt>
                <c:pt idx="955">
                  <c:v>37862</c:v>
                </c:pt>
                <c:pt idx="956">
                  <c:v>37865</c:v>
                </c:pt>
                <c:pt idx="957">
                  <c:v>37866</c:v>
                </c:pt>
                <c:pt idx="958">
                  <c:v>37867</c:v>
                </c:pt>
                <c:pt idx="959">
                  <c:v>37868</c:v>
                </c:pt>
                <c:pt idx="960">
                  <c:v>37869</c:v>
                </c:pt>
                <c:pt idx="961">
                  <c:v>37872</c:v>
                </c:pt>
                <c:pt idx="962">
                  <c:v>37873</c:v>
                </c:pt>
                <c:pt idx="963">
                  <c:v>37874</c:v>
                </c:pt>
                <c:pt idx="964">
                  <c:v>37875</c:v>
                </c:pt>
                <c:pt idx="965">
                  <c:v>37876</c:v>
                </c:pt>
                <c:pt idx="966">
                  <c:v>37879</c:v>
                </c:pt>
                <c:pt idx="967">
                  <c:v>37880</c:v>
                </c:pt>
                <c:pt idx="968">
                  <c:v>37881</c:v>
                </c:pt>
                <c:pt idx="969">
                  <c:v>37882</c:v>
                </c:pt>
                <c:pt idx="970">
                  <c:v>37883</c:v>
                </c:pt>
                <c:pt idx="971">
                  <c:v>37886</c:v>
                </c:pt>
                <c:pt idx="972">
                  <c:v>37887</c:v>
                </c:pt>
                <c:pt idx="973">
                  <c:v>37888</c:v>
                </c:pt>
                <c:pt idx="974">
                  <c:v>37889</c:v>
                </c:pt>
                <c:pt idx="975">
                  <c:v>37890</c:v>
                </c:pt>
                <c:pt idx="976">
                  <c:v>37893</c:v>
                </c:pt>
                <c:pt idx="977">
                  <c:v>37894</c:v>
                </c:pt>
                <c:pt idx="978">
                  <c:v>37895</c:v>
                </c:pt>
                <c:pt idx="979">
                  <c:v>37896</c:v>
                </c:pt>
                <c:pt idx="980">
                  <c:v>37897</c:v>
                </c:pt>
                <c:pt idx="981">
                  <c:v>37900</c:v>
                </c:pt>
                <c:pt idx="982">
                  <c:v>37901</c:v>
                </c:pt>
                <c:pt idx="983">
                  <c:v>37902</c:v>
                </c:pt>
                <c:pt idx="984">
                  <c:v>37903</c:v>
                </c:pt>
                <c:pt idx="985">
                  <c:v>37904</c:v>
                </c:pt>
                <c:pt idx="986">
                  <c:v>37907</c:v>
                </c:pt>
                <c:pt idx="987">
                  <c:v>37908</c:v>
                </c:pt>
                <c:pt idx="988">
                  <c:v>37909</c:v>
                </c:pt>
                <c:pt idx="989">
                  <c:v>37910</c:v>
                </c:pt>
                <c:pt idx="990">
                  <c:v>37911</c:v>
                </c:pt>
                <c:pt idx="991">
                  <c:v>37914</c:v>
                </c:pt>
                <c:pt idx="992">
                  <c:v>37915</c:v>
                </c:pt>
                <c:pt idx="993">
                  <c:v>37916</c:v>
                </c:pt>
                <c:pt idx="994">
                  <c:v>37917</c:v>
                </c:pt>
                <c:pt idx="995">
                  <c:v>37918</c:v>
                </c:pt>
                <c:pt idx="996">
                  <c:v>37921</c:v>
                </c:pt>
                <c:pt idx="997">
                  <c:v>37922</c:v>
                </c:pt>
                <c:pt idx="998">
                  <c:v>37923</c:v>
                </c:pt>
                <c:pt idx="999">
                  <c:v>37924</c:v>
                </c:pt>
                <c:pt idx="1000">
                  <c:v>37925</c:v>
                </c:pt>
                <c:pt idx="1001">
                  <c:v>37928</c:v>
                </c:pt>
                <c:pt idx="1002">
                  <c:v>37929</c:v>
                </c:pt>
                <c:pt idx="1003">
                  <c:v>37930</c:v>
                </c:pt>
                <c:pt idx="1004">
                  <c:v>37931</c:v>
                </c:pt>
                <c:pt idx="1005">
                  <c:v>37932</c:v>
                </c:pt>
                <c:pt idx="1006">
                  <c:v>37935</c:v>
                </c:pt>
                <c:pt idx="1007">
                  <c:v>37936</c:v>
                </c:pt>
                <c:pt idx="1008">
                  <c:v>37937</c:v>
                </c:pt>
                <c:pt idx="1009">
                  <c:v>37938</c:v>
                </c:pt>
                <c:pt idx="1010">
                  <c:v>37939</c:v>
                </c:pt>
                <c:pt idx="1011">
                  <c:v>37942</c:v>
                </c:pt>
                <c:pt idx="1012">
                  <c:v>37943</c:v>
                </c:pt>
                <c:pt idx="1013">
                  <c:v>37944</c:v>
                </c:pt>
                <c:pt idx="1014">
                  <c:v>37945</c:v>
                </c:pt>
                <c:pt idx="1015">
                  <c:v>37946</c:v>
                </c:pt>
                <c:pt idx="1016">
                  <c:v>37949</c:v>
                </c:pt>
                <c:pt idx="1017">
                  <c:v>37950</c:v>
                </c:pt>
                <c:pt idx="1018">
                  <c:v>37951</c:v>
                </c:pt>
                <c:pt idx="1019">
                  <c:v>37952</c:v>
                </c:pt>
                <c:pt idx="1020">
                  <c:v>37953</c:v>
                </c:pt>
                <c:pt idx="1021">
                  <c:v>37956</c:v>
                </c:pt>
                <c:pt idx="1022">
                  <c:v>37957</c:v>
                </c:pt>
                <c:pt idx="1023">
                  <c:v>37958</c:v>
                </c:pt>
                <c:pt idx="1024">
                  <c:v>37959</c:v>
                </c:pt>
                <c:pt idx="1025">
                  <c:v>37960</c:v>
                </c:pt>
                <c:pt idx="1026">
                  <c:v>37963</c:v>
                </c:pt>
                <c:pt idx="1027">
                  <c:v>37964</c:v>
                </c:pt>
                <c:pt idx="1028">
                  <c:v>37965</c:v>
                </c:pt>
                <c:pt idx="1029">
                  <c:v>37966</c:v>
                </c:pt>
                <c:pt idx="1030">
                  <c:v>37967</c:v>
                </c:pt>
                <c:pt idx="1031">
                  <c:v>37970</c:v>
                </c:pt>
                <c:pt idx="1032">
                  <c:v>37971</c:v>
                </c:pt>
                <c:pt idx="1033">
                  <c:v>37972</c:v>
                </c:pt>
                <c:pt idx="1034">
                  <c:v>37973</c:v>
                </c:pt>
                <c:pt idx="1035">
                  <c:v>37974</c:v>
                </c:pt>
                <c:pt idx="1036">
                  <c:v>37977</c:v>
                </c:pt>
                <c:pt idx="1037">
                  <c:v>37978</c:v>
                </c:pt>
                <c:pt idx="1038">
                  <c:v>37979</c:v>
                </c:pt>
                <c:pt idx="1039">
                  <c:v>37980</c:v>
                </c:pt>
                <c:pt idx="1040">
                  <c:v>37981</c:v>
                </c:pt>
                <c:pt idx="1041">
                  <c:v>37984</c:v>
                </c:pt>
                <c:pt idx="1042">
                  <c:v>37985</c:v>
                </c:pt>
                <c:pt idx="1043">
                  <c:v>37986</c:v>
                </c:pt>
                <c:pt idx="1044">
                  <c:v>37987</c:v>
                </c:pt>
                <c:pt idx="1045">
                  <c:v>37988</c:v>
                </c:pt>
                <c:pt idx="1046">
                  <c:v>37991</c:v>
                </c:pt>
                <c:pt idx="1047">
                  <c:v>37992</c:v>
                </c:pt>
                <c:pt idx="1048">
                  <c:v>37993</c:v>
                </c:pt>
                <c:pt idx="1049">
                  <c:v>37994</c:v>
                </c:pt>
                <c:pt idx="1050">
                  <c:v>37995</c:v>
                </c:pt>
                <c:pt idx="1051">
                  <c:v>37998</c:v>
                </c:pt>
                <c:pt idx="1052">
                  <c:v>37999</c:v>
                </c:pt>
                <c:pt idx="1053">
                  <c:v>38000</c:v>
                </c:pt>
                <c:pt idx="1054">
                  <c:v>38001</c:v>
                </c:pt>
                <c:pt idx="1055">
                  <c:v>38002</c:v>
                </c:pt>
                <c:pt idx="1056">
                  <c:v>38005</c:v>
                </c:pt>
                <c:pt idx="1057">
                  <c:v>38006</c:v>
                </c:pt>
                <c:pt idx="1058">
                  <c:v>38007</c:v>
                </c:pt>
                <c:pt idx="1059">
                  <c:v>38008</c:v>
                </c:pt>
                <c:pt idx="1060">
                  <c:v>38009</c:v>
                </c:pt>
                <c:pt idx="1061">
                  <c:v>38012</c:v>
                </c:pt>
                <c:pt idx="1062">
                  <c:v>38013</c:v>
                </c:pt>
                <c:pt idx="1063">
                  <c:v>38014</c:v>
                </c:pt>
                <c:pt idx="1064">
                  <c:v>38015</c:v>
                </c:pt>
                <c:pt idx="1065">
                  <c:v>38016</c:v>
                </c:pt>
                <c:pt idx="1066">
                  <c:v>38019</c:v>
                </c:pt>
                <c:pt idx="1067">
                  <c:v>38020</c:v>
                </c:pt>
                <c:pt idx="1068">
                  <c:v>38021</c:v>
                </c:pt>
                <c:pt idx="1069">
                  <c:v>38022</c:v>
                </c:pt>
                <c:pt idx="1070">
                  <c:v>38023</c:v>
                </c:pt>
                <c:pt idx="1071">
                  <c:v>38026</c:v>
                </c:pt>
                <c:pt idx="1072">
                  <c:v>38027</c:v>
                </c:pt>
                <c:pt idx="1073">
                  <c:v>38028</c:v>
                </c:pt>
                <c:pt idx="1074">
                  <c:v>38029</c:v>
                </c:pt>
                <c:pt idx="1075">
                  <c:v>38030</c:v>
                </c:pt>
                <c:pt idx="1076">
                  <c:v>38033</c:v>
                </c:pt>
                <c:pt idx="1077">
                  <c:v>38034</c:v>
                </c:pt>
                <c:pt idx="1078">
                  <c:v>38035</c:v>
                </c:pt>
                <c:pt idx="1079">
                  <c:v>38036</c:v>
                </c:pt>
                <c:pt idx="1080">
                  <c:v>38037</c:v>
                </c:pt>
                <c:pt idx="1081">
                  <c:v>38040</c:v>
                </c:pt>
                <c:pt idx="1082">
                  <c:v>38041</c:v>
                </c:pt>
                <c:pt idx="1083">
                  <c:v>38042</c:v>
                </c:pt>
                <c:pt idx="1084">
                  <c:v>38043</c:v>
                </c:pt>
                <c:pt idx="1085">
                  <c:v>38044</c:v>
                </c:pt>
                <c:pt idx="1086">
                  <c:v>38047</c:v>
                </c:pt>
                <c:pt idx="1087">
                  <c:v>38048</c:v>
                </c:pt>
                <c:pt idx="1088">
                  <c:v>38049</c:v>
                </c:pt>
                <c:pt idx="1089">
                  <c:v>38050</c:v>
                </c:pt>
                <c:pt idx="1090">
                  <c:v>38051</c:v>
                </c:pt>
                <c:pt idx="1091">
                  <c:v>38054</c:v>
                </c:pt>
                <c:pt idx="1092">
                  <c:v>38055</c:v>
                </c:pt>
                <c:pt idx="1093">
                  <c:v>38056</c:v>
                </c:pt>
                <c:pt idx="1094">
                  <c:v>38057</c:v>
                </c:pt>
                <c:pt idx="1095">
                  <c:v>38058</c:v>
                </c:pt>
                <c:pt idx="1096">
                  <c:v>38061</c:v>
                </c:pt>
                <c:pt idx="1097">
                  <c:v>38062</c:v>
                </c:pt>
                <c:pt idx="1098">
                  <c:v>38063</c:v>
                </c:pt>
                <c:pt idx="1099">
                  <c:v>38064</c:v>
                </c:pt>
                <c:pt idx="1100">
                  <c:v>38065</c:v>
                </c:pt>
                <c:pt idx="1101">
                  <c:v>38068</c:v>
                </c:pt>
                <c:pt idx="1102">
                  <c:v>38069</c:v>
                </c:pt>
                <c:pt idx="1103">
                  <c:v>38070</c:v>
                </c:pt>
                <c:pt idx="1104">
                  <c:v>38071</c:v>
                </c:pt>
                <c:pt idx="1105">
                  <c:v>38072</c:v>
                </c:pt>
                <c:pt idx="1106">
                  <c:v>38075</c:v>
                </c:pt>
                <c:pt idx="1107">
                  <c:v>38076</c:v>
                </c:pt>
                <c:pt idx="1108">
                  <c:v>38077</c:v>
                </c:pt>
                <c:pt idx="1109">
                  <c:v>38078</c:v>
                </c:pt>
                <c:pt idx="1110">
                  <c:v>38079</c:v>
                </c:pt>
                <c:pt idx="1111">
                  <c:v>38082</c:v>
                </c:pt>
                <c:pt idx="1112">
                  <c:v>38083</c:v>
                </c:pt>
                <c:pt idx="1113">
                  <c:v>38084</c:v>
                </c:pt>
                <c:pt idx="1114">
                  <c:v>38085</c:v>
                </c:pt>
                <c:pt idx="1115">
                  <c:v>38086</c:v>
                </c:pt>
                <c:pt idx="1116">
                  <c:v>38089</c:v>
                </c:pt>
                <c:pt idx="1117">
                  <c:v>38090</c:v>
                </c:pt>
                <c:pt idx="1118">
                  <c:v>38091</c:v>
                </c:pt>
                <c:pt idx="1119">
                  <c:v>38092</c:v>
                </c:pt>
                <c:pt idx="1120">
                  <c:v>38093</c:v>
                </c:pt>
                <c:pt idx="1121">
                  <c:v>38096</c:v>
                </c:pt>
                <c:pt idx="1122">
                  <c:v>38097</c:v>
                </c:pt>
                <c:pt idx="1123">
                  <c:v>38098</c:v>
                </c:pt>
                <c:pt idx="1124">
                  <c:v>38099</c:v>
                </c:pt>
                <c:pt idx="1125">
                  <c:v>38100</c:v>
                </c:pt>
                <c:pt idx="1126">
                  <c:v>38103</c:v>
                </c:pt>
                <c:pt idx="1127">
                  <c:v>38104</c:v>
                </c:pt>
                <c:pt idx="1128">
                  <c:v>38105</c:v>
                </c:pt>
                <c:pt idx="1129">
                  <c:v>38106</c:v>
                </c:pt>
                <c:pt idx="1130">
                  <c:v>38107</c:v>
                </c:pt>
                <c:pt idx="1131">
                  <c:v>38110</c:v>
                </c:pt>
                <c:pt idx="1132">
                  <c:v>38111</c:v>
                </c:pt>
                <c:pt idx="1133">
                  <c:v>38112</c:v>
                </c:pt>
                <c:pt idx="1134">
                  <c:v>38113</c:v>
                </c:pt>
                <c:pt idx="1135">
                  <c:v>38114</c:v>
                </c:pt>
                <c:pt idx="1136">
                  <c:v>38117</c:v>
                </c:pt>
                <c:pt idx="1137">
                  <c:v>38118</c:v>
                </c:pt>
                <c:pt idx="1138">
                  <c:v>38119</c:v>
                </c:pt>
                <c:pt idx="1139">
                  <c:v>38120</c:v>
                </c:pt>
                <c:pt idx="1140">
                  <c:v>38121</c:v>
                </c:pt>
                <c:pt idx="1141">
                  <c:v>38124</c:v>
                </c:pt>
                <c:pt idx="1142">
                  <c:v>38125</c:v>
                </c:pt>
                <c:pt idx="1143">
                  <c:v>38126</c:v>
                </c:pt>
                <c:pt idx="1144">
                  <c:v>38127</c:v>
                </c:pt>
                <c:pt idx="1145">
                  <c:v>38128</c:v>
                </c:pt>
                <c:pt idx="1146">
                  <c:v>38131</c:v>
                </c:pt>
                <c:pt idx="1147">
                  <c:v>38132</c:v>
                </c:pt>
                <c:pt idx="1148">
                  <c:v>38133</c:v>
                </c:pt>
                <c:pt idx="1149">
                  <c:v>38134</c:v>
                </c:pt>
                <c:pt idx="1150">
                  <c:v>38135</c:v>
                </c:pt>
                <c:pt idx="1151">
                  <c:v>38138</c:v>
                </c:pt>
                <c:pt idx="1152">
                  <c:v>38139</c:v>
                </c:pt>
                <c:pt idx="1153">
                  <c:v>38140</c:v>
                </c:pt>
                <c:pt idx="1154">
                  <c:v>38141</c:v>
                </c:pt>
                <c:pt idx="1155">
                  <c:v>38142</c:v>
                </c:pt>
                <c:pt idx="1156">
                  <c:v>38145</c:v>
                </c:pt>
                <c:pt idx="1157">
                  <c:v>38146</c:v>
                </c:pt>
                <c:pt idx="1158">
                  <c:v>38147</c:v>
                </c:pt>
                <c:pt idx="1159">
                  <c:v>38148</c:v>
                </c:pt>
                <c:pt idx="1160">
                  <c:v>38149</c:v>
                </c:pt>
                <c:pt idx="1161">
                  <c:v>38152</c:v>
                </c:pt>
                <c:pt idx="1162">
                  <c:v>38153</c:v>
                </c:pt>
                <c:pt idx="1163">
                  <c:v>38154</c:v>
                </c:pt>
                <c:pt idx="1164">
                  <c:v>38155</c:v>
                </c:pt>
                <c:pt idx="1165">
                  <c:v>38156</c:v>
                </c:pt>
                <c:pt idx="1166">
                  <c:v>38159</c:v>
                </c:pt>
                <c:pt idx="1167">
                  <c:v>38160</c:v>
                </c:pt>
                <c:pt idx="1168">
                  <c:v>38161</c:v>
                </c:pt>
                <c:pt idx="1169">
                  <c:v>38162</c:v>
                </c:pt>
                <c:pt idx="1170">
                  <c:v>38163</c:v>
                </c:pt>
                <c:pt idx="1171">
                  <c:v>38166</c:v>
                </c:pt>
                <c:pt idx="1172">
                  <c:v>38167</c:v>
                </c:pt>
                <c:pt idx="1173">
                  <c:v>38168</c:v>
                </c:pt>
                <c:pt idx="1174">
                  <c:v>38169</c:v>
                </c:pt>
                <c:pt idx="1175">
                  <c:v>38170</c:v>
                </c:pt>
                <c:pt idx="1176">
                  <c:v>38173</c:v>
                </c:pt>
                <c:pt idx="1177">
                  <c:v>38174</c:v>
                </c:pt>
                <c:pt idx="1178">
                  <c:v>38175</c:v>
                </c:pt>
                <c:pt idx="1179">
                  <c:v>38176</c:v>
                </c:pt>
                <c:pt idx="1180">
                  <c:v>38177</c:v>
                </c:pt>
                <c:pt idx="1181">
                  <c:v>38180</c:v>
                </c:pt>
                <c:pt idx="1182">
                  <c:v>38181</c:v>
                </c:pt>
                <c:pt idx="1183">
                  <c:v>38182</c:v>
                </c:pt>
                <c:pt idx="1184">
                  <c:v>38183</c:v>
                </c:pt>
                <c:pt idx="1185">
                  <c:v>38184</c:v>
                </c:pt>
                <c:pt idx="1186">
                  <c:v>38187</c:v>
                </c:pt>
                <c:pt idx="1187">
                  <c:v>38188</c:v>
                </c:pt>
                <c:pt idx="1188">
                  <c:v>38189</c:v>
                </c:pt>
                <c:pt idx="1189">
                  <c:v>38190</c:v>
                </c:pt>
                <c:pt idx="1190">
                  <c:v>38191</c:v>
                </c:pt>
                <c:pt idx="1191">
                  <c:v>38194</c:v>
                </c:pt>
                <c:pt idx="1192">
                  <c:v>38195</c:v>
                </c:pt>
                <c:pt idx="1193">
                  <c:v>38196</c:v>
                </c:pt>
                <c:pt idx="1194">
                  <c:v>38197</c:v>
                </c:pt>
                <c:pt idx="1195">
                  <c:v>38198</c:v>
                </c:pt>
                <c:pt idx="1196">
                  <c:v>38201</c:v>
                </c:pt>
                <c:pt idx="1197">
                  <c:v>38202</c:v>
                </c:pt>
                <c:pt idx="1198">
                  <c:v>38203</c:v>
                </c:pt>
                <c:pt idx="1199">
                  <c:v>38204</c:v>
                </c:pt>
                <c:pt idx="1200">
                  <c:v>38205</c:v>
                </c:pt>
                <c:pt idx="1201">
                  <c:v>38208</c:v>
                </c:pt>
                <c:pt idx="1202">
                  <c:v>38209</c:v>
                </c:pt>
                <c:pt idx="1203">
                  <c:v>38210</c:v>
                </c:pt>
                <c:pt idx="1204">
                  <c:v>38211</c:v>
                </c:pt>
                <c:pt idx="1205">
                  <c:v>38212</c:v>
                </c:pt>
                <c:pt idx="1206">
                  <c:v>38215</c:v>
                </c:pt>
                <c:pt idx="1207">
                  <c:v>38216</c:v>
                </c:pt>
                <c:pt idx="1208">
                  <c:v>38217</c:v>
                </c:pt>
                <c:pt idx="1209">
                  <c:v>38218</c:v>
                </c:pt>
                <c:pt idx="1210">
                  <c:v>38219</c:v>
                </c:pt>
                <c:pt idx="1211">
                  <c:v>38222</c:v>
                </c:pt>
                <c:pt idx="1212">
                  <c:v>38223</c:v>
                </c:pt>
                <c:pt idx="1213">
                  <c:v>38224</c:v>
                </c:pt>
                <c:pt idx="1214">
                  <c:v>38225</c:v>
                </c:pt>
                <c:pt idx="1215">
                  <c:v>38226</c:v>
                </c:pt>
                <c:pt idx="1216">
                  <c:v>38229</c:v>
                </c:pt>
                <c:pt idx="1217">
                  <c:v>38230</c:v>
                </c:pt>
                <c:pt idx="1218">
                  <c:v>38231</c:v>
                </c:pt>
                <c:pt idx="1219">
                  <c:v>38232</c:v>
                </c:pt>
                <c:pt idx="1220">
                  <c:v>38233</c:v>
                </c:pt>
                <c:pt idx="1221">
                  <c:v>38236</c:v>
                </c:pt>
                <c:pt idx="1222">
                  <c:v>38237</c:v>
                </c:pt>
                <c:pt idx="1223">
                  <c:v>38238</c:v>
                </c:pt>
                <c:pt idx="1224">
                  <c:v>38239</c:v>
                </c:pt>
                <c:pt idx="1225">
                  <c:v>38240</c:v>
                </c:pt>
                <c:pt idx="1226">
                  <c:v>38243</c:v>
                </c:pt>
                <c:pt idx="1227">
                  <c:v>38244</c:v>
                </c:pt>
                <c:pt idx="1228">
                  <c:v>38245</c:v>
                </c:pt>
                <c:pt idx="1229">
                  <c:v>38246</c:v>
                </c:pt>
                <c:pt idx="1230">
                  <c:v>38247</c:v>
                </c:pt>
                <c:pt idx="1231">
                  <c:v>38250</c:v>
                </c:pt>
                <c:pt idx="1232">
                  <c:v>38251</c:v>
                </c:pt>
                <c:pt idx="1233">
                  <c:v>38252</c:v>
                </c:pt>
                <c:pt idx="1234">
                  <c:v>38253</c:v>
                </c:pt>
                <c:pt idx="1235">
                  <c:v>38254</c:v>
                </c:pt>
                <c:pt idx="1236">
                  <c:v>38257</c:v>
                </c:pt>
                <c:pt idx="1237">
                  <c:v>38258</c:v>
                </c:pt>
                <c:pt idx="1238">
                  <c:v>38259</c:v>
                </c:pt>
                <c:pt idx="1239">
                  <c:v>38260</c:v>
                </c:pt>
                <c:pt idx="1240">
                  <c:v>38261</c:v>
                </c:pt>
                <c:pt idx="1241">
                  <c:v>38264</c:v>
                </c:pt>
                <c:pt idx="1242">
                  <c:v>38265</c:v>
                </c:pt>
                <c:pt idx="1243">
                  <c:v>38266</c:v>
                </c:pt>
                <c:pt idx="1244">
                  <c:v>38267</c:v>
                </c:pt>
                <c:pt idx="1245">
                  <c:v>38268</c:v>
                </c:pt>
                <c:pt idx="1246">
                  <c:v>38271</c:v>
                </c:pt>
                <c:pt idx="1247">
                  <c:v>38272</c:v>
                </c:pt>
                <c:pt idx="1248">
                  <c:v>38273</c:v>
                </c:pt>
                <c:pt idx="1249">
                  <c:v>38274</c:v>
                </c:pt>
                <c:pt idx="1250">
                  <c:v>38275</c:v>
                </c:pt>
                <c:pt idx="1251">
                  <c:v>38278</c:v>
                </c:pt>
                <c:pt idx="1252">
                  <c:v>38279</c:v>
                </c:pt>
                <c:pt idx="1253">
                  <c:v>38280</c:v>
                </c:pt>
                <c:pt idx="1254">
                  <c:v>38281</c:v>
                </c:pt>
                <c:pt idx="1255">
                  <c:v>38282</c:v>
                </c:pt>
                <c:pt idx="1256">
                  <c:v>38285</c:v>
                </c:pt>
                <c:pt idx="1257">
                  <c:v>38286</c:v>
                </c:pt>
                <c:pt idx="1258">
                  <c:v>38287</c:v>
                </c:pt>
                <c:pt idx="1259">
                  <c:v>38288</c:v>
                </c:pt>
                <c:pt idx="1260">
                  <c:v>38289</c:v>
                </c:pt>
                <c:pt idx="1261">
                  <c:v>38292</c:v>
                </c:pt>
                <c:pt idx="1262">
                  <c:v>38293</c:v>
                </c:pt>
                <c:pt idx="1263">
                  <c:v>38294</c:v>
                </c:pt>
                <c:pt idx="1264">
                  <c:v>38295</c:v>
                </c:pt>
                <c:pt idx="1265">
                  <c:v>38296</c:v>
                </c:pt>
                <c:pt idx="1266">
                  <c:v>38299</c:v>
                </c:pt>
                <c:pt idx="1267">
                  <c:v>38300</c:v>
                </c:pt>
                <c:pt idx="1268">
                  <c:v>38301</c:v>
                </c:pt>
                <c:pt idx="1269">
                  <c:v>38302</c:v>
                </c:pt>
                <c:pt idx="1270">
                  <c:v>38303</c:v>
                </c:pt>
                <c:pt idx="1271">
                  <c:v>38306</c:v>
                </c:pt>
                <c:pt idx="1272">
                  <c:v>38307</c:v>
                </c:pt>
                <c:pt idx="1273">
                  <c:v>38308</c:v>
                </c:pt>
                <c:pt idx="1274">
                  <c:v>38309</c:v>
                </c:pt>
                <c:pt idx="1275">
                  <c:v>38310</c:v>
                </c:pt>
                <c:pt idx="1276">
                  <c:v>38313</c:v>
                </c:pt>
                <c:pt idx="1277">
                  <c:v>38314</c:v>
                </c:pt>
                <c:pt idx="1278">
                  <c:v>38315</c:v>
                </c:pt>
                <c:pt idx="1279">
                  <c:v>38316</c:v>
                </c:pt>
                <c:pt idx="1280">
                  <c:v>38317</c:v>
                </c:pt>
                <c:pt idx="1281">
                  <c:v>38320</c:v>
                </c:pt>
                <c:pt idx="1282">
                  <c:v>38321</c:v>
                </c:pt>
                <c:pt idx="1283">
                  <c:v>38322</c:v>
                </c:pt>
                <c:pt idx="1284">
                  <c:v>38323</c:v>
                </c:pt>
                <c:pt idx="1285">
                  <c:v>38324</c:v>
                </c:pt>
                <c:pt idx="1286">
                  <c:v>38327</c:v>
                </c:pt>
                <c:pt idx="1287">
                  <c:v>38328</c:v>
                </c:pt>
                <c:pt idx="1288">
                  <c:v>38329</c:v>
                </c:pt>
                <c:pt idx="1289">
                  <c:v>38330</c:v>
                </c:pt>
                <c:pt idx="1290">
                  <c:v>38331</c:v>
                </c:pt>
                <c:pt idx="1291">
                  <c:v>38334</c:v>
                </c:pt>
                <c:pt idx="1292">
                  <c:v>38335</c:v>
                </c:pt>
                <c:pt idx="1293">
                  <c:v>38336</c:v>
                </c:pt>
                <c:pt idx="1294">
                  <c:v>38337</c:v>
                </c:pt>
                <c:pt idx="1295">
                  <c:v>38338</c:v>
                </c:pt>
                <c:pt idx="1296">
                  <c:v>38341</c:v>
                </c:pt>
                <c:pt idx="1297">
                  <c:v>38342</c:v>
                </c:pt>
                <c:pt idx="1298">
                  <c:v>38343</c:v>
                </c:pt>
                <c:pt idx="1299">
                  <c:v>38344</c:v>
                </c:pt>
                <c:pt idx="1300">
                  <c:v>38345</c:v>
                </c:pt>
                <c:pt idx="1301">
                  <c:v>38348</c:v>
                </c:pt>
                <c:pt idx="1302">
                  <c:v>38349</c:v>
                </c:pt>
                <c:pt idx="1303">
                  <c:v>38350</c:v>
                </c:pt>
                <c:pt idx="1304">
                  <c:v>38351</c:v>
                </c:pt>
                <c:pt idx="1305">
                  <c:v>38352</c:v>
                </c:pt>
                <c:pt idx="1306">
                  <c:v>38355</c:v>
                </c:pt>
                <c:pt idx="1307">
                  <c:v>38356</c:v>
                </c:pt>
                <c:pt idx="1308">
                  <c:v>38357</c:v>
                </c:pt>
                <c:pt idx="1309">
                  <c:v>38358</c:v>
                </c:pt>
                <c:pt idx="1310">
                  <c:v>38359</c:v>
                </c:pt>
                <c:pt idx="1311">
                  <c:v>38362</c:v>
                </c:pt>
                <c:pt idx="1312">
                  <c:v>38363</c:v>
                </c:pt>
                <c:pt idx="1313">
                  <c:v>38364</c:v>
                </c:pt>
                <c:pt idx="1314">
                  <c:v>38365</c:v>
                </c:pt>
                <c:pt idx="1315">
                  <c:v>38366</c:v>
                </c:pt>
                <c:pt idx="1316">
                  <c:v>38369</c:v>
                </c:pt>
                <c:pt idx="1317">
                  <c:v>38370</c:v>
                </c:pt>
                <c:pt idx="1318">
                  <c:v>38371</c:v>
                </c:pt>
                <c:pt idx="1319">
                  <c:v>38372</c:v>
                </c:pt>
                <c:pt idx="1320">
                  <c:v>38373</c:v>
                </c:pt>
                <c:pt idx="1321">
                  <c:v>38376</c:v>
                </c:pt>
                <c:pt idx="1322">
                  <c:v>38377</c:v>
                </c:pt>
                <c:pt idx="1323">
                  <c:v>38378</c:v>
                </c:pt>
                <c:pt idx="1324">
                  <c:v>38379</c:v>
                </c:pt>
                <c:pt idx="1325">
                  <c:v>38380</c:v>
                </c:pt>
                <c:pt idx="1326">
                  <c:v>38383</c:v>
                </c:pt>
                <c:pt idx="1327">
                  <c:v>38384</c:v>
                </c:pt>
                <c:pt idx="1328">
                  <c:v>38385</c:v>
                </c:pt>
                <c:pt idx="1329">
                  <c:v>38386</c:v>
                </c:pt>
                <c:pt idx="1330">
                  <c:v>38387</c:v>
                </c:pt>
                <c:pt idx="1331">
                  <c:v>38390</c:v>
                </c:pt>
                <c:pt idx="1332">
                  <c:v>38391</c:v>
                </c:pt>
                <c:pt idx="1333">
                  <c:v>38392</c:v>
                </c:pt>
                <c:pt idx="1334">
                  <c:v>38393</c:v>
                </c:pt>
                <c:pt idx="1335">
                  <c:v>38394</c:v>
                </c:pt>
                <c:pt idx="1336">
                  <c:v>38397</c:v>
                </c:pt>
                <c:pt idx="1337">
                  <c:v>38398</c:v>
                </c:pt>
                <c:pt idx="1338">
                  <c:v>38399</c:v>
                </c:pt>
                <c:pt idx="1339">
                  <c:v>38400</c:v>
                </c:pt>
                <c:pt idx="1340">
                  <c:v>38401</c:v>
                </c:pt>
                <c:pt idx="1341">
                  <c:v>38404</c:v>
                </c:pt>
                <c:pt idx="1342">
                  <c:v>38405</c:v>
                </c:pt>
                <c:pt idx="1343">
                  <c:v>38406</c:v>
                </c:pt>
                <c:pt idx="1344">
                  <c:v>38407</c:v>
                </c:pt>
                <c:pt idx="1345">
                  <c:v>38408</c:v>
                </c:pt>
                <c:pt idx="1346">
                  <c:v>38411</c:v>
                </c:pt>
                <c:pt idx="1347">
                  <c:v>38412</c:v>
                </c:pt>
                <c:pt idx="1348">
                  <c:v>38413</c:v>
                </c:pt>
                <c:pt idx="1349">
                  <c:v>38414</c:v>
                </c:pt>
                <c:pt idx="1350">
                  <c:v>38415</c:v>
                </c:pt>
                <c:pt idx="1351">
                  <c:v>38418</c:v>
                </c:pt>
                <c:pt idx="1352">
                  <c:v>38419</c:v>
                </c:pt>
                <c:pt idx="1353">
                  <c:v>38420</c:v>
                </c:pt>
                <c:pt idx="1354">
                  <c:v>38421</c:v>
                </c:pt>
                <c:pt idx="1355">
                  <c:v>38422</c:v>
                </c:pt>
                <c:pt idx="1356">
                  <c:v>38425</c:v>
                </c:pt>
                <c:pt idx="1357">
                  <c:v>38426</c:v>
                </c:pt>
                <c:pt idx="1358">
                  <c:v>38427</c:v>
                </c:pt>
                <c:pt idx="1359">
                  <c:v>38428</c:v>
                </c:pt>
                <c:pt idx="1360">
                  <c:v>38429</c:v>
                </c:pt>
                <c:pt idx="1361">
                  <c:v>38432</c:v>
                </c:pt>
                <c:pt idx="1362">
                  <c:v>38433</c:v>
                </c:pt>
                <c:pt idx="1363">
                  <c:v>38434</c:v>
                </c:pt>
                <c:pt idx="1364">
                  <c:v>38435</c:v>
                </c:pt>
                <c:pt idx="1365">
                  <c:v>38436</c:v>
                </c:pt>
                <c:pt idx="1366">
                  <c:v>38439</c:v>
                </c:pt>
                <c:pt idx="1367">
                  <c:v>38440</c:v>
                </c:pt>
                <c:pt idx="1368">
                  <c:v>38441</c:v>
                </c:pt>
                <c:pt idx="1369">
                  <c:v>38442</c:v>
                </c:pt>
                <c:pt idx="1370">
                  <c:v>38443</c:v>
                </c:pt>
                <c:pt idx="1371">
                  <c:v>38446</c:v>
                </c:pt>
                <c:pt idx="1372">
                  <c:v>38447</c:v>
                </c:pt>
                <c:pt idx="1373">
                  <c:v>38448</c:v>
                </c:pt>
                <c:pt idx="1374">
                  <c:v>38449</c:v>
                </c:pt>
                <c:pt idx="1375">
                  <c:v>38450</c:v>
                </c:pt>
                <c:pt idx="1376">
                  <c:v>38453</c:v>
                </c:pt>
                <c:pt idx="1377">
                  <c:v>38454</c:v>
                </c:pt>
                <c:pt idx="1378">
                  <c:v>38455</c:v>
                </c:pt>
                <c:pt idx="1379">
                  <c:v>38456</c:v>
                </c:pt>
                <c:pt idx="1380">
                  <c:v>38457</c:v>
                </c:pt>
                <c:pt idx="1381">
                  <c:v>38460</c:v>
                </c:pt>
                <c:pt idx="1382">
                  <c:v>38461</c:v>
                </c:pt>
                <c:pt idx="1383">
                  <c:v>38462</c:v>
                </c:pt>
                <c:pt idx="1384">
                  <c:v>38463</c:v>
                </c:pt>
                <c:pt idx="1385">
                  <c:v>38464</c:v>
                </c:pt>
                <c:pt idx="1386">
                  <c:v>38467</c:v>
                </c:pt>
                <c:pt idx="1387">
                  <c:v>38468</c:v>
                </c:pt>
                <c:pt idx="1388">
                  <c:v>38469</c:v>
                </c:pt>
                <c:pt idx="1389">
                  <c:v>38470</c:v>
                </c:pt>
                <c:pt idx="1390">
                  <c:v>38471</c:v>
                </c:pt>
                <c:pt idx="1391">
                  <c:v>38474</c:v>
                </c:pt>
                <c:pt idx="1392">
                  <c:v>38475</c:v>
                </c:pt>
                <c:pt idx="1393">
                  <c:v>38476</c:v>
                </c:pt>
                <c:pt idx="1394">
                  <c:v>38477</c:v>
                </c:pt>
                <c:pt idx="1395">
                  <c:v>38478</c:v>
                </c:pt>
                <c:pt idx="1396">
                  <c:v>38481</c:v>
                </c:pt>
                <c:pt idx="1397">
                  <c:v>38482</c:v>
                </c:pt>
                <c:pt idx="1398">
                  <c:v>38483</c:v>
                </c:pt>
                <c:pt idx="1399">
                  <c:v>38484</c:v>
                </c:pt>
                <c:pt idx="1400">
                  <c:v>38485</c:v>
                </c:pt>
                <c:pt idx="1401">
                  <c:v>38488</c:v>
                </c:pt>
                <c:pt idx="1402">
                  <c:v>38489</c:v>
                </c:pt>
                <c:pt idx="1403">
                  <c:v>38490</c:v>
                </c:pt>
                <c:pt idx="1404">
                  <c:v>38491</c:v>
                </c:pt>
                <c:pt idx="1405">
                  <c:v>38492</c:v>
                </c:pt>
                <c:pt idx="1406">
                  <c:v>38495</c:v>
                </c:pt>
                <c:pt idx="1407">
                  <c:v>38496</c:v>
                </c:pt>
                <c:pt idx="1408">
                  <c:v>38497</c:v>
                </c:pt>
                <c:pt idx="1409">
                  <c:v>38498</c:v>
                </c:pt>
                <c:pt idx="1410">
                  <c:v>38499</c:v>
                </c:pt>
                <c:pt idx="1411">
                  <c:v>38502</c:v>
                </c:pt>
                <c:pt idx="1412">
                  <c:v>38503</c:v>
                </c:pt>
                <c:pt idx="1413">
                  <c:v>38504</c:v>
                </c:pt>
                <c:pt idx="1414">
                  <c:v>38505</c:v>
                </c:pt>
                <c:pt idx="1415">
                  <c:v>38506</c:v>
                </c:pt>
                <c:pt idx="1416">
                  <c:v>38509</c:v>
                </c:pt>
                <c:pt idx="1417">
                  <c:v>38510</c:v>
                </c:pt>
                <c:pt idx="1418">
                  <c:v>38511</c:v>
                </c:pt>
                <c:pt idx="1419">
                  <c:v>38512</c:v>
                </c:pt>
                <c:pt idx="1420">
                  <c:v>38513</c:v>
                </c:pt>
                <c:pt idx="1421">
                  <c:v>38516</c:v>
                </c:pt>
                <c:pt idx="1422">
                  <c:v>38517</c:v>
                </c:pt>
                <c:pt idx="1423">
                  <c:v>38518</c:v>
                </c:pt>
                <c:pt idx="1424">
                  <c:v>38519</c:v>
                </c:pt>
                <c:pt idx="1425">
                  <c:v>38520</c:v>
                </c:pt>
                <c:pt idx="1426">
                  <c:v>38523</c:v>
                </c:pt>
                <c:pt idx="1427">
                  <c:v>38524</c:v>
                </c:pt>
                <c:pt idx="1428">
                  <c:v>38525</c:v>
                </c:pt>
                <c:pt idx="1429">
                  <c:v>38526</c:v>
                </c:pt>
                <c:pt idx="1430">
                  <c:v>38527</c:v>
                </c:pt>
                <c:pt idx="1431">
                  <c:v>38530</c:v>
                </c:pt>
                <c:pt idx="1432">
                  <c:v>38531</c:v>
                </c:pt>
                <c:pt idx="1433">
                  <c:v>38532</c:v>
                </c:pt>
                <c:pt idx="1434">
                  <c:v>38533</c:v>
                </c:pt>
                <c:pt idx="1435">
                  <c:v>38534</c:v>
                </c:pt>
                <c:pt idx="1436">
                  <c:v>38537</c:v>
                </c:pt>
                <c:pt idx="1437">
                  <c:v>38538</c:v>
                </c:pt>
                <c:pt idx="1438">
                  <c:v>38539</c:v>
                </c:pt>
                <c:pt idx="1439">
                  <c:v>38540</c:v>
                </c:pt>
                <c:pt idx="1440">
                  <c:v>38541</c:v>
                </c:pt>
                <c:pt idx="1441">
                  <c:v>38544</c:v>
                </c:pt>
                <c:pt idx="1442">
                  <c:v>38545</c:v>
                </c:pt>
                <c:pt idx="1443">
                  <c:v>38546</c:v>
                </c:pt>
                <c:pt idx="1444">
                  <c:v>38547</c:v>
                </c:pt>
                <c:pt idx="1445">
                  <c:v>38548</c:v>
                </c:pt>
                <c:pt idx="1446">
                  <c:v>38551</c:v>
                </c:pt>
                <c:pt idx="1447">
                  <c:v>38552</c:v>
                </c:pt>
                <c:pt idx="1448">
                  <c:v>38553</c:v>
                </c:pt>
                <c:pt idx="1449">
                  <c:v>38554</c:v>
                </c:pt>
                <c:pt idx="1450">
                  <c:v>38555</c:v>
                </c:pt>
                <c:pt idx="1451">
                  <c:v>38558</c:v>
                </c:pt>
                <c:pt idx="1452">
                  <c:v>38559</c:v>
                </c:pt>
                <c:pt idx="1453">
                  <c:v>38560</c:v>
                </c:pt>
                <c:pt idx="1454">
                  <c:v>38561</c:v>
                </c:pt>
                <c:pt idx="1455">
                  <c:v>38562</c:v>
                </c:pt>
                <c:pt idx="1456">
                  <c:v>38565</c:v>
                </c:pt>
                <c:pt idx="1457">
                  <c:v>38566</c:v>
                </c:pt>
                <c:pt idx="1458">
                  <c:v>38567</c:v>
                </c:pt>
                <c:pt idx="1459">
                  <c:v>38568</c:v>
                </c:pt>
                <c:pt idx="1460">
                  <c:v>38569</c:v>
                </c:pt>
                <c:pt idx="1461">
                  <c:v>38572</c:v>
                </c:pt>
                <c:pt idx="1462">
                  <c:v>38573</c:v>
                </c:pt>
                <c:pt idx="1463">
                  <c:v>38574</c:v>
                </c:pt>
                <c:pt idx="1464">
                  <c:v>38575</c:v>
                </c:pt>
                <c:pt idx="1465">
                  <c:v>38576</c:v>
                </c:pt>
                <c:pt idx="1466">
                  <c:v>38579</c:v>
                </c:pt>
                <c:pt idx="1467">
                  <c:v>38580</c:v>
                </c:pt>
                <c:pt idx="1468">
                  <c:v>38581</c:v>
                </c:pt>
                <c:pt idx="1469">
                  <c:v>38582</c:v>
                </c:pt>
                <c:pt idx="1470">
                  <c:v>38583</c:v>
                </c:pt>
                <c:pt idx="1471">
                  <c:v>38586</c:v>
                </c:pt>
                <c:pt idx="1472">
                  <c:v>38587</c:v>
                </c:pt>
                <c:pt idx="1473">
                  <c:v>38588</c:v>
                </c:pt>
                <c:pt idx="1474">
                  <c:v>38589</c:v>
                </c:pt>
                <c:pt idx="1475">
                  <c:v>38590</c:v>
                </c:pt>
                <c:pt idx="1476">
                  <c:v>38593</c:v>
                </c:pt>
                <c:pt idx="1477">
                  <c:v>38594</c:v>
                </c:pt>
                <c:pt idx="1478">
                  <c:v>38595</c:v>
                </c:pt>
                <c:pt idx="1479">
                  <c:v>38596</c:v>
                </c:pt>
                <c:pt idx="1480">
                  <c:v>38597</c:v>
                </c:pt>
                <c:pt idx="1481">
                  <c:v>38600</c:v>
                </c:pt>
                <c:pt idx="1482">
                  <c:v>38601</c:v>
                </c:pt>
                <c:pt idx="1483">
                  <c:v>38602</c:v>
                </c:pt>
                <c:pt idx="1484">
                  <c:v>38603</c:v>
                </c:pt>
                <c:pt idx="1485">
                  <c:v>38604</c:v>
                </c:pt>
                <c:pt idx="1486">
                  <c:v>38607</c:v>
                </c:pt>
                <c:pt idx="1487">
                  <c:v>38608</c:v>
                </c:pt>
                <c:pt idx="1488">
                  <c:v>38609</c:v>
                </c:pt>
                <c:pt idx="1489">
                  <c:v>38610</c:v>
                </c:pt>
                <c:pt idx="1490">
                  <c:v>38611</c:v>
                </c:pt>
                <c:pt idx="1491">
                  <c:v>38614</c:v>
                </c:pt>
                <c:pt idx="1492">
                  <c:v>38615</c:v>
                </c:pt>
                <c:pt idx="1493">
                  <c:v>38616</c:v>
                </c:pt>
                <c:pt idx="1494">
                  <c:v>38617</c:v>
                </c:pt>
                <c:pt idx="1495">
                  <c:v>38618</c:v>
                </c:pt>
                <c:pt idx="1496">
                  <c:v>38621</c:v>
                </c:pt>
                <c:pt idx="1497">
                  <c:v>38622</c:v>
                </c:pt>
                <c:pt idx="1498">
                  <c:v>38623</c:v>
                </c:pt>
                <c:pt idx="1499">
                  <c:v>38624</c:v>
                </c:pt>
                <c:pt idx="1500">
                  <c:v>38625</c:v>
                </c:pt>
                <c:pt idx="1501">
                  <c:v>38628</c:v>
                </c:pt>
                <c:pt idx="1502">
                  <c:v>38629</c:v>
                </c:pt>
                <c:pt idx="1503">
                  <c:v>38630</c:v>
                </c:pt>
                <c:pt idx="1504">
                  <c:v>38631</c:v>
                </c:pt>
                <c:pt idx="1505">
                  <c:v>38632</c:v>
                </c:pt>
                <c:pt idx="1506">
                  <c:v>38635</c:v>
                </c:pt>
                <c:pt idx="1507">
                  <c:v>38636</c:v>
                </c:pt>
                <c:pt idx="1508">
                  <c:v>38637</c:v>
                </c:pt>
                <c:pt idx="1509">
                  <c:v>38638</c:v>
                </c:pt>
                <c:pt idx="1510">
                  <c:v>38639</c:v>
                </c:pt>
                <c:pt idx="1511">
                  <c:v>38642</c:v>
                </c:pt>
                <c:pt idx="1512">
                  <c:v>38643</c:v>
                </c:pt>
                <c:pt idx="1513">
                  <c:v>38644</c:v>
                </c:pt>
                <c:pt idx="1514">
                  <c:v>38645</c:v>
                </c:pt>
                <c:pt idx="1515">
                  <c:v>38646</c:v>
                </c:pt>
                <c:pt idx="1516">
                  <c:v>38649</c:v>
                </c:pt>
                <c:pt idx="1517">
                  <c:v>38650</c:v>
                </c:pt>
                <c:pt idx="1518">
                  <c:v>38651</c:v>
                </c:pt>
                <c:pt idx="1519">
                  <c:v>38652</c:v>
                </c:pt>
                <c:pt idx="1520">
                  <c:v>38653</c:v>
                </c:pt>
                <c:pt idx="1521">
                  <c:v>38656</c:v>
                </c:pt>
                <c:pt idx="1522">
                  <c:v>38657</c:v>
                </c:pt>
                <c:pt idx="1523">
                  <c:v>38658</c:v>
                </c:pt>
                <c:pt idx="1524">
                  <c:v>38659</c:v>
                </c:pt>
                <c:pt idx="1525">
                  <c:v>38660</c:v>
                </c:pt>
                <c:pt idx="1526">
                  <c:v>38663</c:v>
                </c:pt>
                <c:pt idx="1527">
                  <c:v>38664</c:v>
                </c:pt>
                <c:pt idx="1528">
                  <c:v>38665</c:v>
                </c:pt>
                <c:pt idx="1529">
                  <c:v>38666</c:v>
                </c:pt>
                <c:pt idx="1530">
                  <c:v>38667</c:v>
                </c:pt>
                <c:pt idx="1531">
                  <c:v>38670</c:v>
                </c:pt>
                <c:pt idx="1532">
                  <c:v>38671</c:v>
                </c:pt>
                <c:pt idx="1533">
                  <c:v>38672</c:v>
                </c:pt>
                <c:pt idx="1534">
                  <c:v>38673</c:v>
                </c:pt>
                <c:pt idx="1535">
                  <c:v>38674</c:v>
                </c:pt>
                <c:pt idx="1536">
                  <c:v>38677</c:v>
                </c:pt>
                <c:pt idx="1537">
                  <c:v>38678</c:v>
                </c:pt>
                <c:pt idx="1538">
                  <c:v>38679</c:v>
                </c:pt>
                <c:pt idx="1539">
                  <c:v>38680</c:v>
                </c:pt>
                <c:pt idx="1540">
                  <c:v>38681</c:v>
                </c:pt>
                <c:pt idx="1541">
                  <c:v>38684</c:v>
                </c:pt>
                <c:pt idx="1542">
                  <c:v>38685</c:v>
                </c:pt>
                <c:pt idx="1543">
                  <c:v>38686</c:v>
                </c:pt>
                <c:pt idx="1544">
                  <c:v>38687</c:v>
                </c:pt>
                <c:pt idx="1545">
                  <c:v>38688</c:v>
                </c:pt>
                <c:pt idx="1546">
                  <c:v>38691</c:v>
                </c:pt>
                <c:pt idx="1547">
                  <c:v>38692</c:v>
                </c:pt>
                <c:pt idx="1548">
                  <c:v>38693</c:v>
                </c:pt>
                <c:pt idx="1549">
                  <c:v>38694</c:v>
                </c:pt>
                <c:pt idx="1550">
                  <c:v>38695</c:v>
                </c:pt>
                <c:pt idx="1551">
                  <c:v>38698</c:v>
                </c:pt>
                <c:pt idx="1552">
                  <c:v>38699</c:v>
                </c:pt>
                <c:pt idx="1553">
                  <c:v>38700</c:v>
                </c:pt>
                <c:pt idx="1554">
                  <c:v>38701</c:v>
                </c:pt>
                <c:pt idx="1555">
                  <c:v>38702</c:v>
                </c:pt>
                <c:pt idx="1556">
                  <c:v>38705</c:v>
                </c:pt>
                <c:pt idx="1557">
                  <c:v>38706</c:v>
                </c:pt>
                <c:pt idx="1558">
                  <c:v>38707</c:v>
                </c:pt>
                <c:pt idx="1559">
                  <c:v>38708</c:v>
                </c:pt>
                <c:pt idx="1560">
                  <c:v>38709</c:v>
                </c:pt>
                <c:pt idx="1561">
                  <c:v>38712</c:v>
                </c:pt>
                <c:pt idx="1562">
                  <c:v>38713</c:v>
                </c:pt>
                <c:pt idx="1563">
                  <c:v>38714</c:v>
                </c:pt>
                <c:pt idx="1564">
                  <c:v>38715</c:v>
                </c:pt>
                <c:pt idx="1565">
                  <c:v>38716</c:v>
                </c:pt>
                <c:pt idx="1566">
                  <c:v>38719</c:v>
                </c:pt>
                <c:pt idx="1567">
                  <c:v>38720</c:v>
                </c:pt>
                <c:pt idx="1568">
                  <c:v>38721</c:v>
                </c:pt>
                <c:pt idx="1569">
                  <c:v>38722</c:v>
                </c:pt>
                <c:pt idx="1570">
                  <c:v>38723</c:v>
                </c:pt>
                <c:pt idx="1571">
                  <c:v>38726</c:v>
                </c:pt>
                <c:pt idx="1572">
                  <c:v>38727</c:v>
                </c:pt>
                <c:pt idx="1573">
                  <c:v>38728</c:v>
                </c:pt>
                <c:pt idx="1574">
                  <c:v>38729</c:v>
                </c:pt>
                <c:pt idx="1575">
                  <c:v>38730</c:v>
                </c:pt>
                <c:pt idx="1576">
                  <c:v>38733</c:v>
                </c:pt>
                <c:pt idx="1577">
                  <c:v>38734</c:v>
                </c:pt>
                <c:pt idx="1578">
                  <c:v>38735</c:v>
                </c:pt>
                <c:pt idx="1579">
                  <c:v>38736</c:v>
                </c:pt>
                <c:pt idx="1580">
                  <c:v>38737</c:v>
                </c:pt>
                <c:pt idx="1581">
                  <c:v>38740</c:v>
                </c:pt>
                <c:pt idx="1582">
                  <c:v>38741</c:v>
                </c:pt>
                <c:pt idx="1583">
                  <c:v>38742</c:v>
                </c:pt>
                <c:pt idx="1584">
                  <c:v>38743</c:v>
                </c:pt>
                <c:pt idx="1585">
                  <c:v>38744</c:v>
                </c:pt>
                <c:pt idx="1586">
                  <c:v>38747</c:v>
                </c:pt>
                <c:pt idx="1587">
                  <c:v>38748</c:v>
                </c:pt>
                <c:pt idx="1588">
                  <c:v>38749</c:v>
                </c:pt>
                <c:pt idx="1589">
                  <c:v>38750</c:v>
                </c:pt>
                <c:pt idx="1590">
                  <c:v>38751</c:v>
                </c:pt>
                <c:pt idx="1591">
                  <c:v>38754</c:v>
                </c:pt>
                <c:pt idx="1592">
                  <c:v>38755</c:v>
                </c:pt>
                <c:pt idx="1593">
                  <c:v>38756</c:v>
                </c:pt>
                <c:pt idx="1594">
                  <c:v>38757</c:v>
                </c:pt>
                <c:pt idx="1595">
                  <c:v>38758</c:v>
                </c:pt>
                <c:pt idx="1596">
                  <c:v>38761</c:v>
                </c:pt>
                <c:pt idx="1597">
                  <c:v>38762</c:v>
                </c:pt>
                <c:pt idx="1598">
                  <c:v>38763</c:v>
                </c:pt>
                <c:pt idx="1599">
                  <c:v>38764</c:v>
                </c:pt>
                <c:pt idx="1600">
                  <c:v>38765</c:v>
                </c:pt>
                <c:pt idx="1601">
                  <c:v>38768</c:v>
                </c:pt>
                <c:pt idx="1602">
                  <c:v>38769</c:v>
                </c:pt>
                <c:pt idx="1603">
                  <c:v>38770</c:v>
                </c:pt>
                <c:pt idx="1604">
                  <c:v>38771</c:v>
                </c:pt>
                <c:pt idx="1605">
                  <c:v>38772</c:v>
                </c:pt>
                <c:pt idx="1606">
                  <c:v>38775</c:v>
                </c:pt>
                <c:pt idx="1607">
                  <c:v>38776</c:v>
                </c:pt>
                <c:pt idx="1608">
                  <c:v>38777</c:v>
                </c:pt>
                <c:pt idx="1609">
                  <c:v>38778</c:v>
                </c:pt>
                <c:pt idx="1610">
                  <c:v>38779</c:v>
                </c:pt>
                <c:pt idx="1611">
                  <c:v>38782</c:v>
                </c:pt>
                <c:pt idx="1612">
                  <c:v>38783</c:v>
                </c:pt>
                <c:pt idx="1613">
                  <c:v>38784</c:v>
                </c:pt>
                <c:pt idx="1614">
                  <c:v>38785</c:v>
                </c:pt>
                <c:pt idx="1615">
                  <c:v>38786</c:v>
                </c:pt>
                <c:pt idx="1616">
                  <c:v>38789</c:v>
                </c:pt>
                <c:pt idx="1617">
                  <c:v>38790</c:v>
                </c:pt>
                <c:pt idx="1618">
                  <c:v>38791</c:v>
                </c:pt>
                <c:pt idx="1619">
                  <c:v>38792</c:v>
                </c:pt>
                <c:pt idx="1620">
                  <c:v>38793</c:v>
                </c:pt>
                <c:pt idx="1621">
                  <c:v>38796</c:v>
                </c:pt>
                <c:pt idx="1622">
                  <c:v>38797</c:v>
                </c:pt>
                <c:pt idx="1623">
                  <c:v>38798</c:v>
                </c:pt>
                <c:pt idx="1624">
                  <c:v>38799</c:v>
                </c:pt>
                <c:pt idx="1625">
                  <c:v>38800</c:v>
                </c:pt>
                <c:pt idx="1626">
                  <c:v>38803</c:v>
                </c:pt>
                <c:pt idx="1627">
                  <c:v>38804</c:v>
                </c:pt>
                <c:pt idx="1628">
                  <c:v>38805</c:v>
                </c:pt>
                <c:pt idx="1629">
                  <c:v>38806</c:v>
                </c:pt>
                <c:pt idx="1630">
                  <c:v>38807</c:v>
                </c:pt>
                <c:pt idx="1631">
                  <c:v>38810</c:v>
                </c:pt>
                <c:pt idx="1632">
                  <c:v>38811</c:v>
                </c:pt>
                <c:pt idx="1633">
                  <c:v>38812</c:v>
                </c:pt>
                <c:pt idx="1634">
                  <c:v>38813</c:v>
                </c:pt>
                <c:pt idx="1635">
                  <c:v>38814</c:v>
                </c:pt>
                <c:pt idx="1636">
                  <c:v>38817</c:v>
                </c:pt>
                <c:pt idx="1637">
                  <c:v>38818</c:v>
                </c:pt>
                <c:pt idx="1638">
                  <c:v>38819</c:v>
                </c:pt>
                <c:pt idx="1639">
                  <c:v>38820</c:v>
                </c:pt>
                <c:pt idx="1640">
                  <c:v>38821</c:v>
                </c:pt>
                <c:pt idx="1641">
                  <c:v>38824</c:v>
                </c:pt>
                <c:pt idx="1642">
                  <c:v>38825</c:v>
                </c:pt>
                <c:pt idx="1643">
                  <c:v>38826</c:v>
                </c:pt>
                <c:pt idx="1644">
                  <c:v>38827</c:v>
                </c:pt>
                <c:pt idx="1645">
                  <c:v>38828</c:v>
                </c:pt>
                <c:pt idx="1646">
                  <c:v>38831</c:v>
                </c:pt>
                <c:pt idx="1647">
                  <c:v>38832</c:v>
                </c:pt>
                <c:pt idx="1648">
                  <c:v>38833</c:v>
                </c:pt>
                <c:pt idx="1649">
                  <c:v>38834</c:v>
                </c:pt>
                <c:pt idx="1650">
                  <c:v>38835</c:v>
                </c:pt>
                <c:pt idx="1651">
                  <c:v>38838</c:v>
                </c:pt>
                <c:pt idx="1652">
                  <c:v>38839</c:v>
                </c:pt>
                <c:pt idx="1653">
                  <c:v>38840</c:v>
                </c:pt>
                <c:pt idx="1654">
                  <c:v>38841</c:v>
                </c:pt>
                <c:pt idx="1655">
                  <c:v>38842</c:v>
                </c:pt>
                <c:pt idx="1656">
                  <c:v>38845</c:v>
                </c:pt>
                <c:pt idx="1657">
                  <c:v>38846</c:v>
                </c:pt>
                <c:pt idx="1658">
                  <c:v>38847</c:v>
                </c:pt>
                <c:pt idx="1659">
                  <c:v>38848</c:v>
                </c:pt>
                <c:pt idx="1660">
                  <c:v>38849</c:v>
                </c:pt>
                <c:pt idx="1661">
                  <c:v>38852</c:v>
                </c:pt>
                <c:pt idx="1662">
                  <c:v>38853</c:v>
                </c:pt>
                <c:pt idx="1663">
                  <c:v>38854</c:v>
                </c:pt>
                <c:pt idx="1664">
                  <c:v>38855</c:v>
                </c:pt>
                <c:pt idx="1665">
                  <c:v>38856</c:v>
                </c:pt>
                <c:pt idx="1666">
                  <c:v>38859</c:v>
                </c:pt>
                <c:pt idx="1667">
                  <c:v>38860</c:v>
                </c:pt>
                <c:pt idx="1668">
                  <c:v>38861</c:v>
                </c:pt>
                <c:pt idx="1669">
                  <c:v>38862</c:v>
                </c:pt>
                <c:pt idx="1670">
                  <c:v>38863</c:v>
                </c:pt>
                <c:pt idx="1671">
                  <c:v>38866</c:v>
                </c:pt>
                <c:pt idx="1672">
                  <c:v>38867</c:v>
                </c:pt>
                <c:pt idx="1673">
                  <c:v>38868</c:v>
                </c:pt>
                <c:pt idx="1674">
                  <c:v>38869</c:v>
                </c:pt>
                <c:pt idx="1675">
                  <c:v>38870</c:v>
                </c:pt>
                <c:pt idx="1676">
                  <c:v>38873</c:v>
                </c:pt>
                <c:pt idx="1677">
                  <c:v>38874</c:v>
                </c:pt>
                <c:pt idx="1678">
                  <c:v>38875</c:v>
                </c:pt>
                <c:pt idx="1679">
                  <c:v>38876</c:v>
                </c:pt>
                <c:pt idx="1680">
                  <c:v>38877</c:v>
                </c:pt>
                <c:pt idx="1681">
                  <c:v>38880</c:v>
                </c:pt>
                <c:pt idx="1682">
                  <c:v>38881</c:v>
                </c:pt>
                <c:pt idx="1683">
                  <c:v>38882</c:v>
                </c:pt>
                <c:pt idx="1684">
                  <c:v>38883</c:v>
                </c:pt>
                <c:pt idx="1685">
                  <c:v>38884</c:v>
                </c:pt>
                <c:pt idx="1686">
                  <c:v>38887</c:v>
                </c:pt>
                <c:pt idx="1687">
                  <c:v>38888</c:v>
                </c:pt>
                <c:pt idx="1688">
                  <c:v>38889</c:v>
                </c:pt>
                <c:pt idx="1689">
                  <c:v>38890</c:v>
                </c:pt>
                <c:pt idx="1690">
                  <c:v>38891</c:v>
                </c:pt>
                <c:pt idx="1691">
                  <c:v>38894</c:v>
                </c:pt>
                <c:pt idx="1692">
                  <c:v>38895</c:v>
                </c:pt>
                <c:pt idx="1693">
                  <c:v>38896</c:v>
                </c:pt>
                <c:pt idx="1694">
                  <c:v>38897</c:v>
                </c:pt>
                <c:pt idx="1695">
                  <c:v>38898</c:v>
                </c:pt>
                <c:pt idx="1696">
                  <c:v>38901</c:v>
                </c:pt>
                <c:pt idx="1697">
                  <c:v>38902</c:v>
                </c:pt>
                <c:pt idx="1698">
                  <c:v>38903</c:v>
                </c:pt>
                <c:pt idx="1699">
                  <c:v>38904</c:v>
                </c:pt>
                <c:pt idx="1700">
                  <c:v>38905</c:v>
                </c:pt>
                <c:pt idx="1701">
                  <c:v>38908</c:v>
                </c:pt>
                <c:pt idx="1702">
                  <c:v>38909</c:v>
                </c:pt>
                <c:pt idx="1703">
                  <c:v>38910</c:v>
                </c:pt>
                <c:pt idx="1704">
                  <c:v>38911</c:v>
                </c:pt>
                <c:pt idx="1705">
                  <c:v>38912</c:v>
                </c:pt>
                <c:pt idx="1706">
                  <c:v>38915</c:v>
                </c:pt>
                <c:pt idx="1707">
                  <c:v>38916</c:v>
                </c:pt>
                <c:pt idx="1708">
                  <c:v>38917</c:v>
                </c:pt>
                <c:pt idx="1709">
                  <c:v>38918</c:v>
                </c:pt>
                <c:pt idx="1710">
                  <c:v>38919</c:v>
                </c:pt>
                <c:pt idx="1711">
                  <c:v>38922</c:v>
                </c:pt>
                <c:pt idx="1712">
                  <c:v>38923</c:v>
                </c:pt>
                <c:pt idx="1713">
                  <c:v>38924</c:v>
                </c:pt>
                <c:pt idx="1714">
                  <c:v>38925</c:v>
                </c:pt>
                <c:pt idx="1715">
                  <c:v>38926</c:v>
                </c:pt>
                <c:pt idx="1716">
                  <c:v>38929</c:v>
                </c:pt>
                <c:pt idx="1717">
                  <c:v>38930</c:v>
                </c:pt>
                <c:pt idx="1718">
                  <c:v>38931</c:v>
                </c:pt>
                <c:pt idx="1719">
                  <c:v>38932</c:v>
                </c:pt>
                <c:pt idx="1720">
                  <c:v>38933</c:v>
                </c:pt>
                <c:pt idx="1721">
                  <c:v>38936</c:v>
                </c:pt>
                <c:pt idx="1722">
                  <c:v>38937</c:v>
                </c:pt>
                <c:pt idx="1723">
                  <c:v>38938</c:v>
                </c:pt>
                <c:pt idx="1724">
                  <c:v>38939</c:v>
                </c:pt>
                <c:pt idx="1725">
                  <c:v>38940</c:v>
                </c:pt>
                <c:pt idx="1726">
                  <c:v>38943</c:v>
                </c:pt>
                <c:pt idx="1727">
                  <c:v>38944</c:v>
                </c:pt>
                <c:pt idx="1728">
                  <c:v>38945</c:v>
                </c:pt>
                <c:pt idx="1729">
                  <c:v>38946</c:v>
                </c:pt>
                <c:pt idx="1730">
                  <c:v>38947</c:v>
                </c:pt>
                <c:pt idx="1731">
                  <c:v>38950</c:v>
                </c:pt>
                <c:pt idx="1732">
                  <c:v>38951</c:v>
                </c:pt>
                <c:pt idx="1733">
                  <c:v>38952</c:v>
                </c:pt>
                <c:pt idx="1734">
                  <c:v>38953</c:v>
                </c:pt>
                <c:pt idx="1735">
                  <c:v>38954</c:v>
                </c:pt>
                <c:pt idx="1736">
                  <c:v>38957</c:v>
                </c:pt>
                <c:pt idx="1737">
                  <c:v>38958</c:v>
                </c:pt>
                <c:pt idx="1738">
                  <c:v>38959</c:v>
                </c:pt>
                <c:pt idx="1739">
                  <c:v>38960</c:v>
                </c:pt>
                <c:pt idx="1740">
                  <c:v>38961</c:v>
                </c:pt>
                <c:pt idx="1741">
                  <c:v>38964</c:v>
                </c:pt>
                <c:pt idx="1742">
                  <c:v>38965</c:v>
                </c:pt>
                <c:pt idx="1743">
                  <c:v>38966</c:v>
                </c:pt>
                <c:pt idx="1744">
                  <c:v>38967</c:v>
                </c:pt>
                <c:pt idx="1745">
                  <c:v>38968</c:v>
                </c:pt>
                <c:pt idx="1746">
                  <c:v>38971</c:v>
                </c:pt>
                <c:pt idx="1747">
                  <c:v>38972</c:v>
                </c:pt>
                <c:pt idx="1748">
                  <c:v>38973</c:v>
                </c:pt>
                <c:pt idx="1749">
                  <c:v>38974</c:v>
                </c:pt>
                <c:pt idx="1750">
                  <c:v>38975</c:v>
                </c:pt>
                <c:pt idx="1751">
                  <c:v>38978</c:v>
                </c:pt>
                <c:pt idx="1752">
                  <c:v>38979</c:v>
                </c:pt>
                <c:pt idx="1753">
                  <c:v>38980</c:v>
                </c:pt>
                <c:pt idx="1754">
                  <c:v>38981</c:v>
                </c:pt>
                <c:pt idx="1755">
                  <c:v>38982</c:v>
                </c:pt>
                <c:pt idx="1756">
                  <c:v>38985</c:v>
                </c:pt>
                <c:pt idx="1757">
                  <c:v>38986</c:v>
                </c:pt>
                <c:pt idx="1758">
                  <c:v>38987</c:v>
                </c:pt>
                <c:pt idx="1759">
                  <c:v>38988</c:v>
                </c:pt>
                <c:pt idx="1760">
                  <c:v>38989</c:v>
                </c:pt>
                <c:pt idx="1761">
                  <c:v>38992</c:v>
                </c:pt>
                <c:pt idx="1762">
                  <c:v>38993</c:v>
                </c:pt>
                <c:pt idx="1763">
                  <c:v>38994</c:v>
                </c:pt>
                <c:pt idx="1764">
                  <c:v>38995</c:v>
                </c:pt>
                <c:pt idx="1765">
                  <c:v>38996</c:v>
                </c:pt>
                <c:pt idx="1766">
                  <c:v>38999</c:v>
                </c:pt>
                <c:pt idx="1767">
                  <c:v>39000</c:v>
                </c:pt>
                <c:pt idx="1768">
                  <c:v>39001</c:v>
                </c:pt>
                <c:pt idx="1769">
                  <c:v>39002</c:v>
                </c:pt>
                <c:pt idx="1770">
                  <c:v>39003</c:v>
                </c:pt>
                <c:pt idx="1771">
                  <c:v>39006</c:v>
                </c:pt>
                <c:pt idx="1772">
                  <c:v>39007</c:v>
                </c:pt>
                <c:pt idx="1773">
                  <c:v>39008</c:v>
                </c:pt>
                <c:pt idx="1774">
                  <c:v>39009</c:v>
                </c:pt>
                <c:pt idx="1775">
                  <c:v>39010</c:v>
                </c:pt>
                <c:pt idx="1776">
                  <c:v>39013</c:v>
                </c:pt>
                <c:pt idx="1777">
                  <c:v>39014</c:v>
                </c:pt>
                <c:pt idx="1778">
                  <c:v>39015</c:v>
                </c:pt>
                <c:pt idx="1779">
                  <c:v>39016</c:v>
                </c:pt>
                <c:pt idx="1780">
                  <c:v>39017</c:v>
                </c:pt>
                <c:pt idx="1781">
                  <c:v>39020</c:v>
                </c:pt>
                <c:pt idx="1782">
                  <c:v>39021</c:v>
                </c:pt>
                <c:pt idx="1783">
                  <c:v>39022</c:v>
                </c:pt>
                <c:pt idx="1784">
                  <c:v>39023</c:v>
                </c:pt>
                <c:pt idx="1785">
                  <c:v>39024</c:v>
                </c:pt>
                <c:pt idx="1786">
                  <c:v>39027</c:v>
                </c:pt>
                <c:pt idx="1787">
                  <c:v>39028</c:v>
                </c:pt>
                <c:pt idx="1788">
                  <c:v>39029</c:v>
                </c:pt>
                <c:pt idx="1789">
                  <c:v>39030</c:v>
                </c:pt>
                <c:pt idx="1790">
                  <c:v>39031</c:v>
                </c:pt>
                <c:pt idx="1791">
                  <c:v>39034</c:v>
                </c:pt>
                <c:pt idx="1792">
                  <c:v>39035</c:v>
                </c:pt>
                <c:pt idx="1793">
                  <c:v>39036</c:v>
                </c:pt>
                <c:pt idx="1794">
                  <c:v>39037</c:v>
                </c:pt>
                <c:pt idx="1795">
                  <c:v>39038</c:v>
                </c:pt>
                <c:pt idx="1796">
                  <c:v>39041</c:v>
                </c:pt>
                <c:pt idx="1797">
                  <c:v>39042</c:v>
                </c:pt>
                <c:pt idx="1798">
                  <c:v>39043</c:v>
                </c:pt>
                <c:pt idx="1799">
                  <c:v>39044</c:v>
                </c:pt>
                <c:pt idx="1800">
                  <c:v>39045</c:v>
                </c:pt>
                <c:pt idx="1801">
                  <c:v>39048</c:v>
                </c:pt>
                <c:pt idx="1802">
                  <c:v>39049</c:v>
                </c:pt>
                <c:pt idx="1803">
                  <c:v>39050</c:v>
                </c:pt>
                <c:pt idx="1804">
                  <c:v>39051</c:v>
                </c:pt>
                <c:pt idx="1805">
                  <c:v>39052</c:v>
                </c:pt>
                <c:pt idx="1806">
                  <c:v>39055</c:v>
                </c:pt>
                <c:pt idx="1807">
                  <c:v>39056</c:v>
                </c:pt>
                <c:pt idx="1808">
                  <c:v>39057</c:v>
                </c:pt>
                <c:pt idx="1809">
                  <c:v>39058</c:v>
                </c:pt>
                <c:pt idx="1810">
                  <c:v>39059</c:v>
                </c:pt>
                <c:pt idx="1811">
                  <c:v>39062</c:v>
                </c:pt>
                <c:pt idx="1812">
                  <c:v>39063</c:v>
                </c:pt>
                <c:pt idx="1813">
                  <c:v>39064</c:v>
                </c:pt>
                <c:pt idx="1814">
                  <c:v>39065</c:v>
                </c:pt>
                <c:pt idx="1815">
                  <c:v>39066</c:v>
                </c:pt>
                <c:pt idx="1816">
                  <c:v>39069</c:v>
                </c:pt>
                <c:pt idx="1817">
                  <c:v>39070</c:v>
                </c:pt>
                <c:pt idx="1818">
                  <c:v>39071</c:v>
                </c:pt>
                <c:pt idx="1819">
                  <c:v>39072</c:v>
                </c:pt>
                <c:pt idx="1820">
                  <c:v>39073</c:v>
                </c:pt>
                <c:pt idx="1821">
                  <c:v>39076</c:v>
                </c:pt>
                <c:pt idx="1822">
                  <c:v>39077</c:v>
                </c:pt>
                <c:pt idx="1823">
                  <c:v>39078</c:v>
                </c:pt>
                <c:pt idx="1824">
                  <c:v>39079</c:v>
                </c:pt>
                <c:pt idx="1825">
                  <c:v>39080</c:v>
                </c:pt>
                <c:pt idx="1826">
                  <c:v>39083</c:v>
                </c:pt>
                <c:pt idx="1827">
                  <c:v>39084</c:v>
                </c:pt>
                <c:pt idx="1828">
                  <c:v>39085</c:v>
                </c:pt>
                <c:pt idx="1829">
                  <c:v>39086</c:v>
                </c:pt>
                <c:pt idx="1830">
                  <c:v>39087</c:v>
                </c:pt>
                <c:pt idx="1831">
                  <c:v>39090</c:v>
                </c:pt>
                <c:pt idx="1832">
                  <c:v>39091</c:v>
                </c:pt>
                <c:pt idx="1833">
                  <c:v>39092</c:v>
                </c:pt>
                <c:pt idx="1834">
                  <c:v>39093</c:v>
                </c:pt>
                <c:pt idx="1835">
                  <c:v>39094</c:v>
                </c:pt>
                <c:pt idx="1836">
                  <c:v>39097</c:v>
                </c:pt>
                <c:pt idx="1837">
                  <c:v>39098</c:v>
                </c:pt>
                <c:pt idx="1838">
                  <c:v>39099</c:v>
                </c:pt>
                <c:pt idx="1839">
                  <c:v>39100</c:v>
                </c:pt>
                <c:pt idx="1840">
                  <c:v>39101</c:v>
                </c:pt>
                <c:pt idx="1841">
                  <c:v>39104</c:v>
                </c:pt>
                <c:pt idx="1842">
                  <c:v>39105</c:v>
                </c:pt>
                <c:pt idx="1843">
                  <c:v>39106</c:v>
                </c:pt>
                <c:pt idx="1844">
                  <c:v>39107</c:v>
                </c:pt>
                <c:pt idx="1845">
                  <c:v>39108</c:v>
                </c:pt>
                <c:pt idx="1846">
                  <c:v>39111</c:v>
                </c:pt>
                <c:pt idx="1847">
                  <c:v>39112</c:v>
                </c:pt>
                <c:pt idx="1848">
                  <c:v>39113</c:v>
                </c:pt>
                <c:pt idx="1849">
                  <c:v>39114</c:v>
                </c:pt>
                <c:pt idx="1850">
                  <c:v>39115</c:v>
                </c:pt>
                <c:pt idx="1851">
                  <c:v>39118</c:v>
                </c:pt>
                <c:pt idx="1852">
                  <c:v>39119</c:v>
                </c:pt>
                <c:pt idx="1853">
                  <c:v>39120</c:v>
                </c:pt>
                <c:pt idx="1854">
                  <c:v>39121</c:v>
                </c:pt>
                <c:pt idx="1855">
                  <c:v>39122</c:v>
                </c:pt>
                <c:pt idx="1856">
                  <c:v>39125</c:v>
                </c:pt>
                <c:pt idx="1857">
                  <c:v>39126</c:v>
                </c:pt>
                <c:pt idx="1858">
                  <c:v>39127</c:v>
                </c:pt>
                <c:pt idx="1859">
                  <c:v>39128</c:v>
                </c:pt>
                <c:pt idx="1860">
                  <c:v>39129</c:v>
                </c:pt>
                <c:pt idx="1861">
                  <c:v>39132</c:v>
                </c:pt>
                <c:pt idx="1862">
                  <c:v>39133</c:v>
                </c:pt>
                <c:pt idx="1863">
                  <c:v>39134</c:v>
                </c:pt>
                <c:pt idx="1864">
                  <c:v>39135</c:v>
                </c:pt>
                <c:pt idx="1865">
                  <c:v>39136</c:v>
                </c:pt>
                <c:pt idx="1866">
                  <c:v>39139</c:v>
                </c:pt>
                <c:pt idx="1867">
                  <c:v>39140</c:v>
                </c:pt>
                <c:pt idx="1868">
                  <c:v>39141</c:v>
                </c:pt>
                <c:pt idx="1869">
                  <c:v>39142</c:v>
                </c:pt>
                <c:pt idx="1870">
                  <c:v>39143</c:v>
                </c:pt>
                <c:pt idx="1871">
                  <c:v>39146</c:v>
                </c:pt>
                <c:pt idx="1872">
                  <c:v>39147</c:v>
                </c:pt>
                <c:pt idx="1873">
                  <c:v>39148</c:v>
                </c:pt>
                <c:pt idx="1874">
                  <c:v>39149</c:v>
                </c:pt>
                <c:pt idx="1875">
                  <c:v>39150</c:v>
                </c:pt>
                <c:pt idx="1876">
                  <c:v>39153</c:v>
                </c:pt>
                <c:pt idx="1877">
                  <c:v>39154</c:v>
                </c:pt>
                <c:pt idx="1878">
                  <c:v>39155</c:v>
                </c:pt>
                <c:pt idx="1879">
                  <c:v>39156</c:v>
                </c:pt>
                <c:pt idx="1880">
                  <c:v>39157</c:v>
                </c:pt>
                <c:pt idx="1881">
                  <c:v>39160</c:v>
                </c:pt>
                <c:pt idx="1882">
                  <c:v>39161</c:v>
                </c:pt>
                <c:pt idx="1883">
                  <c:v>39162</c:v>
                </c:pt>
                <c:pt idx="1884">
                  <c:v>39163</c:v>
                </c:pt>
                <c:pt idx="1885">
                  <c:v>39164</c:v>
                </c:pt>
                <c:pt idx="1886">
                  <c:v>39167</c:v>
                </c:pt>
                <c:pt idx="1887">
                  <c:v>39168</c:v>
                </c:pt>
                <c:pt idx="1888">
                  <c:v>39169</c:v>
                </c:pt>
                <c:pt idx="1889">
                  <c:v>39170</c:v>
                </c:pt>
                <c:pt idx="1890">
                  <c:v>39171</c:v>
                </c:pt>
                <c:pt idx="1891">
                  <c:v>39174</c:v>
                </c:pt>
                <c:pt idx="1892">
                  <c:v>39175</c:v>
                </c:pt>
                <c:pt idx="1893">
                  <c:v>39176</c:v>
                </c:pt>
                <c:pt idx="1894">
                  <c:v>39177</c:v>
                </c:pt>
                <c:pt idx="1895">
                  <c:v>39178</c:v>
                </c:pt>
                <c:pt idx="1896">
                  <c:v>39181</c:v>
                </c:pt>
                <c:pt idx="1897">
                  <c:v>39182</c:v>
                </c:pt>
                <c:pt idx="1898">
                  <c:v>39183</c:v>
                </c:pt>
                <c:pt idx="1899">
                  <c:v>39184</c:v>
                </c:pt>
                <c:pt idx="1900">
                  <c:v>39185</c:v>
                </c:pt>
                <c:pt idx="1901">
                  <c:v>39188</c:v>
                </c:pt>
                <c:pt idx="1902">
                  <c:v>39189</c:v>
                </c:pt>
                <c:pt idx="1903">
                  <c:v>39190</c:v>
                </c:pt>
                <c:pt idx="1904">
                  <c:v>39191</c:v>
                </c:pt>
                <c:pt idx="1905">
                  <c:v>39192</c:v>
                </c:pt>
                <c:pt idx="1906">
                  <c:v>39195</c:v>
                </c:pt>
                <c:pt idx="1907">
                  <c:v>39196</c:v>
                </c:pt>
                <c:pt idx="1908">
                  <c:v>39197</c:v>
                </c:pt>
                <c:pt idx="1909">
                  <c:v>39198</c:v>
                </c:pt>
                <c:pt idx="1910">
                  <c:v>39199</c:v>
                </c:pt>
                <c:pt idx="1911">
                  <c:v>39202</c:v>
                </c:pt>
                <c:pt idx="1912">
                  <c:v>39203</c:v>
                </c:pt>
                <c:pt idx="1913">
                  <c:v>39204</c:v>
                </c:pt>
                <c:pt idx="1914">
                  <c:v>39205</c:v>
                </c:pt>
                <c:pt idx="1915">
                  <c:v>39206</c:v>
                </c:pt>
                <c:pt idx="1916">
                  <c:v>39209</c:v>
                </c:pt>
                <c:pt idx="1917">
                  <c:v>39210</c:v>
                </c:pt>
                <c:pt idx="1918">
                  <c:v>39211</c:v>
                </c:pt>
                <c:pt idx="1919">
                  <c:v>39212</c:v>
                </c:pt>
                <c:pt idx="1920">
                  <c:v>39213</c:v>
                </c:pt>
                <c:pt idx="1921">
                  <c:v>39216</c:v>
                </c:pt>
                <c:pt idx="1922">
                  <c:v>39217</c:v>
                </c:pt>
                <c:pt idx="1923">
                  <c:v>39218</c:v>
                </c:pt>
                <c:pt idx="1924">
                  <c:v>39219</c:v>
                </c:pt>
                <c:pt idx="1925">
                  <c:v>39220</c:v>
                </c:pt>
                <c:pt idx="1926">
                  <c:v>39223</c:v>
                </c:pt>
                <c:pt idx="1927">
                  <c:v>39224</c:v>
                </c:pt>
                <c:pt idx="1928">
                  <c:v>39225</c:v>
                </c:pt>
                <c:pt idx="1929">
                  <c:v>39226</c:v>
                </c:pt>
                <c:pt idx="1930">
                  <c:v>39227</c:v>
                </c:pt>
                <c:pt idx="1931">
                  <c:v>39230</c:v>
                </c:pt>
                <c:pt idx="1932">
                  <c:v>39231</c:v>
                </c:pt>
                <c:pt idx="1933">
                  <c:v>39232</c:v>
                </c:pt>
                <c:pt idx="1934">
                  <c:v>39233</c:v>
                </c:pt>
                <c:pt idx="1935">
                  <c:v>39234</c:v>
                </c:pt>
                <c:pt idx="1936">
                  <c:v>39237</c:v>
                </c:pt>
                <c:pt idx="1937">
                  <c:v>39238</c:v>
                </c:pt>
                <c:pt idx="1938">
                  <c:v>39239</c:v>
                </c:pt>
                <c:pt idx="1939">
                  <c:v>39240</c:v>
                </c:pt>
                <c:pt idx="1940">
                  <c:v>39241</c:v>
                </c:pt>
                <c:pt idx="1941">
                  <c:v>39244</c:v>
                </c:pt>
                <c:pt idx="1942">
                  <c:v>39245</c:v>
                </c:pt>
                <c:pt idx="1943">
                  <c:v>39246</c:v>
                </c:pt>
                <c:pt idx="1944">
                  <c:v>39247</c:v>
                </c:pt>
                <c:pt idx="1945">
                  <c:v>39248</c:v>
                </c:pt>
                <c:pt idx="1946">
                  <c:v>39251</c:v>
                </c:pt>
                <c:pt idx="1947">
                  <c:v>39252</c:v>
                </c:pt>
                <c:pt idx="1948">
                  <c:v>39253</c:v>
                </c:pt>
                <c:pt idx="1949">
                  <c:v>39254</c:v>
                </c:pt>
                <c:pt idx="1950">
                  <c:v>39255</c:v>
                </c:pt>
                <c:pt idx="1951">
                  <c:v>39258</c:v>
                </c:pt>
                <c:pt idx="1952">
                  <c:v>39259</c:v>
                </c:pt>
                <c:pt idx="1953">
                  <c:v>39260</c:v>
                </c:pt>
                <c:pt idx="1954">
                  <c:v>39261</c:v>
                </c:pt>
                <c:pt idx="1955">
                  <c:v>39262</c:v>
                </c:pt>
                <c:pt idx="1956">
                  <c:v>39265</c:v>
                </c:pt>
                <c:pt idx="1957">
                  <c:v>39266</c:v>
                </c:pt>
                <c:pt idx="1958">
                  <c:v>39267</c:v>
                </c:pt>
                <c:pt idx="1959">
                  <c:v>39268</c:v>
                </c:pt>
                <c:pt idx="1960">
                  <c:v>39269</c:v>
                </c:pt>
                <c:pt idx="1961">
                  <c:v>39272</c:v>
                </c:pt>
                <c:pt idx="1962">
                  <c:v>39273</c:v>
                </c:pt>
                <c:pt idx="1963">
                  <c:v>39274</c:v>
                </c:pt>
                <c:pt idx="1964">
                  <c:v>39275</c:v>
                </c:pt>
                <c:pt idx="1965">
                  <c:v>39276</c:v>
                </c:pt>
                <c:pt idx="1966">
                  <c:v>39279</c:v>
                </c:pt>
                <c:pt idx="1967">
                  <c:v>39280</c:v>
                </c:pt>
                <c:pt idx="1968">
                  <c:v>39281</c:v>
                </c:pt>
                <c:pt idx="1969">
                  <c:v>39282</c:v>
                </c:pt>
                <c:pt idx="1970">
                  <c:v>39283</c:v>
                </c:pt>
                <c:pt idx="1971">
                  <c:v>39286</c:v>
                </c:pt>
                <c:pt idx="1972">
                  <c:v>39287</c:v>
                </c:pt>
                <c:pt idx="1973">
                  <c:v>39288</c:v>
                </c:pt>
                <c:pt idx="1974">
                  <c:v>39289</c:v>
                </c:pt>
                <c:pt idx="1975">
                  <c:v>39290</c:v>
                </c:pt>
                <c:pt idx="1976">
                  <c:v>39293</c:v>
                </c:pt>
                <c:pt idx="1977">
                  <c:v>39294</c:v>
                </c:pt>
                <c:pt idx="1978">
                  <c:v>39295</c:v>
                </c:pt>
                <c:pt idx="1979">
                  <c:v>39296</c:v>
                </c:pt>
                <c:pt idx="1980">
                  <c:v>39297</c:v>
                </c:pt>
                <c:pt idx="1981">
                  <c:v>39300</c:v>
                </c:pt>
                <c:pt idx="1982">
                  <c:v>39301</c:v>
                </c:pt>
                <c:pt idx="1983">
                  <c:v>39302</c:v>
                </c:pt>
                <c:pt idx="1984">
                  <c:v>39303</c:v>
                </c:pt>
                <c:pt idx="1985">
                  <c:v>39304</c:v>
                </c:pt>
                <c:pt idx="1986">
                  <c:v>39307</c:v>
                </c:pt>
                <c:pt idx="1987">
                  <c:v>39308</c:v>
                </c:pt>
                <c:pt idx="1988">
                  <c:v>39309</c:v>
                </c:pt>
                <c:pt idx="1989">
                  <c:v>39310</c:v>
                </c:pt>
                <c:pt idx="1990">
                  <c:v>39311</c:v>
                </c:pt>
                <c:pt idx="1991">
                  <c:v>39314</c:v>
                </c:pt>
                <c:pt idx="1992">
                  <c:v>39315</c:v>
                </c:pt>
                <c:pt idx="1993">
                  <c:v>39316</c:v>
                </c:pt>
                <c:pt idx="1994">
                  <c:v>39317</c:v>
                </c:pt>
                <c:pt idx="1995">
                  <c:v>39318</c:v>
                </c:pt>
                <c:pt idx="1996">
                  <c:v>39321</c:v>
                </c:pt>
                <c:pt idx="1997">
                  <c:v>39322</c:v>
                </c:pt>
                <c:pt idx="1998">
                  <c:v>39323</c:v>
                </c:pt>
                <c:pt idx="1999">
                  <c:v>39324</c:v>
                </c:pt>
                <c:pt idx="2000">
                  <c:v>39325</c:v>
                </c:pt>
                <c:pt idx="2001">
                  <c:v>39328</c:v>
                </c:pt>
                <c:pt idx="2002">
                  <c:v>39329</c:v>
                </c:pt>
                <c:pt idx="2003">
                  <c:v>39330</c:v>
                </c:pt>
                <c:pt idx="2004">
                  <c:v>39331</c:v>
                </c:pt>
                <c:pt idx="2005">
                  <c:v>39332</c:v>
                </c:pt>
                <c:pt idx="2006">
                  <c:v>39335</c:v>
                </c:pt>
                <c:pt idx="2007">
                  <c:v>39336</c:v>
                </c:pt>
                <c:pt idx="2008">
                  <c:v>39337</c:v>
                </c:pt>
                <c:pt idx="2009">
                  <c:v>39338</c:v>
                </c:pt>
                <c:pt idx="2010">
                  <c:v>39339</c:v>
                </c:pt>
                <c:pt idx="2011">
                  <c:v>39342</c:v>
                </c:pt>
                <c:pt idx="2012">
                  <c:v>39343</c:v>
                </c:pt>
                <c:pt idx="2013">
                  <c:v>39344</c:v>
                </c:pt>
                <c:pt idx="2014">
                  <c:v>39345</c:v>
                </c:pt>
                <c:pt idx="2015">
                  <c:v>39346</c:v>
                </c:pt>
                <c:pt idx="2016">
                  <c:v>39349</c:v>
                </c:pt>
                <c:pt idx="2017">
                  <c:v>39350</c:v>
                </c:pt>
                <c:pt idx="2018">
                  <c:v>39351</c:v>
                </c:pt>
                <c:pt idx="2019">
                  <c:v>39352</c:v>
                </c:pt>
                <c:pt idx="2020">
                  <c:v>39353</c:v>
                </c:pt>
                <c:pt idx="2021">
                  <c:v>39356</c:v>
                </c:pt>
                <c:pt idx="2022">
                  <c:v>39357</c:v>
                </c:pt>
                <c:pt idx="2023">
                  <c:v>39358</c:v>
                </c:pt>
                <c:pt idx="2024">
                  <c:v>39359</c:v>
                </c:pt>
                <c:pt idx="2025">
                  <c:v>39360</c:v>
                </c:pt>
                <c:pt idx="2026">
                  <c:v>39363</c:v>
                </c:pt>
                <c:pt idx="2027">
                  <c:v>39364</c:v>
                </c:pt>
                <c:pt idx="2028">
                  <c:v>39365</c:v>
                </c:pt>
                <c:pt idx="2029">
                  <c:v>39366</c:v>
                </c:pt>
                <c:pt idx="2030">
                  <c:v>39367</c:v>
                </c:pt>
                <c:pt idx="2031">
                  <c:v>39370</c:v>
                </c:pt>
                <c:pt idx="2032">
                  <c:v>39371</c:v>
                </c:pt>
                <c:pt idx="2033">
                  <c:v>39372</c:v>
                </c:pt>
                <c:pt idx="2034">
                  <c:v>39373</c:v>
                </c:pt>
                <c:pt idx="2035">
                  <c:v>39374</c:v>
                </c:pt>
                <c:pt idx="2036">
                  <c:v>39377</c:v>
                </c:pt>
                <c:pt idx="2037">
                  <c:v>39378</c:v>
                </c:pt>
                <c:pt idx="2038">
                  <c:v>39379</c:v>
                </c:pt>
                <c:pt idx="2039">
                  <c:v>39380</c:v>
                </c:pt>
                <c:pt idx="2040">
                  <c:v>39381</c:v>
                </c:pt>
                <c:pt idx="2041">
                  <c:v>39384</c:v>
                </c:pt>
                <c:pt idx="2042">
                  <c:v>39385</c:v>
                </c:pt>
                <c:pt idx="2043">
                  <c:v>39386</c:v>
                </c:pt>
                <c:pt idx="2044">
                  <c:v>39387</c:v>
                </c:pt>
                <c:pt idx="2045">
                  <c:v>39388</c:v>
                </c:pt>
                <c:pt idx="2046">
                  <c:v>39391</c:v>
                </c:pt>
                <c:pt idx="2047">
                  <c:v>39392</c:v>
                </c:pt>
                <c:pt idx="2048">
                  <c:v>39393</c:v>
                </c:pt>
                <c:pt idx="2049">
                  <c:v>39394</c:v>
                </c:pt>
                <c:pt idx="2050">
                  <c:v>39395</c:v>
                </c:pt>
                <c:pt idx="2051">
                  <c:v>39398</c:v>
                </c:pt>
                <c:pt idx="2052">
                  <c:v>39399</c:v>
                </c:pt>
                <c:pt idx="2053">
                  <c:v>39400</c:v>
                </c:pt>
                <c:pt idx="2054">
                  <c:v>39401</c:v>
                </c:pt>
                <c:pt idx="2055">
                  <c:v>39402</c:v>
                </c:pt>
                <c:pt idx="2056">
                  <c:v>39405</c:v>
                </c:pt>
                <c:pt idx="2057">
                  <c:v>39406</c:v>
                </c:pt>
                <c:pt idx="2058">
                  <c:v>39407</c:v>
                </c:pt>
                <c:pt idx="2059">
                  <c:v>39408</c:v>
                </c:pt>
                <c:pt idx="2060">
                  <c:v>39409</c:v>
                </c:pt>
                <c:pt idx="2061">
                  <c:v>39412</c:v>
                </c:pt>
                <c:pt idx="2062">
                  <c:v>39413</c:v>
                </c:pt>
                <c:pt idx="2063">
                  <c:v>39414</c:v>
                </c:pt>
                <c:pt idx="2064">
                  <c:v>39415</c:v>
                </c:pt>
                <c:pt idx="2065">
                  <c:v>39416</c:v>
                </c:pt>
                <c:pt idx="2066">
                  <c:v>39419</c:v>
                </c:pt>
                <c:pt idx="2067">
                  <c:v>39420</c:v>
                </c:pt>
                <c:pt idx="2068">
                  <c:v>39421</c:v>
                </c:pt>
                <c:pt idx="2069">
                  <c:v>39422</c:v>
                </c:pt>
                <c:pt idx="2070">
                  <c:v>39423</c:v>
                </c:pt>
                <c:pt idx="2071">
                  <c:v>39426</c:v>
                </c:pt>
                <c:pt idx="2072">
                  <c:v>39427</c:v>
                </c:pt>
                <c:pt idx="2073">
                  <c:v>39428</c:v>
                </c:pt>
                <c:pt idx="2074">
                  <c:v>39429</c:v>
                </c:pt>
                <c:pt idx="2075">
                  <c:v>39430</c:v>
                </c:pt>
                <c:pt idx="2076">
                  <c:v>39433</c:v>
                </c:pt>
                <c:pt idx="2077">
                  <c:v>39434</c:v>
                </c:pt>
                <c:pt idx="2078">
                  <c:v>39435</c:v>
                </c:pt>
                <c:pt idx="2079">
                  <c:v>39436</c:v>
                </c:pt>
                <c:pt idx="2080">
                  <c:v>39437</c:v>
                </c:pt>
                <c:pt idx="2081">
                  <c:v>39440</c:v>
                </c:pt>
                <c:pt idx="2082">
                  <c:v>39441</c:v>
                </c:pt>
                <c:pt idx="2083">
                  <c:v>39442</c:v>
                </c:pt>
                <c:pt idx="2084">
                  <c:v>39443</c:v>
                </c:pt>
                <c:pt idx="2085">
                  <c:v>39444</c:v>
                </c:pt>
                <c:pt idx="2086">
                  <c:v>39447</c:v>
                </c:pt>
                <c:pt idx="2087">
                  <c:v>39448</c:v>
                </c:pt>
                <c:pt idx="2088">
                  <c:v>39449</c:v>
                </c:pt>
                <c:pt idx="2089">
                  <c:v>39450</c:v>
                </c:pt>
                <c:pt idx="2090">
                  <c:v>39451</c:v>
                </c:pt>
                <c:pt idx="2091">
                  <c:v>39454</c:v>
                </c:pt>
                <c:pt idx="2092">
                  <c:v>39455</c:v>
                </c:pt>
                <c:pt idx="2093">
                  <c:v>39456</c:v>
                </c:pt>
                <c:pt idx="2094">
                  <c:v>39457</c:v>
                </c:pt>
                <c:pt idx="2095">
                  <c:v>39458</c:v>
                </c:pt>
                <c:pt idx="2096">
                  <c:v>39461</c:v>
                </c:pt>
                <c:pt idx="2097">
                  <c:v>39462</c:v>
                </c:pt>
                <c:pt idx="2098">
                  <c:v>39463</c:v>
                </c:pt>
                <c:pt idx="2099">
                  <c:v>39464</c:v>
                </c:pt>
                <c:pt idx="2100">
                  <c:v>39465</c:v>
                </c:pt>
                <c:pt idx="2101">
                  <c:v>39468</c:v>
                </c:pt>
                <c:pt idx="2102">
                  <c:v>39469</c:v>
                </c:pt>
                <c:pt idx="2103">
                  <c:v>39470</c:v>
                </c:pt>
                <c:pt idx="2104">
                  <c:v>39471</c:v>
                </c:pt>
                <c:pt idx="2105">
                  <c:v>39472</c:v>
                </c:pt>
                <c:pt idx="2106">
                  <c:v>39475</c:v>
                </c:pt>
                <c:pt idx="2107">
                  <c:v>39476</c:v>
                </c:pt>
                <c:pt idx="2108">
                  <c:v>39477</c:v>
                </c:pt>
                <c:pt idx="2109">
                  <c:v>39478</c:v>
                </c:pt>
                <c:pt idx="2110">
                  <c:v>39479</c:v>
                </c:pt>
                <c:pt idx="2111">
                  <c:v>39482</c:v>
                </c:pt>
                <c:pt idx="2112">
                  <c:v>39483</c:v>
                </c:pt>
                <c:pt idx="2113">
                  <c:v>39484</c:v>
                </c:pt>
                <c:pt idx="2114">
                  <c:v>39485</c:v>
                </c:pt>
                <c:pt idx="2115">
                  <c:v>39486</c:v>
                </c:pt>
                <c:pt idx="2116">
                  <c:v>39489</c:v>
                </c:pt>
                <c:pt idx="2117">
                  <c:v>39490</c:v>
                </c:pt>
                <c:pt idx="2118">
                  <c:v>39491</c:v>
                </c:pt>
                <c:pt idx="2119">
                  <c:v>39492</c:v>
                </c:pt>
                <c:pt idx="2120">
                  <c:v>39493</c:v>
                </c:pt>
                <c:pt idx="2121">
                  <c:v>39496</c:v>
                </c:pt>
                <c:pt idx="2122">
                  <c:v>39497</c:v>
                </c:pt>
                <c:pt idx="2123">
                  <c:v>39498</c:v>
                </c:pt>
                <c:pt idx="2124">
                  <c:v>39499</c:v>
                </c:pt>
                <c:pt idx="2125">
                  <c:v>39500</c:v>
                </c:pt>
                <c:pt idx="2126">
                  <c:v>39503</c:v>
                </c:pt>
                <c:pt idx="2127">
                  <c:v>39504</c:v>
                </c:pt>
                <c:pt idx="2128">
                  <c:v>39505</c:v>
                </c:pt>
                <c:pt idx="2129">
                  <c:v>39506</c:v>
                </c:pt>
                <c:pt idx="2130">
                  <c:v>39507</c:v>
                </c:pt>
                <c:pt idx="2131">
                  <c:v>39510</c:v>
                </c:pt>
                <c:pt idx="2132">
                  <c:v>39511</c:v>
                </c:pt>
                <c:pt idx="2133">
                  <c:v>39512</c:v>
                </c:pt>
                <c:pt idx="2134">
                  <c:v>39513</c:v>
                </c:pt>
                <c:pt idx="2135">
                  <c:v>39514</c:v>
                </c:pt>
                <c:pt idx="2136">
                  <c:v>39517</c:v>
                </c:pt>
                <c:pt idx="2137">
                  <c:v>39518</c:v>
                </c:pt>
                <c:pt idx="2138">
                  <c:v>39519</c:v>
                </c:pt>
                <c:pt idx="2139">
                  <c:v>39520</c:v>
                </c:pt>
                <c:pt idx="2140">
                  <c:v>39521</c:v>
                </c:pt>
                <c:pt idx="2141">
                  <c:v>39524</c:v>
                </c:pt>
                <c:pt idx="2142">
                  <c:v>39525</c:v>
                </c:pt>
                <c:pt idx="2143">
                  <c:v>39526</c:v>
                </c:pt>
                <c:pt idx="2144">
                  <c:v>39527</c:v>
                </c:pt>
                <c:pt idx="2145">
                  <c:v>39528</c:v>
                </c:pt>
                <c:pt idx="2146">
                  <c:v>39531</c:v>
                </c:pt>
                <c:pt idx="2147">
                  <c:v>39532</c:v>
                </c:pt>
                <c:pt idx="2148">
                  <c:v>39533</c:v>
                </c:pt>
                <c:pt idx="2149">
                  <c:v>39534</c:v>
                </c:pt>
                <c:pt idx="2150">
                  <c:v>39535</c:v>
                </c:pt>
                <c:pt idx="2151">
                  <c:v>39538</c:v>
                </c:pt>
                <c:pt idx="2152">
                  <c:v>39539</c:v>
                </c:pt>
                <c:pt idx="2153">
                  <c:v>39540</c:v>
                </c:pt>
                <c:pt idx="2154">
                  <c:v>39541</c:v>
                </c:pt>
                <c:pt idx="2155">
                  <c:v>39542</c:v>
                </c:pt>
                <c:pt idx="2156">
                  <c:v>39545</c:v>
                </c:pt>
                <c:pt idx="2157">
                  <c:v>39546</c:v>
                </c:pt>
                <c:pt idx="2158">
                  <c:v>39547</c:v>
                </c:pt>
                <c:pt idx="2159">
                  <c:v>39548</c:v>
                </c:pt>
                <c:pt idx="2160">
                  <c:v>39549</c:v>
                </c:pt>
                <c:pt idx="2161">
                  <c:v>39552</c:v>
                </c:pt>
                <c:pt idx="2162">
                  <c:v>39553</c:v>
                </c:pt>
                <c:pt idx="2163">
                  <c:v>39554</c:v>
                </c:pt>
                <c:pt idx="2164">
                  <c:v>39555</c:v>
                </c:pt>
                <c:pt idx="2165">
                  <c:v>39556</c:v>
                </c:pt>
                <c:pt idx="2166">
                  <c:v>39559</c:v>
                </c:pt>
                <c:pt idx="2167">
                  <c:v>39560</c:v>
                </c:pt>
                <c:pt idx="2168">
                  <c:v>39561</c:v>
                </c:pt>
                <c:pt idx="2169">
                  <c:v>39562</c:v>
                </c:pt>
                <c:pt idx="2170">
                  <c:v>39563</c:v>
                </c:pt>
                <c:pt idx="2171">
                  <c:v>39566</c:v>
                </c:pt>
                <c:pt idx="2172">
                  <c:v>39567</c:v>
                </c:pt>
                <c:pt idx="2173">
                  <c:v>39568</c:v>
                </c:pt>
                <c:pt idx="2174">
                  <c:v>39569</c:v>
                </c:pt>
                <c:pt idx="2175">
                  <c:v>39570</c:v>
                </c:pt>
                <c:pt idx="2176">
                  <c:v>39573</c:v>
                </c:pt>
                <c:pt idx="2177">
                  <c:v>39574</c:v>
                </c:pt>
                <c:pt idx="2178">
                  <c:v>39575</c:v>
                </c:pt>
                <c:pt idx="2179">
                  <c:v>39576</c:v>
                </c:pt>
                <c:pt idx="2180">
                  <c:v>39577</c:v>
                </c:pt>
                <c:pt idx="2181">
                  <c:v>39580</c:v>
                </c:pt>
                <c:pt idx="2182">
                  <c:v>39581</c:v>
                </c:pt>
                <c:pt idx="2183">
                  <c:v>39582</c:v>
                </c:pt>
                <c:pt idx="2184">
                  <c:v>39583</c:v>
                </c:pt>
                <c:pt idx="2185">
                  <c:v>39584</c:v>
                </c:pt>
                <c:pt idx="2186">
                  <c:v>39587</c:v>
                </c:pt>
                <c:pt idx="2187">
                  <c:v>39588</c:v>
                </c:pt>
                <c:pt idx="2188">
                  <c:v>39589</c:v>
                </c:pt>
                <c:pt idx="2189">
                  <c:v>39590</c:v>
                </c:pt>
                <c:pt idx="2190">
                  <c:v>39591</c:v>
                </c:pt>
                <c:pt idx="2191">
                  <c:v>39594</c:v>
                </c:pt>
                <c:pt idx="2192">
                  <c:v>39595</c:v>
                </c:pt>
                <c:pt idx="2193">
                  <c:v>39596</c:v>
                </c:pt>
                <c:pt idx="2194">
                  <c:v>39597</c:v>
                </c:pt>
                <c:pt idx="2195">
                  <c:v>39598</c:v>
                </c:pt>
                <c:pt idx="2196">
                  <c:v>39601</c:v>
                </c:pt>
                <c:pt idx="2197">
                  <c:v>39602</c:v>
                </c:pt>
                <c:pt idx="2198">
                  <c:v>39603</c:v>
                </c:pt>
                <c:pt idx="2199">
                  <c:v>39604</c:v>
                </c:pt>
                <c:pt idx="2200">
                  <c:v>39605</c:v>
                </c:pt>
                <c:pt idx="2201">
                  <c:v>39608</c:v>
                </c:pt>
                <c:pt idx="2202">
                  <c:v>39609</c:v>
                </c:pt>
                <c:pt idx="2203">
                  <c:v>39610</c:v>
                </c:pt>
                <c:pt idx="2204">
                  <c:v>39611</c:v>
                </c:pt>
                <c:pt idx="2205">
                  <c:v>39612</c:v>
                </c:pt>
                <c:pt idx="2206">
                  <c:v>39615</c:v>
                </c:pt>
                <c:pt idx="2207">
                  <c:v>39616</c:v>
                </c:pt>
                <c:pt idx="2208">
                  <c:v>39617</c:v>
                </c:pt>
                <c:pt idx="2209">
                  <c:v>39618</c:v>
                </c:pt>
                <c:pt idx="2210">
                  <c:v>39619</c:v>
                </c:pt>
                <c:pt idx="2211">
                  <c:v>39622</c:v>
                </c:pt>
                <c:pt idx="2212">
                  <c:v>39623</c:v>
                </c:pt>
                <c:pt idx="2213">
                  <c:v>39624</c:v>
                </c:pt>
                <c:pt idx="2214">
                  <c:v>39625</c:v>
                </c:pt>
                <c:pt idx="2215">
                  <c:v>39626</c:v>
                </c:pt>
                <c:pt idx="2216">
                  <c:v>39629</c:v>
                </c:pt>
                <c:pt idx="2217">
                  <c:v>39630</c:v>
                </c:pt>
                <c:pt idx="2218">
                  <c:v>39631</c:v>
                </c:pt>
                <c:pt idx="2219">
                  <c:v>39632</c:v>
                </c:pt>
                <c:pt idx="2220">
                  <c:v>39633</c:v>
                </c:pt>
                <c:pt idx="2221">
                  <c:v>39636</c:v>
                </c:pt>
                <c:pt idx="2222">
                  <c:v>39637</c:v>
                </c:pt>
                <c:pt idx="2223">
                  <c:v>39638</c:v>
                </c:pt>
                <c:pt idx="2224">
                  <c:v>39639</c:v>
                </c:pt>
                <c:pt idx="2225">
                  <c:v>39640</c:v>
                </c:pt>
                <c:pt idx="2226">
                  <c:v>39643</c:v>
                </c:pt>
                <c:pt idx="2227">
                  <c:v>39644</c:v>
                </c:pt>
                <c:pt idx="2228">
                  <c:v>39645</c:v>
                </c:pt>
                <c:pt idx="2229">
                  <c:v>39646</c:v>
                </c:pt>
                <c:pt idx="2230">
                  <c:v>39647</c:v>
                </c:pt>
                <c:pt idx="2231">
                  <c:v>39650</c:v>
                </c:pt>
                <c:pt idx="2232">
                  <c:v>39651</c:v>
                </c:pt>
                <c:pt idx="2233">
                  <c:v>39652</c:v>
                </c:pt>
                <c:pt idx="2234">
                  <c:v>39653</c:v>
                </c:pt>
                <c:pt idx="2235">
                  <c:v>39654</c:v>
                </c:pt>
                <c:pt idx="2236">
                  <c:v>39657</c:v>
                </c:pt>
                <c:pt idx="2237">
                  <c:v>39658</c:v>
                </c:pt>
                <c:pt idx="2238">
                  <c:v>39659</c:v>
                </c:pt>
                <c:pt idx="2239">
                  <c:v>39660</c:v>
                </c:pt>
                <c:pt idx="2240">
                  <c:v>39661</c:v>
                </c:pt>
                <c:pt idx="2241">
                  <c:v>39664</c:v>
                </c:pt>
                <c:pt idx="2242">
                  <c:v>39665</c:v>
                </c:pt>
                <c:pt idx="2243">
                  <c:v>39666</c:v>
                </c:pt>
                <c:pt idx="2244">
                  <c:v>39667</c:v>
                </c:pt>
                <c:pt idx="2245">
                  <c:v>39668</c:v>
                </c:pt>
                <c:pt idx="2246">
                  <c:v>39671</c:v>
                </c:pt>
                <c:pt idx="2247">
                  <c:v>39672</c:v>
                </c:pt>
                <c:pt idx="2248">
                  <c:v>39673</c:v>
                </c:pt>
                <c:pt idx="2249">
                  <c:v>39674</c:v>
                </c:pt>
                <c:pt idx="2250">
                  <c:v>39675</c:v>
                </c:pt>
                <c:pt idx="2251">
                  <c:v>39678</c:v>
                </c:pt>
                <c:pt idx="2252">
                  <c:v>39679</c:v>
                </c:pt>
                <c:pt idx="2253">
                  <c:v>39680</c:v>
                </c:pt>
                <c:pt idx="2254">
                  <c:v>39681</c:v>
                </c:pt>
                <c:pt idx="2255">
                  <c:v>39682</c:v>
                </c:pt>
                <c:pt idx="2256">
                  <c:v>39685</c:v>
                </c:pt>
                <c:pt idx="2257">
                  <c:v>39686</c:v>
                </c:pt>
                <c:pt idx="2258">
                  <c:v>39687</c:v>
                </c:pt>
                <c:pt idx="2259">
                  <c:v>39688</c:v>
                </c:pt>
                <c:pt idx="2260">
                  <c:v>39689</c:v>
                </c:pt>
                <c:pt idx="2261">
                  <c:v>39692</c:v>
                </c:pt>
                <c:pt idx="2262">
                  <c:v>39693</c:v>
                </c:pt>
                <c:pt idx="2263">
                  <c:v>39694</c:v>
                </c:pt>
                <c:pt idx="2264">
                  <c:v>39695</c:v>
                </c:pt>
                <c:pt idx="2265">
                  <c:v>39696</c:v>
                </c:pt>
                <c:pt idx="2266">
                  <c:v>39699</c:v>
                </c:pt>
                <c:pt idx="2267">
                  <c:v>39700</c:v>
                </c:pt>
                <c:pt idx="2268">
                  <c:v>39701</c:v>
                </c:pt>
                <c:pt idx="2269">
                  <c:v>39702</c:v>
                </c:pt>
                <c:pt idx="2270">
                  <c:v>39703</c:v>
                </c:pt>
                <c:pt idx="2271">
                  <c:v>39706</c:v>
                </c:pt>
                <c:pt idx="2272">
                  <c:v>39707</c:v>
                </c:pt>
                <c:pt idx="2273">
                  <c:v>39708</c:v>
                </c:pt>
                <c:pt idx="2274">
                  <c:v>39709</c:v>
                </c:pt>
                <c:pt idx="2275">
                  <c:v>39710</c:v>
                </c:pt>
                <c:pt idx="2276">
                  <c:v>39713</c:v>
                </c:pt>
                <c:pt idx="2277">
                  <c:v>39714</c:v>
                </c:pt>
                <c:pt idx="2278">
                  <c:v>39715</c:v>
                </c:pt>
                <c:pt idx="2279">
                  <c:v>39716</c:v>
                </c:pt>
                <c:pt idx="2280">
                  <c:v>39717</c:v>
                </c:pt>
                <c:pt idx="2281">
                  <c:v>39720</c:v>
                </c:pt>
                <c:pt idx="2282">
                  <c:v>39721</c:v>
                </c:pt>
                <c:pt idx="2283">
                  <c:v>39722</c:v>
                </c:pt>
                <c:pt idx="2284">
                  <c:v>39723</c:v>
                </c:pt>
                <c:pt idx="2285">
                  <c:v>39724</c:v>
                </c:pt>
                <c:pt idx="2286">
                  <c:v>39727</c:v>
                </c:pt>
                <c:pt idx="2287">
                  <c:v>39728</c:v>
                </c:pt>
                <c:pt idx="2288">
                  <c:v>39729</c:v>
                </c:pt>
                <c:pt idx="2289">
                  <c:v>39730</c:v>
                </c:pt>
                <c:pt idx="2290">
                  <c:v>39731</c:v>
                </c:pt>
                <c:pt idx="2291">
                  <c:v>39734</c:v>
                </c:pt>
                <c:pt idx="2292">
                  <c:v>39735</c:v>
                </c:pt>
                <c:pt idx="2293">
                  <c:v>39736</c:v>
                </c:pt>
                <c:pt idx="2294">
                  <c:v>39737</c:v>
                </c:pt>
                <c:pt idx="2295">
                  <c:v>39738</c:v>
                </c:pt>
                <c:pt idx="2296">
                  <c:v>39741</c:v>
                </c:pt>
                <c:pt idx="2297">
                  <c:v>39742</c:v>
                </c:pt>
                <c:pt idx="2298">
                  <c:v>39743</c:v>
                </c:pt>
                <c:pt idx="2299">
                  <c:v>39744</c:v>
                </c:pt>
                <c:pt idx="2300">
                  <c:v>39745</c:v>
                </c:pt>
                <c:pt idx="2301">
                  <c:v>39748</c:v>
                </c:pt>
                <c:pt idx="2302">
                  <c:v>39749</c:v>
                </c:pt>
                <c:pt idx="2303">
                  <c:v>39750</c:v>
                </c:pt>
                <c:pt idx="2304">
                  <c:v>39751</c:v>
                </c:pt>
                <c:pt idx="2305">
                  <c:v>39752</c:v>
                </c:pt>
                <c:pt idx="2306">
                  <c:v>39755</c:v>
                </c:pt>
                <c:pt idx="2307">
                  <c:v>39756</c:v>
                </c:pt>
                <c:pt idx="2308">
                  <c:v>39757</c:v>
                </c:pt>
                <c:pt idx="2309">
                  <c:v>39758</c:v>
                </c:pt>
                <c:pt idx="2310">
                  <c:v>39759</c:v>
                </c:pt>
                <c:pt idx="2311">
                  <c:v>39762</c:v>
                </c:pt>
                <c:pt idx="2312">
                  <c:v>39763</c:v>
                </c:pt>
                <c:pt idx="2313">
                  <c:v>39764</c:v>
                </c:pt>
                <c:pt idx="2314">
                  <c:v>39765</c:v>
                </c:pt>
                <c:pt idx="2315">
                  <c:v>39766</c:v>
                </c:pt>
                <c:pt idx="2316">
                  <c:v>39769</c:v>
                </c:pt>
                <c:pt idx="2317">
                  <c:v>39770</c:v>
                </c:pt>
                <c:pt idx="2318">
                  <c:v>39771</c:v>
                </c:pt>
                <c:pt idx="2319">
                  <c:v>39772</c:v>
                </c:pt>
                <c:pt idx="2320">
                  <c:v>39773</c:v>
                </c:pt>
                <c:pt idx="2321">
                  <c:v>39776</c:v>
                </c:pt>
                <c:pt idx="2322">
                  <c:v>39777</c:v>
                </c:pt>
                <c:pt idx="2323">
                  <c:v>39778</c:v>
                </c:pt>
                <c:pt idx="2324">
                  <c:v>39779</c:v>
                </c:pt>
                <c:pt idx="2325">
                  <c:v>39780</c:v>
                </c:pt>
                <c:pt idx="2326">
                  <c:v>39783</c:v>
                </c:pt>
                <c:pt idx="2327">
                  <c:v>39784</c:v>
                </c:pt>
                <c:pt idx="2328">
                  <c:v>39785</c:v>
                </c:pt>
                <c:pt idx="2329">
                  <c:v>39786</c:v>
                </c:pt>
                <c:pt idx="2330">
                  <c:v>39787</c:v>
                </c:pt>
                <c:pt idx="2331">
                  <c:v>39790</c:v>
                </c:pt>
                <c:pt idx="2332">
                  <c:v>39791</c:v>
                </c:pt>
                <c:pt idx="2333">
                  <c:v>39792</c:v>
                </c:pt>
                <c:pt idx="2334">
                  <c:v>39793</c:v>
                </c:pt>
                <c:pt idx="2335">
                  <c:v>39794</c:v>
                </c:pt>
                <c:pt idx="2336">
                  <c:v>39797</c:v>
                </c:pt>
                <c:pt idx="2337">
                  <c:v>39798</c:v>
                </c:pt>
                <c:pt idx="2338">
                  <c:v>39799</c:v>
                </c:pt>
                <c:pt idx="2339">
                  <c:v>39800</c:v>
                </c:pt>
                <c:pt idx="2340">
                  <c:v>39801</c:v>
                </c:pt>
                <c:pt idx="2341">
                  <c:v>39804</c:v>
                </c:pt>
                <c:pt idx="2342">
                  <c:v>39805</c:v>
                </c:pt>
                <c:pt idx="2343">
                  <c:v>39806</c:v>
                </c:pt>
                <c:pt idx="2344">
                  <c:v>39807</c:v>
                </c:pt>
                <c:pt idx="2345">
                  <c:v>39808</c:v>
                </c:pt>
                <c:pt idx="2346">
                  <c:v>39811</c:v>
                </c:pt>
                <c:pt idx="2347">
                  <c:v>39812</c:v>
                </c:pt>
                <c:pt idx="2348">
                  <c:v>39813</c:v>
                </c:pt>
                <c:pt idx="2349">
                  <c:v>39814</c:v>
                </c:pt>
                <c:pt idx="2350">
                  <c:v>39815</c:v>
                </c:pt>
                <c:pt idx="2351">
                  <c:v>39818</c:v>
                </c:pt>
                <c:pt idx="2352">
                  <c:v>39819</c:v>
                </c:pt>
                <c:pt idx="2353">
                  <c:v>39820</c:v>
                </c:pt>
                <c:pt idx="2354">
                  <c:v>39821</c:v>
                </c:pt>
                <c:pt idx="2355">
                  <c:v>39822</c:v>
                </c:pt>
                <c:pt idx="2356">
                  <c:v>39825</c:v>
                </c:pt>
                <c:pt idx="2357">
                  <c:v>39826</c:v>
                </c:pt>
                <c:pt idx="2358">
                  <c:v>39827</c:v>
                </c:pt>
                <c:pt idx="2359">
                  <c:v>39828</c:v>
                </c:pt>
                <c:pt idx="2360">
                  <c:v>39829</c:v>
                </c:pt>
                <c:pt idx="2361">
                  <c:v>39832</c:v>
                </c:pt>
                <c:pt idx="2362">
                  <c:v>39833</c:v>
                </c:pt>
                <c:pt idx="2363">
                  <c:v>39834</c:v>
                </c:pt>
                <c:pt idx="2364">
                  <c:v>39835</c:v>
                </c:pt>
                <c:pt idx="2365">
                  <c:v>39836</c:v>
                </c:pt>
                <c:pt idx="2366">
                  <c:v>39839</c:v>
                </c:pt>
                <c:pt idx="2367">
                  <c:v>39840</c:v>
                </c:pt>
                <c:pt idx="2368">
                  <c:v>39841</c:v>
                </c:pt>
                <c:pt idx="2369">
                  <c:v>39842</c:v>
                </c:pt>
                <c:pt idx="2370">
                  <c:v>39843</c:v>
                </c:pt>
                <c:pt idx="2371">
                  <c:v>39846</c:v>
                </c:pt>
                <c:pt idx="2372">
                  <c:v>39847</c:v>
                </c:pt>
                <c:pt idx="2373">
                  <c:v>39848</c:v>
                </c:pt>
                <c:pt idx="2374">
                  <c:v>39849</c:v>
                </c:pt>
                <c:pt idx="2375">
                  <c:v>39850</c:v>
                </c:pt>
                <c:pt idx="2376">
                  <c:v>39853</c:v>
                </c:pt>
                <c:pt idx="2377">
                  <c:v>39854</c:v>
                </c:pt>
                <c:pt idx="2378">
                  <c:v>39855</c:v>
                </c:pt>
                <c:pt idx="2379">
                  <c:v>39856</c:v>
                </c:pt>
                <c:pt idx="2380">
                  <c:v>39857</c:v>
                </c:pt>
                <c:pt idx="2381">
                  <c:v>39860</c:v>
                </c:pt>
                <c:pt idx="2382">
                  <c:v>39861</c:v>
                </c:pt>
                <c:pt idx="2383">
                  <c:v>39862</c:v>
                </c:pt>
                <c:pt idx="2384">
                  <c:v>39863</c:v>
                </c:pt>
                <c:pt idx="2385">
                  <c:v>39864</c:v>
                </c:pt>
                <c:pt idx="2386">
                  <c:v>39867</c:v>
                </c:pt>
                <c:pt idx="2387">
                  <c:v>39868</c:v>
                </c:pt>
                <c:pt idx="2388">
                  <c:v>39869</c:v>
                </c:pt>
                <c:pt idx="2389">
                  <c:v>39870</c:v>
                </c:pt>
                <c:pt idx="2390">
                  <c:v>39871</c:v>
                </c:pt>
                <c:pt idx="2391">
                  <c:v>39874</c:v>
                </c:pt>
                <c:pt idx="2392">
                  <c:v>39875</c:v>
                </c:pt>
                <c:pt idx="2393">
                  <c:v>39876</c:v>
                </c:pt>
                <c:pt idx="2394">
                  <c:v>39877</c:v>
                </c:pt>
                <c:pt idx="2395">
                  <c:v>39878</c:v>
                </c:pt>
                <c:pt idx="2396">
                  <c:v>39881</c:v>
                </c:pt>
                <c:pt idx="2397">
                  <c:v>39882</c:v>
                </c:pt>
                <c:pt idx="2398">
                  <c:v>39883</c:v>
                </c:pt>
                <c:pt idx="2399">
                  <c:v>39884</c:v>
                </c:pt>
                <c:pt idx="2400">
                  <c:v>39885</c:v>
                </c:pt>
                <c:pt idx="2401">
                  <c:v>39888</c:v>
                </c:pt>
                <c:pt idx="2402">
                  <c:v>39889</c:v>
                </c:pt>
                <c:pt idx="2403">
                  <c:v>39890</c:v>
                </c:pt>
                <c:pt idx="2404">
                  <c:v>39891</c:v>
                </c:pt>
                <c:pt idx="2405">
                  <c:v>39892</c:v>
                </c:pt>
                <c:pt idx="2406">
                  <c:v>39895</c:v>
                </c:pt>
                <c:pt idx="2407">
                  <c:v>39896</c:v>
                </c:pt>
                <c:pt idx="2408">
                  <c:v>39897</c:v>
                </c:pt>
                <c:pt idx="2409">
                  <c:v>39898</c:v>
                </c:pt>
                <c:pt idx="2410">
                  <c:v>39899</c:v>
                </c:pt>
                <c:pt idx="2411">
                  <c:v>39902</c:v>
                </c:pt>
                <c:pt idx="2412">
                  <c:v>39903</c:v>
                </c:pt>
                <c:pt idx="2413">
                  <c:v>39904</c:v>
                </c:pt>
                <c:pt idx="2414">
                  <c:v>39905</c:v>
                </c:pt>
                <c:pt idx="2415">
                  <c:v>39906</c:v>
                </c:pt>
                <c:pt idx="2416">
                  <c:v>39909</c:v>
                </c:pt>
                <c:pt idx="2417">
                  <c:v>39910</c:v>
                </c:pt>
                <c:pt idx="2418">
                  <c:v>39911</c:v>
                </c:pt>
                <c:pt idx="2419">
                  <c:v>39912</c:v>
                </c:pt>
                <c:pt idx="2420">
                  <c:v>39913</c:v>
                </c:pt>
                <c:pt idx="2421">
                  <c:v>39916</c:v>
                </c:pt>
                <c:pt idx="2422">
                  <c:v>39917</c:v>
                </c:pt>
                <c:pt idx="2423">
                  <c:v>39918</c:v>
                </c:pt>
                <c:pt idx="2424">
                  <c:v>39919</c:v>
                </c:pt>
                <c:pt idx="2425">
                  <c:v>39920</c:v>
                </c:pt>
                <c:pt idx="2426">
                  <c:v>39923</c:v>
                </c:pt>
                <c:pt idx="2427">
                  <c:v>39924</c:v>
                </c:pt>
                <c:pt idx="2428">
                  <c:v>39925</c:v>
                </c:pt>
                <c:pt idx="2429">
                  <c:v>39926</c:v>
                </c:pt>
                <c:pt idx="2430">
                  <c:v>39927</c:v>
                </c:pt>
                <c:pt idx="2431">
                  <c:v>39930</c:v>
                </c:pt>
                <c:pt idx="2432">
                  <c:v>39931</c:v>
                </c:pt>
                <c:pt idx="2433">
                  <c:v>39932</c:v>
                </c:pt>
                <c:pt idx="2434">
                  <c:v>39933</c:v>
                </c:pt>
                <c:pt idx="2435">
                  <c:v>39934</c:v>
                </c:pt>
                <c:pt idx="2436">
                  <c:v>39937</c:v>
                </c:pt>
                <c:pt idx="2437">
                  <c:v>39938</c:v>
                </c:pt>
                <c:pt idx="2438">
                  <c:v>39939</c:v>
                </c:pt>
                <c:pt idx="2439">
                  <c:v>39940</c:v>
                </c:pt>
                <c:pt idx="2440">
                  <c:v>39941</c:v>
                </c:pt>
                <c:pt idx="2441">
                  <c:v>39944</c:v>
                </c:pt>
                <c:pt idx="2442">
                  <c:v>39945</c:v>
                </c:pt>
                <c:pt idx="2443">
                  <c:v>39946</c:v>
                </c:pt>
                <c:pt idx="2444">
                  <c:v>39947</c:v>
                </c:pt>
                <c:pt idx="2445">
                  <c:v>39948</c:v>
                </c:pt>
                <c:pt idx="2446">
                  <c:v>39951</c:v>
                </c:pt>
                <c:pt idx="2447">
                  <c:v>39952</c:v>
                </c:pt>
                <c:pt idx="2448">
                  <c:v>39953</c:v>
                </c:pt>
                <c:pt idx="2449">
                  <c:v>39954</c:v>
                </c:pt>
                <c:pt idx="2450">
                  <c:v>39955</c:v>
                </c:pt>
                <c:pt idx="2451">
                  <c:v>39958</c:v>
                </c:pt>
                <c:pt idx="2452">
                  <c:v>39959</c:v>
                </c:pt>
                <c:pt idx="2453">
                  <c:v>39960</c:v>
                </c:pt>
                <c:pt idx="2454">
                  <c:v>39961</c:v>
                </c:pt>
                <c:pt idx="2455">
                  <c:v>39962</c:v>
                </c:pt>
                <c:pt idx="2456">
                  <c:v>39965</c:v>
                </c:pt>
                <c:pt idx="2457">
                  <c:v>39966</c:v>
                </c:pt>
                <c:pt idx="2458">
                  <c:v>39967</c:v>
                </c:pt>
                <c:pt idx="2459">
                  <c:v>39968</c:v>
                </c:pt>
                <c:pt idx="2460">
                  <c:v>39969</c:v>
                </c:pt>
                <c:pt idx="2461">
                  <c:v>39972</c:v>
                </c:pt>
                <c:pt idx="2462">
                  <c:v>39973</c:v>
                </c:pt>
                <c:pt idx="2463">
                  <c:v>39974</c:v>
                </c:pt>
                <c:pt idx="2464">
                  <c:v>39975</c:v>
                </c:pt>
                <c:pt idx="2465">
                  <c:v>39976</c:v>
                </c:pt>
                <c:pt idx="2466">
                  <c:v>39979</c:v>
                </c:pt>
                <c:pt idx="2467">
                  <c:v>39980</c:v>
                </c:pt>
                <c:pt idx="2468">
                  <c:v>39981</c:v>
                </c:pt>
                <c:pt idx="2469">
                  <c:v>39982</c:v>
                </c:pt>
                <c:pt idx="2470">
                  <c:v>39983</c:v>
                </c:pt>
                <c:pt idx="2471">
                  <c:v>39986</c:v>
                </c:pt>
                <c:pt idx="2472">
                  <c:v>39987</c:v>
                </c:pt>
                <c:pt idx="2473">
                  <c:v>39988</c:v>
                </c:pt>
                <c:pt idx="2474">
                  <c:v>39989</c:v>
                </c:pt>
                <c:pt idx="2475">
                  <c:v>39990</c:v>
                </c:pt>
                <c:pt idx="2476">
                  <c:v>39993</c:v>
                </c:pt>
                <c:pt idx="2477">
                  <c:v>39994</c:v>
                </c:pt>
                <c:pt idx="2478">
                  <c:v>39995</c:v>
                </c:pt>
                <c:pt idx="2479">
                  <c:v>39996</c:v>
                </c:pt>
                <c:pt idx="2480">
                  <c:v>39997</c:v>
                </c:pt>
                <c:pt idx="2481">
                  <c:v>40000</c:v>
                </c:pt>
                <c:pt idx="2482">
                  <c:v>40001</c:v>
                </c:pt>
                <c:pt idx="2483">
                  <c:v>40002</c:v>
                </c:pt>
                <c:pt idx="2484">
                  <c:v>40003</c:v>
                </c:pt>
                <c:pt idx="2485">
                  <c:v>40004</c:v>
                </c:pt>
                <c:pt idx="2486">
                  <c:v>40007</c:v>
                </c:pt>
                <c:pt idx="2487">
                  <c:v>40008</c:v>
                </c:pt>
                <c:pt idx="2488">
                  <c:v>40009</c:v>
                </c:pt>
                <c:pt idx="2489">
                  <c:v>40010</c:v>
                </c:pt>
                <c:pt idx="2490">
                  <c:v>40011</c:v>
                </c:pt>
                <c:pt idx="2491">
                  <c:v>40014</c:v>
                </c:pt>
                <c:pt idx="2492">
                  <c:v>40015</c:v>
                </c:pt>
                <c:pt idx="2493">
                  <c:v>40016</c:v>
                </c:pt>
                <c:pt idx="2494">
                  <c:v>40017</c:v>
                </c:pt>
                <c:pt idx="2495">
                  <c:v>40018</c:v>
                </c:pt>
                <c:pt idx="2496">
                  <c:v>40021</c:v>
                </c:pt>
                <c:pt idx="2497">
                  <c:v>40022</c:v>
                </c:pt>
                <c:pt idx="2498">
                  <c:v>40023</c:v>
                </c:pt>
                <c:pt idx="2499">
                  <c:v>40024</c:v>
                </c:pt>
                <c:pt idx="2500">
                  <c:v>40025</c:v>
                </c:pt>
                <c:pt idx="2501">
                  <c:v>40028</c:v>
                </c:pt>
                <c:pt idx="2502">
                  <c:v>40029</c:v>
                </c:pt>
                <c:pt idx="2503">
                  <c:v>40030</c:v>
                </c:pt>
                <c:pt idx="2504">
                  <c:v>40031</c:v>
                </c:pt>
                <c:pt idx="2505">
                  <c:v>40032</c:v>
                </c:pt>
                <c:pt idx="2506">
                  <c:v>40035</c:v>
                </c:pt>
                <c:pt idx="2507">
                  <c:v>40036</c:v>
                </c:pt>
                <c:pt idx="2508">
                  <c:v>40037</c:v>
                </c:pt>
                <c:pt idx="2509">
                  <c:v>40038</c:v>
                </c:pt>
                <c:pt idx="2510">
                  <c:v>40039</c:v>
                </c:pt>
                <c:pt idx="2511">
                  <c:v>40042</c:v>
                </c:pt>
                <c:pt idx="2512">
                  <c:v>40043</c:v>
                </c:pt>
                <c:pt idx="2513">
                  <c:v>40044</c:v>
                </c:pt>
                <c:pt idx="2514">
                  <c:v>40045</c:v>
                </c:pt>
                <c:pt idx="2515">
                  <c:v>40046</c:v>
                </c:pt>
                <c:pt idx="2516">
                  <c:v>40049</c:v>
                </c:pt>
                <c:pt idx="2517">
                  <c:v>40050</c:v>
                </c:pt>
                <c:pt idx="2518">
                  <c:v>40051</c:v>
                </c:pt>
                <c:pt idx="2519">
                  <c:v>40052</c:v>
                </c:pt>
                <c:pt idx="2520">
                  <c:v>40053</c:v>
                </c:pt>
                <c:pt idx="2521">
                  <c:v>40056</c:v>
                </c:pt>
                <c:pt idx="2522">
                  <c:v>40057</c:v>
                </c:pt>
                <c:pt idx="2523">
                  <c:v>40058</c:v>
                </c:pt>
                <c:pt idx="2524">
                  <c:v>40059</c:v>
                </c:pt>
                <c:pt idx="2525">
                  <c:v>40060</c:v>
                </c:pt>
                <c:pt idx="2526">
                  <c:v>40063</c:v>
                </c:pt>
                <c:pt idx="2527">
                  <c:v>40064</c:v>
                </c:pt>
                <c:pt idx="2528">
                  <c:v>40065</c:v>
                </c:pt>
                <c:pt idx="2529">
                  <c:v>40066</c:v>
                </c:pt>
                <c:pt idx="2530">
                  <c:v>40067</c:v>
                </c:pt>
                <c:pt idx="2531">
                  <c:v>40070</c:v>
                </c:pt>
                <c:pt idx="2532">
                  <c:v>40071</c:v>
                </c:pt>
                <c:pt idx="2533">
                  <c:v>40072</c:v>
                </c:pt>
                <c:pt idx="2534">
                  <c:v>40073</c:v>
                </c:pt>
                <c:pt idx="2535">
                  <c:v>40074</c:v>
                </c:pt>
                <c:pt idx="2536">
                  <c:v>40077</c:v>
                </c:pt>
                <c:pt idx="2537">
                  <c:v>40078</c:v>
                </c:pt>
                <c:pt idx="2538">
                  <c:v>40079</c:v>
                </c:pt>
                <c:pt idx="2539">
                  <c:v>40080</c:v>
                </c:pt>
                <c:pt idx="2540">
                  <c:v>40081</c:v>
                </c:pt>
                <c:pt idx="2541">
                  <c:v>40084</c:v>
                </c:pt>
                <c:pt idx="2542">
                  <c:v>40085</c:v>
                </c:pt>
                <c:pt idx="2543">
                  <c:v>40086</c:v>
                </c:pt>
                <c:pt idx="2544">
                  <c:v>40087</c:v>
                </c:pt>
                <c:pt idx="2545">
                  <c:v>40088</c:v>
                </c:pt>
                <c:pt idx="2546">
                  <c:v>40091</c:v>
                </c:pt>
                <c:pt idx="2547">
                  <c:v>40092</c:v>
                </c:pt>
                <c:pt idx="2548">
                  <c:v>40093</c:v>
                </c:pt>
                <c:pt idx="2549">
                  <c:v>40094</c:v>
                </c:pt>
                <c:pt idx="2550">
                  <c:v>40095</c:v>
                </c:pt>
                <c:pt idx="2551">
                  <c:v>40098</c:v>
                </c:pt>
                <c:pt idx="2552">
                  <c:v>40099</c:v>
                </c:pt>
                <c:pt idx="2553">
                  <c:v>40100</c:v>
                </c:pt>
                <c:pt idx="2554">
                  <c:v>40101</c:v>
                </c:pt>
                <c:pt idx="2555">
                  <c:v>40102</c:v>
                </c:pt>
                <c:pt idx="2556">
                  <c:v>40105</c:v>
                </c:pt>
                <c:pt idx="2557">
                  <c:v>40106</c:v>
                </c:pt>
                <c:pt idx="2558">
                  <c:v>40107</c:v>
                </c:pt>
                <c:pt idx="2559">
                  <c:v>40108</c:v>
                </c:pt>
                <c:pt idx="2560">
                  <c:v>40109</c:v>
                </c:pt>
                <c:pt idx="2561">
                  <c:v>40112</c:v>
                </c:pt>
                <c:pt idx="2562">
                  <c:v>40113</c:v>
                </c:pt>
                <c:pt idx="2563">
                  <c:v>40114</c:v>
                </c:pt>
                <c:pt idx="2564">
                  <c:v>40115</c:v>
                </c:pt>
                <c:pt idx="2565">
                  <c:v>40116</c:v>
                </c:pt>
                <c:pt idx="2566">
                  <c:v>40119</c:v>
                </c:pt>
                <c:pt idx="2567">
                  <c:v>40120</c:v>
                </c:pt>
                <c:pt idx="2568">
                  <c:v>40121</c:v>
                </c:pt>
                <c:pt idx="2569">
                  <c:v>40122</c:v>
                </c:pt>
                <c:pt idx="2570">
                  <c:v>40123</c:v>
                </c:pt>
                <c:pt idx="2571">
                  <c:v>40126</c:v>
                </c:pt>
                <c:pt idx="2572">
                  <c:v>40127</c:v>
                </c:pt>
                <c:pt idx="2573">
                  <c:v>40128</c:v>
                </c:pt>
                <c:pt idx="2574">
                  <c:v>40129</c:v>
                </c:pt>
                <c:pt idx="2575">
                  <c:v>40130</c:v>
                </c:pt>
                <c:pt idx="2576">
                  <c:v>40133</c:v>
                </c:pt>
                <c:pt idx="2577">
                  <c:v>40134</c:v>
                </c:pt>
                <c:pt idx="2578">
                  <c:v>40135</c:v>
                </c:pt>
                <c:pt idx="2579">
                  <c:v>40136</c:v>
                </c:pt>
                <c:pt idx="2580">
                  <c:v>40137</c:v>
                </c:pt>
                <c:pt idx="2581">
                  <c:v>40140</c:v>
                </c:pt>
                <c:pt idx="2582">
                  <c:v>40141</c:v>
                </c:pt>
                <c:pt idx="2583">
                  <c:v>40142</c:v>
                </c:pt>
                <c:pt idx="2584">
                  <c:v>40143</c:v>
                </c:pt>
                <c:pt idx="2585">
                  <c:v>40144</c:v>
                </c:pt>
                <c:pt idx="2586">
                  <c:v>40147</c:v>
                </c:pt>
                <c:pt idx="2587">
                  <c:v>40148</c:v>
                </c:pt>
                <c:pt idx="2588">
                  <c:v>40149</c:v>
                </c:pt>
                <c:pt idx="2589">
                  <c:v>40150</c:v>
                </c:pt>
                <c:pt idx="2590">
                  <c:v>40151</c:v>
                </c:pt>
                <c:pt idx="2591">
                  <c:v>40154</c:v>
                </c:pt>
                <c:pt idx="2592">
                  <c:v>40155</c:v>
                </c:pt>
                <c:pt idx="2593">
                  <c:v>40156</c:v>
                </c:pt>
                <c:pt idx="2594">
                  <c:v>40157</c:v>
                </c:pt>
                <c:pt idx="2595">
                  <c:v>40158</c:v>
                </c:pt>
                <c:pt idx="2596">
                  <c:v>40161</c:v>
                </c:pt>
                <c:pt idx="2597">
                  <c:v>40162</c:v>
                </c:pt>
                <c:pt idx="2598">
                  <c:v>40163</c:v>
                </c:pt>
                <c:pt idx="2599">
                  <c:v>40164</c:v>
                </c:pt>
                <c:pt idx="2600">
                  <c:v>40165</c:v>
                </c:pt>
                <c:pt idx="2601">
                  <c:v>40168</c:v>
                </c:pt>
                <c:pt idx="2602">
                  <c:v>40169</c:v>
                </c:pt>
                <c:pt idx="2603">
                  <c:v>40170</c:v>
                </c:pt>
                <c:pt idx="2604">
                  <c:v>40171</c:v>
                </c:pt>
                <c:pt idx="2605">
                  <c:v>40172</c:v>
                </c:pt>
                <c:pt idx="2606">
                  <c:v>40175</c:v>
                </c:pt>
                <c:pt idx="2607">
                  <c:v>40176</c:v>
                </c:pt>
                <c:pt idx="2608">
                  <c:v>40177</c:v>
                </c:pt>
                <c:pt idx="2609">
                  <c:v>40178</c:v>
                </c:pt>
                <c:pt idx="2610">
                  <c:v>40179</c:v>
                </c:pt>
                <c:pt idx="2611">
                  <c:v>40182</c:v>
                </c:pt>
                <c:pt idx="2612">
                  <c:v>40183</c:v>
                </c:pt>
                <c:pt idx="2613">
                  <c:v>40184</c:v>
                </c:pt>
                <c:pt idx="2614">
                  <c:v>40185</c:v>
                </c:pt>
                <c:pt idx="2615">
                  <c:v>40186</c:v>
                </c:pt>
                <c:pt idx="2616">
                  <c:v>40189</c:v>
                </c:pt>
                <c:pt idx="2617">
                  <c:v>40190</c:v>
                </c:pt>
                <c:pt idx="2618">
                  <c:v>40191</c:v>
                </c:pt>
                <c:pt idx="2619">
                  <c:v>40192</c:v>
                </c:pt>
                <c:pt idx="2620">
                  <c:v>40193</c:v>
                </c:pt>
                <c:pt idx="2621">
                  <c:v>40196</c:v>
                </c:pt>
                <c:pt idx="2622">
                  <c:v>40197</c:v>
                </c:pt>
                <c:pt idx="2623">
                  <c:v>40198</c:v>
                </c:pt>
                <c:pt idx="2624">
                  <c:v>40199</c:v>
                </c:pt>
                <c:pt idx="2625">
                  <c:v>40200</c:v>
                </c:pt>
                <c:pt idx="2626">
                  <c:v>40203</c:v>
                </c:pt>
                <c:pt idx="2627">
                  <c:v>40204</c:v>
                </c:pt>
                <c:pt idx="2628">
                  <c:v>40205</c:v>
                </c:pt>
                <c:pt idx="2629">
                  <c:v>40206</c:v>
                </c:pt>
                <c:pt idx="2630">
                  <c:v>40207</c:v>
                </c:pt>
                <c:pt idx="2631">
                  <c:v>40210</c:v>
                </c:pt>
                <c:pt idx="2632">
                  <c:v>40211</c:v>
                </c:pt>
                <c:pt idx="2633">
                  <c:v>40212</c:v>
                </c:pt>
                <c:pt idx="2634">
                  <c:v>40213</c:v>
                </c:pt>
                <c:pt idx="2635">
                  <c:v>40214</c:v>
                </c:pt>
                <c:pt idx="2636">
                  <c:v>40217</c:v>
                </c:pt>
                <c:pt idx="2637">
                  <c:v>40218</c:v>
                </c:pt>
                <c:pt idx="2638">
                  <c:v>40219</c:v>
                </c:pt>
                <c:pt idx="2639">
                  <c:v>40220</c:v>
                </c:pt>
                <c:pt idx="2640">
                  <c:v>40221</c:v>
                </c:pt>
                <c:pt idx="2641">
                  <c:v>40224</c:v>
                </c:pt>
                <c:pt idx="2642">
                  <c:v>40225</c:v>
                </c:pt>
                <c:pt idx="2643">
                  <c:v>40226</c:v>
                </c:pt>
                <c:pt idx="2644">
                  <c:v>40227</c:v>
                </c:pt>
                <c:pt idx="2645">
                  <c:v>40228</c:v>
                </c:pt>
                <c:pt idx="2646">
                  <c:v>40231</c:v>
                </c:pt>
                <c:pt idx="2647">
                  <c:v>40232</c:v>
                </c:pt>
                <c:pt idx="2648">
                  <c:v>40233</c:v>
                </c:pt>
                <c:pt idx="2649">
                  <c:v>40234</c:v>
                </c:pt>
                <c:pt idx="2650">
                  <c:v>40235</c:v>
                </c:pt>
                <c:pt idx="2651">
                  <c:v>40238</c:v>
                </c:pt>
                <c:pt idx="2652">
                  <c:v>40239</c:v>
                </c:pt>
                <c:pt idx="2653">
                  <c:v>40240</c:v>
                </c:pt>
                <c:pt idx="2654">
                  <c:v>40241</c:v>
                </c:pt>
                <c:pt idx="2655">
                  <c:v>40242</c:v>
                </c:pt>
                <c:pt idx="2656">
                  <c:v>40245</c:v>
                </c:pt>
                <c:pt idx="2657">
                  <c:v>40246</c:v>
                </c:pt>
                <c:pt idx="2658">
                  <c:v>40247</c:v>
                </c:pt>
                <c:pt idx="2659">
                  <c:v>40248</c:v>
                </c:pt>
                <c:pt idx="2660">
                  <c:v>40249</c:v>
                </c:pt>
                <c:pt idx="2661">
                  <c:v>40252</c:v>
                </c:pt>
                <c:pt idx="2662">
                  <c:v>40253</c:v>
                </c:pt>
                <c:pt idx="2663">
                  <c:v>40254</c:v>
                </c:pt>
                <c:pt idx="2664">
                  <c:v>40255</c:v>
                </c:pt>
                <c:pt idx="2665">
                  <c:v>40256</c:v>
                </c:pt>
                <c:pt idx="2666">
                  <c:v>40259</c:v>
                </c:pt>
                <c:pt idx="2667">
                  <c:v>40260</c:v>
                </c:pt>
                <c:pt idx="2668">
                  <c:v>40261</c:v>
                </c:pt>
                <c:pt idx="2669">
                  <c:v>40262</c:v>
                </c:pt>
                <c:pt idx="2670">
                  <c:v>40263</c:v>
                </c:pt>
                <c:pt idx="2671">
                  <c:v>40266</c:v>
                </c:pt>
                <c:pt idx="2672">
                  <c:v>40267</c:v>
                </c:pt>
                <c:pt idx="2673">
                  <c:v>40268</c:v>
                </c:pt>
                <c:pt idx="2674">
                  <c:v>40269</c:v>
                </c:pt>
                <c:pt idx="2675">
                  <c:v>40270</c:v>
                </c:pt>
                <c:pt idx="2676">
                  <c:v>40273</c:v>
                </c:pt>
                <c:pt idx="2677">
                  <c:v>40274</c:v>
                </c:pt>
                <c:pt idx="2678">
                  <c:v>40275</c:v>
                </c:pt>
                <c:pt idx="2679">
                  <c:v>40276</c:v>
                </c:pt>
                <c:pt idx="2680">
                  <c:v>40277</c:v>
                </c:pt>
                <c:pt idx="2681">
                  <c:v>40280</c:v>
                </c:pt>
                <c:pt idx="2682">
                  <c:v>40281</c:v>
                </c:pt>
                <c:pt idx="2683">
                  <c:v>40282</c:v>
                </c:pt>
                <c:pt idx="2684">
                  <c:v>40283</c:v>
                </c:pt>
                <c:pt idx="2685">
                  <c:v>40284</c:v>
                </c:pt>
                <c:pt idx="2686">
                  <c:v>40287</c:v>
                </c:pt>
                <c:pt idx="2687">
                  <c:v>40288</c:v>
                </c:pt>
                <c:pt idx="2688">
                  <c:v>40289</c:v>
                </c:pt>
                <c:pt idx="2689">
                  <c:v>40290</c:v>
                </c:pt>
                <c:pt idx="2690">
                  <c:v>40291</c:v>
                </c:pt>
                <c:pt idx="2691">
                  <c:v>40294</c:v>
                </c:pt>
                <c:pt idx="2692">
                  <c:v>40295</c:v>
                </c:pt>
                <c:pt idx="2693">
                  <c:v>40296</c:v>
                </c:pt>
                <c:pt idx="2694">
                  <c:v>40297</c:v>
                </c:pt>
                <c:pt idx="2695">
                  <c:v>40298</c:v>
                </c:pt>
                <c:pt idx="2696">
                  <c:v>40301</c:v>
                </c:pt>
                <c:pt idx="2697">
                  <c:v>40302</c:v>
                </c:pt>
                <c:pt idx="2698">
                  <c:v>40303</c:v>
                </c:pt>
                <c:pt idx="2699">
                  <c:v>40304</c:v>
                </c:pt>
                <c:pt idx="2700">
                  <c:v>40305</c:v>
                </c:pt>
                <c:pt idx="2701">
                  <c:v>40308</c:v>
                </c:pt>
                <c:pt idx="2702">
                  <c:v>40309</c:v>
                </c:pt>
                <c:pt idx="2703">
                  <c:v>40310</c:v>
                </c:pt>
                <c:pt idx="2704">
                  <c:v>40311</c:v>
                </c:pt>
                <c:pt idx="2705">
                  <c:v>40312</c:v>
                </c:pt>
                <c:pt idx="2706">
                  <c:v>40315</c:v>
                </c:pt>
                <c:pt idx="2707">
                  <c:v>40316</c:v>
                </c:pt>
                <c:pt idx="2708">
                  <c:v>40317</c:v>
                </c:pt>
                <c:pt idx="2709">
                  <c:v>40318</c:v>
                </c:pt>
                <c:pt idx="2710">
                  <c:v>40319</c:v>
                </c:pt>
                <c:pt idx="2711">
                  <c:v>40322</c:v>
                </c:pt>
                <c:pt idx="2712">
                  <c:v>40323</c:v>
                </c:pt>
                <c:pt idx="2713">
                  <c:v>40324</c:v>
                </c:pt>
                <c:pt idx="2714">
                  <c:v>40325</c:v>
                </c:pt>
                <c:pt idx="2715">
                  <c:v>40326</c:v>
                </c:pt>
                <c:pt idx="2716">
                  <c:v>40329</c:v>
                </c:pt>
                <c:pt idx="2717">
                  <c:v>40330</c:v>
                </c:pt>
                <c:pt idx="2718">
                  <c:v>40331</c:v>
                </c:pt>
                <c:pt idx="2719">
                  <c:v>40332</c:v>
                </c:pt>
                <c:pt idx="2720">
                  <c:v>40333</c:v>
                </c:pt>
                <c:pt idx="2721">
                  <c:v>40336</c:v>
                </c:pt>
                <c:pt idx="2722">
                  <c:v>40337</c:v>
                </c:pt>
                <c:pt idx="2723">
                  <c:v>40338</c:v>
                </c:pt>
                <c:pt idx="2724">
                  <c:v>40339</c:v>
                </c:pt>
                <c:pt idx="2725">
                  <c:v>40340</c:v>
                </c:pt>
                <c:pt idx="2726">
                  <c:v>40343</c:v>
                </c:pt>
                <c:pt idx="2727">
                  <c:v>40344</c:v>
                </c:pt>
                <c:pt idx="2728">
                  <c:v>40345</c:v>
                </c:pt>
                <c:pt idx="2729">
                  <c:v>40346</c:v>
                </c:pt>
                <c:pt idx="2730">
                  <c:v>40347</c:v>
                </c:pt>
                <c:pt idx="2731">
                  <c:v>40350</c:v>
                </c:pt>
                <c:pt idx="2732">
                  <c:v>40351</c:v>
                </c:pt>
                <c:pt idx="2733">
                  <c:v>40352</c:v>
                </c:pt>
                <c:pt idx="2734">
                  <c:v>40353</c:v>
                </c:pt>
                <c:pt idx="2735">
                  <c:v>40354</c:v>
                </c:pt>
                <c:pt idx="2736">
                  <c:v>40357</c:v>
                </c:pt>
                <c:pt idx="2737">
                  <c:v>40358</c:v>
                </c:pt>
                <c:pt idx="2738">
                  <c:v>40359</c:v>
                </c:pt>
                <c:pt idx="2739">
                  <c:v>40360</c:v>
                </c:pt>
                <c:pt idx="2740">
                  <c:v>40361</c:v>
                </c:pt>
                <c:pt idx="2741">
                  <c:v>40364</c:v>
                </c:pt>
                <c:pt idx="2742">
                  <c:v>40365</c:v>
                </c:pt>
                <c:pt idx="2743">
                  <c:v>40366</c:v>
                </c:pt>
                <c:pt idx="2744">
                  <c:v>40367</c:v>
                </c:pt>
                <c:pt idx="2745">
                  <c:v>40368</c:v>
                </c:pt>
                <c:pt idx="2746">
                  <c:v>40371</c:v>
                </c:pt>
                <c:pt idx="2747">
                  <c:v>40372</c:v>
                </c:pt>
                <c:pt idx="2748">
                  <c:v>40373</c:v>
                </c:pt>
                <c:pt idx="2749">
                  <c:v>40374</c:v>
                </c:pt>
                <c:pt idx="2750">
                  <c:v>40375</c:v>
                </c:pt>
                <c:pt idx="2751">
                  <c:v>40378</c:v>
                </c:pt>
                <c:pt idx="2752">
                  <c:v>40379</c:v>
                </c:pt>
                <c:pt idx="2753">
                  <c:v>40380</c:v>
                </c:pt>
                <c:pt idx="2754">
                  <c:v>40381</c:v>
                </c:pt>
                <c:pt idx="2755">
                  <c:v>40382</c:v>
                </c:pt>
                <c:pt idx="2756">
                  <c:v>40385</c:v>
                </c:pt>
                <c:pt idx="2757">
                  <c:v>40386</c:v>
                </c:pt>
                <c:pt idx="2758">
                  <c:v>40387</c:v>
                </c:pt>
                <c:pt idx="2759">
                  <c:v>40388</c:v>
                </c:pt>
                <c:pt idx="2760">
                  <c:v>40389</c:v>
                </c:pt>
                <c:pt idx="2761">
                  <c:v>40392</c:v>
                </c:pt>
                <c:pt idx="2762">
                  <c:v>40393</c:v>
                </c:pt>
                <c:pt idx="2763">
                  <c:v>40394</c:v>
                </c:pt>
                <c:pt idx="2764">
                  <c:v>40395</c:v>
                </c:pt>
                <c:pt idx="2765">
                  <c:v>40396</c:v>
                </c:pt>
                <c:pt idx="2766">
                  <c:v>40399</c:v>
                </c:pt>
                <c:pt idx="2767">
                  <c:v>40400</c:v>
                </c:pt>
                <c:pt idx="2768">
                  <c:v>40401</c:v>
                </c:pt>
                <c:pt idx="2769">
                  <c:v>40402</c:v>
                </c:pt>
                <c:pt idx="2770">
                  <c:v>40403</c:v>
                </c:pt>
                <c:pt idx="2771">
                  <c:v>40406</c:v>
                </c:pt>
                <c:pt idx="2772">
                  <c:v>40407</c:v>
                </c:pt>
                <c:pt idx="2773">
                  <c:v>40408</c:v>
                </c:pt>
                <c:pt idx="2774">
                  <c:v>40409</c:v>
                </c:pt>
                <c:pt idx="2775">
                  <c:v>40410</c:v>
                </c:pt>
                <c:pt idx="2776">
                  <c:v>40413</c:v>
                </c:pt>
                <c:pt idx="2777">
                  <c:v>40414</c:v>
                </c:pt>
                <c:pt idx="2778">
                  <c:v>40415</c:v>
                </c:pt>
                <c:pt idx="2779">
                  <c:v>40416</c:v>
                </c:pt>
                <c:pt idx="2780">
                  <c:v>40417</c:v>
                </c:pt>
                <c:pt idx="2781">
                  <c:v>40420</c:v>
                </c:pt>
                <c:pt idx="2782">
                  <c:v>40421</c:v>
                </c:pt>
                <c:pt idx="2783">
                  <c:v>40422</c:v>
                </c:pt>
                <c:pt idx="2784">
                  <c:v>40423</c:v>
                </c:pt>
                <c:pt idx="2785">
                  <c:v>40424</c:v>
                </c:pt>
                <c:pt idx="2786">
                  <c:v>40427</c:v>
                </c:pt>
                <c:pt idx="2787">
                  <c:v>40428</c:v>
                </c:pt>
                <c:pt idx="2788">
                  <c:v>40429</c:v>
                </c:pt>
                <c:pt idx="2789">
                  <c:v>40430</c:v>
                </c:pt>
                <c:pt idx="2790">
                  <c:v>40431</c:v>
                </c:pt>
                <c:pt idx="2791">
                  <c:v>40434</c:v>
                </c:pt>
                <c:pt idx="2792">
                  <c:v>40435</c:v>
                </c:pt>
                <c:pt idx="2793">
                  <c:v>40436</c:v>
                </c:pt>
                <c:pt idx="2794">
                  <c:v>40437</c:v>
                </c:pt>
                <c:pt idx="2795">
                  <c:v>40438</c:v>
                </c:pt>
                <c:pt idx="2796">
                  <c:v>40441</c:v>
                </c:pt>
                <c:pt idx="2797">
                  <c:v>40442</c:v>
                </c:pt>
                <c:pt idx="2798">
                  <c:v>40443</c:v>
                </c:pt>
                <c:pt idx="2799">
                  <c:v>40444</c:v>
                </c:pt>
                <c:pt idx="2800">
                  <c:v>40445</c:v>
                </c:pt>
                <c:pt idx="2801">
                  <c:v>40448</c:v>
                </c:pt>
                <c:pt idx="2802">
                  <c:v>40449</c:v>
                </c:pt>
                <c:pt idx="2803">
                  <c:v>40450</c:v>
                </c:pt>
                <c:pt idx="2804">
                  <c:v>40451</c:v>
                </c:pt>
                <c:pt idx="2805">
                  <c:v>40452</c:v>
                </c:pt>
                <c:pt idx="2806">
                  <c:v>40455</c:v>
                </c:pt>
                <c:pt idx="2807">
                  <c:v>40456</c:v>
                </c:pt>
                <c:pt idx="2808">
                  <c:v>40457</c:v>
                </c:pt>
                <c:pt idx="2809">
                  <c:v>40458</c:v>
                </c:pt>
                <c:pt idx="2810">
                  <c:v>40459</c:v>
                </c:pt>
                <c:pt idx="2811">
                  <c:v>40462</c:v>
                </c:pt>
                <c:pt idx="2812">
                  <c:v>40463</c:v>
                </c:pt>
                <c:pt idx="2813">
                  <c:v>40464</c:v>
                </c:pt>
                <c:pt idx="2814">
                  <c:v>40465</c:v>
                </c:pt>
                <c:pt idx="2815">
                  <c:v>40466</c:v>
                </c:pt>
                <c:pt idx="2816">
                  <c:v>40469</c:v>
                </c:pt>
                <c:pt idx="2817">
                  <c:v>40470</c:v>
                </c:pt>
                <c:pt idx="2818">
                  <c:v>40471</c:v>
                </c:pt>
                <c:pt idx="2819">
                  <c:v>40472</c:v>
                </c:pt>
                <c:pt idx="2820">
                  <c:v>40473</c:v>
                </c:pt>
                <c:pt idx="2821">
                  <c:v>40476</c:v>
                </c:pt>
                <c:pt idx="2822">
                  <c:v>40477</c:v>
                </c:pt>
                <c:pt idx="2823">
                  <c:v>40478</c:v>
                </c:pt>
                <c:pt idx="2824">
                  <c:v>40479</c:v>
                </c:pt>
                <c:pt idx="2825">
                  <c:v>40480</c:v>
                </c:pt>
                <c:pt idx="2826">
                  <c:v>40483</c:v>
                </c:pt>
                <c:pt idx="2827">
                  <c:v>40484</c:v>
                </c:pt>
                <c:pt idx="2828">
                  <c:v>40485</c:v>
                </c:pt>
                <c:pt idx="2829">
                  <c:v>40486</c:v>
                </c:pt>
                <c:pt idx="2830">
                  <c:v>40487</c:v>
                </c:pt>
                <c:pt idx="2831">
                  <c:v>40490</c:v>
                </c:pt>
                <c:pt idx="2832">
                  <c:v>40491</c:v>
                </c:pt>
                <c:pt idx="2833">
                  <c:v>40492</c:v>
                </c:pt>
                <c:pt idx="2834">
                  <c:v>40493</c:v>
                </c:pt>
                <c:pt idx="2835">
                  <c:v>40494</c:v>
                </c:pt>
                <c:pt idx="2836">
                  <c:v>40497</c:v>
                </c:pt>
                <c:pt idx="2837">
                  <c:v>40498</c:v>
                </c:pt>
                <c:pt idx="2838">
                  <c:v>40499</c:v>
                </c:pt>
                <c:pt idx="2839">
                  <c:v>40500</c:v>
                </c:pt>
                <c:pt idx="2840">
                  <c:v>40501</c:v>
                </c:pt>
                <c:pt idx="2841">
                  <c:v>40504</c:v>
                </c:pt>
                <c:pt idx="2842">
                  <c:v>40505</c:v>
                </c:pt>
                <c:pt idx="2843">
                  <c:v>40506</c:v>
                </c:pt>
                <c:pt idx="2844">
                  <c:v>40507</c:v>
                </c:pt>
                <c:pt idx="2845">
                  <c:v>40508</c:v>
                </c:pt>
                <c:pt idx="2846">
                  <c:v>40511</c:v>
                </c:pt>
                <c:pt idx="2847">
                  <c:v>40512</c:v>
                </c:pt>
                <c:pt idx="2848">
                  <c:v>40513</c:v>
                </c:pt>
                <c:pt idx="2849">
                  <c:v>40514</c:v>
                </c:pt>
                <c:pt idx="2850">
                  <c:v>40515</c:v>
                </c:pt>
                <c:pt idx="2851">
                  <c:v>40518</c:v>
                </c:pt>
                <c:pt idx="2852">
                  <c:v>40519</c:v>
                </c:pt>
                <c:pt idx="2853">
                  <c:v>40520</c:v>
                </c:pt>
                <c:pt idx="2854">
                  <c:v>40521</c:v>
                </c:pt>
                <c:pt idx="2855">
                  <c:v>40522</c:v>
                </c:pt>
                <c:pt idx="2856">
                  <c:v>40525</c:v>
                </c:pt>
                <c:pt idx="2857">
                  <c:v>40526</c:v>
                </c:pt>
                <c:pt idx="2858">
                  <c:v>40527</c:v>
                </c:pt>
                <c:pt idx="2859">
                  <c:v>40528</c:v>
                </c:pt>
                <c:pt idx="2860">
                  <c:v>40529</c:v>
                </c:pt>
                <c:pt idx="2861">
                  <c:v>40532</c:v>
                </c:pt>
                <c:pt idx="2862">
                  <c:v>40533</c:v>
                </c:pt>
                <c:pt idx="2863">
                  <c:v>40534</c:v>
                </c:pt>
                <c:pt idx="2864">
                  <c:v>40535</c:v>
                </c:pt>
                <c:pt idx="2865">
                  <c:v>40536</c:v>
                </c:pt>
                <c:pt idx="2866">
                  <c:v>40539</c:v>
                </c:pt>
                <c:pt idx="2867">
                  <c:v>40540</c:v>
                </c:pt>
                <c:pt idx="2868">
                  <c:v>40541</c:v>
                </c:pt>
                <c:pt idx="2869">
                  <c:v>40542</c:v>
                </c:pt>
                <c:pt idx="2870">
                  <c:v>40543</c:v>
                </c:pt>
                <c:pt idx="2871">
                  <c:v>40546</c:v>
                </c:pt>
                <c:pt idx="2872">
                  <c:v>40547</c:v>
                </c:pt>
                <c:pt idx="2873">
                  <c:v>40548</c:v>
                </c:pt>
                <c:pt idx="2874">
                  <c:v>40549</c:v>
                </c:pt>
                <c:pt idx="2875">
                  <c:v>40550</c:v>
                </c:pt>
                <c:pt idx="2876">
                  <c:v>40553</c:v>
                </c:pt>
                <c:pt idx="2877">
                  <c:v>40554</c:v>
                </c:pt>
                <c:pt idx="2878">
                  <c:v>40555</c:v>
                </c:pt>
                <c:pt idx="2879">
                  <c:v>40556</c:v>
                </c:pt>
                <c:pt idx="2880">
                  <c:v>40557</c:v>
                </c:pt>
                <c:pt idx="2881">
                  <c:v>40560</c:v>
                </c:pt>
                <c:pt idx="2882">
                  <c:v>40561</c:v>
                </c:pt>
                <c:pt idx="2883">
                  <c:v>40562</c:v>
                </c:pt>
                <c:pt idx="2884">
                  <c:v>40563</c:v>
                </c:pt>
                <c:pt idx="2885">
                  <c:v>40564</c:v>
                </c:pt>
                <c:pt idx="2886">
                  <c:v>40567</c:v>
                </c:pt>
                <c:pt idx="2887">
                  <c:v>40568</c:v>
                </c:pt>
                <c:pt idx="2888">
                  <c:v>40569</c:v>
                </c:pt>
                <c:pt idx="2889">
                  <c:v>40570</c:v>
                </c:pt>
                <c:pt idx="2890">
                  <c:v>40571</c:v>
                </c:pt>
                <c:pt idx="2891">
                  <c:v>40574</c:v>
                </c:pt>
                <c:pt idx="2892">
                  <c:v>40575</c:v>
                </c:pt>
                <c:pt idx="2893">
                  <c:v>40576</c:v>
                </c:pt>
                <c:pt idx="2894">
                  <c:v>40577</c:v>
                </c:pt>
                <c:pt idx="2895">
                  <c:v>40578</c:v>
                </c:pt>
                <c:pt idx="2896">
                  <c:v>40581</c:v>
                </c:pt>
                <c:pt idx="2897">
                  <c:v>40582</c:v>
                </c:pt>
                <c:pt idx="2898">
                  <c:v>40583</c:v>
                </c:pt>
                <c:pt idx="2899">
                  <c:v>40584</c:v>
                </c:pt>
                <c:pt idx="2900">
                  <c:v>40585</c:v>
                </c:pt>
                <c:pt idx="2901">
                  <c:v>40588</c:v>
                </c:pt>
                <c:pt idx="2902">
                  <c:v>40589</c:v>
                </c:pt>
                <c:pt idx="2903">
                  <c:v>40590</c:v>
                </c:pt>
                <c:pt idx="2904">
                  <c:v>40591</c:v>
                </c:pt>
                <c:pt idx="2905">
                  <c:v>40592</c:v>
                </c:pt>
                <c:pt idx="2906">
                  <c:v>40595</c:v>
                </c:pt>
                <c:pt idx="2907">
                  <c:v>40596</c:v>
                </c:pt>
                <c:pt idx="2908">
                  <c:v>40597</c:v>
                </c:pt>
                <c:pt idx="2909">
                  <c:v>40598</c:v>
                </c:pt>
                <c:pt idx="2910">
                  <c:v>40599</c:v>
                </c:pt>
                <c:pt idx="2911">
                  <c:v>40602</c:v>
                </c:pt>
                <c:pt idx="2912">
                  <c:v>40603</c:v>
                </c:pt>
                <c:pt idx="2913">
                  <c:v>40604</c:v>
                </c:pt>
                <c:pt idx="2914">
                  <c:v>40605</c:v>
                </c:pt>
                <c:pt idx="2915">
                  <c:v>40606</c:v>
                </c:pt>
                <c:pt idx="2916">
                  <c:v>40609</c:v>
                </c:pt>
                <c:pt idx="2917">
                  <c:v>40610</c:v>
                </c:pt>
                <c:pt idx="2918">
                  <c:v>40611</c:v>
                </c:pt>
                <c:pt idx="2919">
                  <c:v>40612</c:v>
                </c:pt>
                <c:pt idx="2920">
                  <c:v>40613</c:v>
                </c:pt>
                <c:pt idx="2921">
                  <c:v>40616</c:v>
                </c:pt>
                <c:pt idx="2922">
                  <c:v>40617</c:v>
                </c:pt>
                <c:pt idx="2923">
                  <c:v>40618</c:v>
                </c:pt>
                <c:pt idx="2924">
                  <c:v>40619</c:v>
                </c:pt>
                <c:pt idx="2925">
                  <c:v>40620</c:v>
                </c:pt>
                <c:pt idx="2926">
                  <c:v>40623</c:v>
                </c:pt>
                <c:pt idx="2927">
                  <c:v>40624</c:v>
                </c:pt>
                <c:pt idx="2928">
                  <c:v>40625</c:v>
                </c:pt>
                <c:pt idx="2929">
                  <c:v>40626</c:v>
                </c:pt>
                <c:pt idx="2930">
                  <c:v>40627</c:v>
                </c:pt>
                <c:pt idx="2931">
                  <c:v>40630</c:v>
                </c:pt>
                <c:pt idx="2932">
                  <c:v>40631</c:v>
                </c:pt>
                <c:pt idx="2933">
                  <c:v>40632</c:v>
                </c:pt>
                <c:pt idx="2934">
                  <c:v>40633</c:v>
                </c:pt>
                <c:pt idx="2935">
                  <c:v>40634</c:v>
                </c:pt>
                <c:pt idx="2936">
                  <c:v>40637</c:v>
                </c:pt>
                <c:pt idx="2937">
                  <c:v>40638</c:v>
                </c:pt>
                <c:pt idx="2938">
                  <c:v>40639</c:v>
                </c:pt>
                <c:pt idx="2939">
                  <c:v>40640</c:v>
                </c:pt>
                <c:pt idx="2940">
                  <c:v>40641</c:v>
                </c:pt>
                <c:pt idx="2941">
                  <c:v>40644</c:v>
                </c:pt>
                <c:pt idx="2942">
                  <c:v>40645</c:v>
                </c:pt>
                <c:pt idx="2943">
                  <c:v>40646</c:v>
                </c:pt>
                <c:pt idx="2944">
                  <c:v>40647</c:v>
                </c:pt>
                <c:pt idx="2945">
                  <c:v>40648</c:v>
                </c:pt>
                <c:pt idx="2946">
                  <c:v>40651</c:v>
                </c:pt>
                <c:pt idx="2947">
                  <c:v>40652</c:v>
                </c:pt>
                <c:pt idx="2948">
                  <c:v>40653</c:v>
                </c:pt>
                <c:pt idx="2949">
                  <c:v>40654</c:v>
                </c:pt>
                <c:pt idx="2950">
                  <c:v>40655</c:v>
                </c:pt>
                <c:pt idx="2951">
                  <c:v>40658</c:v>
                </c:pt>
                <c:pt idx="2952">
                  <c:v>40659</c:v>
                </c:pt>
                <c:pt idx="2953">
                  <c:v>40660</c:v>
                </c:pt>
                <c:pt idx="2954">
                  <c:v>40661</c:v>
                </c:pt>
                <c:pt idx="2955">
                  <c:v>40662</c:v>
                </c:pt>
                <c:pt idx="2956">
                  <c:v>40665</c:v>
                </c:pt>
                <c:pt idx="2957">
                  <c:v>40666</c:v>
                </c:pt>
                <c:pt idx="2958">
                  <c:v>40667</c:v>
                </c:pt>
                <c:pt idx="2959">
                  <c:v>40668</c:v>
                </c:pt>
                <c:pt idx="2960">
                  <c:v>40669</c:v>
                </c:pt>
                <c:pt idx="2961">
                  <c:v>40672</c:v>
                </c:pt>
                <c:pt idx="2962">
                  <c:v>40673</c:v>
                </c:pt>
                <c:pt idx="2963">
                  <c:v>40674</c:v>
                </c:pt>
                <c:pt idx="2964">
                  <c:v>40675</c:v>
                </c:pt>
                <c:pt idx="2965">
                  <c:v>40676</c:v>
                </c:pt>
                <c:pt idx="2966">
                  <c:v>40679</c:v>
                </c:pt>
                <c:pt idx="2967">
                  <c:v>40680</c:v>
                </c:pt>
                <c:pt idx="2968">
                  <c:v>40681</c:v>
                </c:pt>
                <c:pt idx="2969">
                  <c:v>40682</c:v>
                </c:pt>
                <c:pt idx="2970">
                  <c:v>40683</c:v>
                </c:pt>
                <c:pt idx="2971">
                  <c:v>40686</c:v>
                </c:pt>
                <c:pt idx="2972">
                  <c:v>40687</c:v>
                </c:pt>
                <c:pt idx="2973">
                  <c:v>40688</c:v>
                </c:pt>
                <c:pt idx="2974">
                  <c:v>40689</c:v>
                </c:pt>
                <c:pt idx="2975">
                  <c:v>40690</c:v>
                </c:pt>
                <c:pt idx="2976">
                  <c:v>40693</c:v>
                </c:pt>
                <c:pt idx="2977">
                  <c:v>40694</c:v>
                </c:pt>
                <c:pt idx="2978">
                  <c:v>40695</c:v>
                </c:pt>
                <c:pt idx="2979">
                  <c:v>40696</c:v>
                </c:pt>
                <c:pt idx="2980">
                  <c:v>40697</c:v>
                </c:pt>
                <c:pt idx="2981">
                  <c:v>40700</c:v>
                </c:pt>
                <c:pt idx="2982">
                  <c:v>40701</c:v>
                </c:pt>
                <c:pt idx="2983">
                  <c:v>40702</c:v>
                </c:pt>
                <c:pt idx="2984">
                  <c:v>40703</c:v>
                </c:pt>
                <c:pt idx="2985">
                  <c:v>40704</c:v>
                </c:pt>
                <c:pt idx="2986">
                  <c:v>40707</c:v>
                </c:pt>
                <c:pt idx="2987">
                  <c:v>40708</c:v>
                </c:pt>
                <c:pt idx="2988">
                  <c:v>40709</c:v>
                </c:pt>
                <c:pt idx="2989">
                  <c:v>40710</c:v>
                </c:pt>
                <c:pt idx="2990">
                  <c:v>40711</c:v>
                </c:pt>
                <c:pt idx="2991">
                  <c:v>40714</c:v>
                </c:pt>
                <c:pt idx="2992">
                  <c:v>40715</c:v>
                </c:pt>
                <c:pt idx="2993">
                  <c:v>40716</c:v>
                </c:pt>
                <c:pt idx="2994">
                  <c:v>40717</c:v>
                </c:pt>
                <c:pt idx="2995">
                  <c:v>40718</c:v>
                </c:pt>
                <c:pt idx="2996">
                  <c:v>40721</c:v>
                </c:pt>
                <c:pt idx="2997">
                  <c:v>40722</c:v>
                </c:pt>
                <c:pt idx="2998">
                  <c:v>40723</c:v>
                </c:pt>
                <c:pt idx="2999">
                  <c:v>40724</c:v>
                </c:pt>
                <c:pt idx="3000">
                  <c:v>40725</c:v>
                </c:pt>
                <c:pt idx="3001">
                  <c:v>40728</c:v>
                </c:pt>
                <c:pt idx="3002">
                  <c:v>40729</c:v>
                </c:pt>
                <c:pt idx="3003">
                  <c:v>40730</c:v>
                </c:pt>
                <c:pt idx="3004">
                  <c:v>40731</c:v>
                </c:pt>
                <c:pt idx="3005">
                  <c:v>40732</c:v>
                </c:pt>
                <c:pt idx="3006">
                  <c:v>40735</c:v>
                </c:pt>
                <c:pt idx="3007">
                  <c:v>40736</c:v>
                </c:pt>
                <c:pt idx="3008">
                  <c:v>40737</c:v>
                </c:pt>
                <c:pt idx="3009">
                  <c:v>40738</c:v>
                </c:pt>
                <c:pt idx="3010">
                  <c:v>40739</c:v>
                </c:pt>
                <c:pt idx="3011">
                  <c:v>40742</c:v>
                </c:pt>
                <c:pt idx="3012">
                  <c:v>40743</c:v>
                </c:pt>
                <c:pt idx="3013">
                  <c:v>40744</c:v>
                </c:pt>
                <c:pt idx="3014">
                  <c:v>40745</c:v>
                </c:pt>
                <c:pt idx="3015">
                  <c:v>40746</c:v>
                </c:pt>
                <c:pt idx="3016">
                  <c:v>40749</c:v>
                </c:pt>
                <c:pt idx="3017">
                  <c:v>40750</c:v>
                </c:pt>
                <c:pt idx="3018">
                  <c:v>40751</c:v>
                </c:pt>
                <c:pt idx="3019">
                  <c:v>40752</c:v>
                </c:pt>
                <c:pt idx="3020">
                  <c:v>40753</c:v>
                </c:pt>
                <c:pt idx="3021">
                  <c:v>40756</c:v>
                </c:pt>
                <c:pt idx="3022">
                  <c:v>40757</c:v>
                </c:pt>
                <c:pt idx="3023">
                  <c:v>40758</c:v>
                </c:pt>
                <c:pt idx="3024">
                  <c:v>40759</c:v>
                </c:pt>
                <c:pt idx="3025">
                  <c:v>40760</c:v>
                </c:pt>
                <c:pt idx="3026">
                  <c:v>40763</c:v>
                </c:pt>
                <c:pt idx="3027">
                  <c:v>40764</c:v>
                </c:pt>
                <c:pt idx="3028">
                  <c:v>40765</c:v>
                </c:pt>
                <c:pt idx="3029">
                  <c:v>40766</c:v>
                </c:pt>
                <c:pt idx="3030">
                  <c:v>40767</c:v>
                </c:pt>
                <c:pt idx="3031">
                  <c:v>40770</c:v>
                </c:pt>
                <c:pt idx="3032">
                  <c:v>40771</c:v>
                </c:pt>
                <c:pt idx="3033">
                  <c:v>40772</c:v>
                </c:pt>
                <c:pt idx="3034">
                  <c:v>40773</c:v>
                </c:pt>
                <c:pt idx="3035">
                  <c:v>40774</c:v>
                </c:pt>
                <c:pt idx="3036">
                  <c:v>40777</c:v>
                </c:pt>
                <c:pt idx="3037">
                  <c:v>40778</c:v>
                </c:pt>
                <c:pt idx="3038">
                  <c:v>40779</c:v>
                </c:pt>
                <c:pt idx="3039">
                  <c:v>40780</c:v>
                </c:pt>
                <c:pt idx="3040">
                  <c:v>40781</c:v>
                </c:pt>
                <c:pt idx="3041">
                  <c:v>40784</c:v>
                </c:pt>
                <c:pt idx="3042">
                  <c:v>40785</c:v>
                </c:pt>
                <c:pt idx="3043">
                  <c:v>40786</c:v>
                </c:pt>
                <c:pt idx="3044">
                  <c:v>40787</c:v>
                </c:pt>
                <c:pt idx="3045">
                  <c:v>40788</c:v>
                </c:pt>
                <c:pt idx="3046">
                  <c:v>40791</c:v>
                </c:pt>
                <c:pt idx="3047">
                  <c:v>40792</c:v>
                </c:pt>
                <c:pt idx="3048">
                  <c:v>40793</c:v>
                </c:pt>
                <c:pt idx="3049">
                  <c:v>40794</c:v>
                </c:pt>
                <c:pt idx="3050">
                  <c:v>40795</c:v>
                </c:pt>
                <c:pt idx="3051">
                  <c:v>40798</c:v>
                </c:pt>
                <c:pt idx="3052">
                  <c:v>40799</c:v>
                </c:pt>
                <c:pt idx="3053">
                  <c:v>40800</c:v>
                </c:pt>
                <c:pt idx="3054">
                  <c:v>40801</c:v>
                </c:pt>
                <c:pt idx="3055">
                  <c:v>40802</c:v>
                </c:pt>
                <c:pt idx="3056">
                  <c:v>40805</c:v>
                </c:pt>
                <c:pt idx="3057">
                  <c:v>40806</c:v>
                </c:pt>
                <c:pt idx="3058">
                  <c:v>40807</c:v>
                </c:pt>
                <c:pt idx="3059">
                  <c:v>40808</c:v>
                </c:pt>
                <c:pt idx="3060">
                  <c:v>40809</c:v>
                </c:pt>
                <c:pt idx="3061">
                  <c:v>40812</c:v>
                </c:pt>
                <c:pt idx="3062">
                  <c:v>40813</c:v>
                </c:pt>
                <c:pt idx="3063">
                  <c:v>40814</c:v>
                </c:pt>
                <c:pt idx="3064">
                  <c:v>40815</c:v>
                </c:pt>
                <c:pt idx="3065">
                  <c:v>40816</c:v>
                </c:pt>
                <c:pt idx="3066">
                  <c:v>40819</c:v>
                </c:pt>
                <c:pt idx="3067">
                  <c:v>40820</c:v>
                </c:pt>
                <c:pt idx="3068">
                  <c:v>40821</c:v>
                </c:pt>
                <c:pt idx="3069">
                  <c:v>40822</c:v>
                </c:pt>
                <c:pt idx="3070">
                  <c:v>40823</c:v>
                </c:pt>
                <c:pt idx="3071">
                  <c:v>40826</c:v>
                </c:pt>
                <c:pt idx="3072">
                  <c:v>40827</c:v>
                </c:pt>
                <c:pt idx="3073">
                  <c:v>40828</c:v>
                </c:pt>
                <c:pt idx="3074">
                  <c:v>40829</c:v>
                </c:pt>
                <c:pt idx="3075">
                  <c:v>40830</c:v>
                </c:pt>
                <c:pt idx="3076">
                  <c:v>40833</c:v>
                </c:pt>
                <c:pt idx="3077">
                  <c:v>40834</c:v>
                </c:pt>
                <c:pt idx="3078">
                  <c:v>40835</c:v>
                </c:pt>
                <c:pt idx="3079">
                  <c:v>40836</c:v>
                </c:pt>
                <c:pt idx="3080">
                  <c:v>40837</c:v>
                </c:pt>
                <c:pt idx="3081">
                  <c:v>40840</c:v>
                </c:pt>
                <c:pt idx="3082">
                  <c:v>40841</c:v>
                </c:pt>
                <c:pt idx="3083">
                  <c:v>40842</c:v>
                </c:pt>
                <c:pt idx="3084">
                  <c:v>40843</c:v>
                </c:pt>
                <c:pt idx="3085">
                  <c:v>40844</c:v>
                </c:pt>
                <c:pt idx="3086">
                  <c:v>40847</c:v>
                </c:pt>
                <c:pt idx="3087">
                  <c:v>40848</c:v>
                </c:pt>
                <c:pt idx="3088">
                  <c:v>40849</c:v>
                </c:pt>
                <c:pt idx="3089">
                  <c:v>40850</c:v>
                </c:pt>
                <c:pt idx="3090">
                  <c:v>40851</c:v>
                </c:pt>
                <c:pt idx="3091">
                  <c:v>40854</c:v>
                </c:pt>
                <c:pt idx="3092">
                  <c:v>40855</c:v>
                </c:pt>
                <c:pt idx="3093">
                  <c:v>40856</c:v>
                </c:pt>
                <c:pt idx="3094">
                  <c:v>40857</c:v>
                </c:pt>
                <c:pt idx="3095">
                  <c:v>40858</c:v>
                </c:pt>
                <c:pt idx="3096">
                  <c:v>40861</c:v>
                </c:pt>
                <c:pt idx="3097">
                  <c:v>40862</c:v>
                </c:pt>
                <c:pt idx="3098">
                  <c:v>40863</c:v>
                </c:pt>
                <c:pt idx="3099">
                  <c:v>40864</c:v>
                </c:pt>
                <c:pt idx="3100">
                  <c:v>40865</c:v>
                </c:pt>
                <c:pt idx="3101">
                  <c:v>40868</c:v>
                </c:pt>
                <c:pt idx="3102">
                  <c:v>40869</c:v>
                </c:pt>
                <c:pt idx="3103">
                  <c:v>40870</c:v>
                </c:pt>
                <c:pt idx="3104">
                  <c:v>40871</c:v>
                </c:pt>
                <c:pt idx="3105">
                  <c:v>40872</c:v>
                </c:pt>
                <c:pt idx="3106">
                  <c:v>40875</c:v>
                </c:pt>
                <c:pt idx="3107">
                  <c:v>40876</c:v>
                </c:pt>
                <c:pt idx="3108">
                  <c:v>40877</c:v>
                </c:pt>
                <c:pt idx="3109">
                  <c:v>40878</c:v>
                </c:pt>
                <c:pt idx="3110">
                  <c:v>40879</c:v>
                </c:pt>
                <c:pt idx="3111">
                  <c:v>40882</c:v>
                </c:pt>
                <c:pt idx="3112">
                  <c:v>40883</c:v>
                </c:pt>
                <c:pt idx="3113">
                  <c:v>40884</c:v>
                </c:pt>
                <c:pt idx="3114">
                  <c:v>40885</c:v>
                </c:pt>
                <c:pt idx="3115">
                  <c:v>40886</c:v>
                </c:pt>
                <c:pt idx="3116">
                  <c:v>40889</c:v>
                </c:pt>
                <c:pt idx="3117">
                  <c:v>40890</c:v>
                </c:pt>
                <c:pt idx="3118">
                  <c:v>40891</c:v>
                </c:pt>
                <c:pt idx="3119">
                  <c:v>40892</c:v>
                </c:pt>
                <c:pt idx="3120">
                  <c:v>40893</c:v>
                </c:pt>
                <c:pt idx="3121">
                  <c:v>40896</c:v>
                </c:pt>
                <c:pt idx="3122">
                  <c:v>40897</c:v>
                </c:pt>
                <c:pt idx="3123">
                  <c:v>40898</c:v>
                </c:pt>
                <c:pt idx="3124">
                  <c:v>40899</c:v>
                </c:pt>
                <c:pt idx="3125">
                  <c:v>40900</c:v>
                </c:pt>
                <c:pt idx="3126">
                  <c:v>40903</c:v>
                </c:pt>
                <c:pt idx="3127">
                  <c:v>40904</c:v>
                </c:pt>
                <c:pt idx="3128">
                  <c:v>40905</c:v>
                </c:pt>
                <c:pt idx="3129">
                  <c:v>40906</c:v>
                </c:pt>
                <c:pt idx="3130">
                  <c:v>40907</c:v>
                </c:pt>
                <c:pt idx="3131">
                  <c:v>40910</c:v>
                </c:pt>
                <c:pt idx="3132">
                  <c:v>40911</c:v>
                </c:pt>
                <c:pt idx="3133">
                  <c:v>40912</c:v>
                </c:pt>
                <c:pt idx="3134">
                  <c:v>40913</c:v>
                </c:pt>
                <c:pt idx="3135">
                  <c:v>40914</c:v>
                </c:pt>
                <c:pt idx="3136">
                  <c:v>40917</c:v>
                </c:pt>
                <c:pt idx="3137">
                  <c:v>40918</c:v>
                </c:pt>
                <c:pt idx="3138">
                  <c:v>40919</c:v>
                </c:pt>
                <c:pt idx="3139">
                  <c:v>40920</c:v>
                </c:pt>
                <c:pt idx="3140">
                  <c:v>40921</c:v>
                </c:pt>
                <c:pt idx="3141">
                  <c:v>40924</c:v>
                </c:pt>
                <c:pt idx="3142">
                  <c:v>40925</c:v>
                </c:pt>
                <c:pt idx="3143">
                  <c:v>40926</c:v>
                </c:pt>
                <c:pt idx="3144">
                  <c:v>40927</c:v>
                </c:pt>
                <c:pt idx="3145">
                  <c:v>40928</c:v>
                </c:pt>
                <c:pt idx="3146">
                  <c:v>40931</c:v>
                </c:pt>
                <c:pt idx="3147">
                  <c:v>40932</c:v>
                </c:pt>
                <c:pt idx="3148">
                  <c:v>40933</c:v>
                </c:pt>
                <c:pt idx="3149">
                  <c:v>40934</c:v>
                </c:pt>
                <c:pt idx="3150">
                  <c:v>40935</c:v>
                </c:pt>
                <c:pt idx="3151">
                  <c:v>40938</c:v>
                </c:pt>
                <c:pt idx="3152">
                  <c:v>40939</c:v>
                </c:pt>
                <c:pt idx="3153">
                  <c:v>40940</c:v>
                </c:pt>
                <c:pt idx="3154">
                  <c:v>40941</c:v>
                </c:pt>
                <c:pt idx="3155">
                  <c:v>40942</c:v>
                </c:pt>
                <c:pt idx="3156">
                  <c:v>40945</c:v>
                </c:pt>
                <c:pt idx="3157">
                  <c:v>40946</c:v>
                </c:pt>
                <c:pt idx="3158">
                  <c:v>40947</c:v>
                </c:pt>
                <c:pt idx="3159">
                  <c:v>40948</c:v>
                </c:pt>
                <c:pt idx="3160">
                  <c:v>40949</c:v>
                </c:pt>
                <c:pt idx="3161">
                  <c:v>40952</c:v>
                </c:pt>
                <c:pt idx="3162">
                  <c:v>40953</c:v>
                </c:pt>
                <c:pt idx="3163">
                  <c:v>40954</c:v>
                </c:pt>
                <c:pt idx="3164">
                  <c:v>40955</c:v>
                </c:pt>
                <c:pt idx="3165">
                  <c:v>40956</c:v>
                </c:pt>
                <c:pt idx="3166">
                  <c:v>40959</c:v>
                </c:pt>
                <c:pt idx="3167">
                  <c:v>40960</c:v>
                </c:pt>
                <c:pt idx="3168">
                  <c:v>40961</c:v>
                </c:pt>
                <c:pt idx="3169">
                  <c:v>40962</c:v>
                </c:pt>
                <c:pt idx="3170">
                  <c:v>40963</c:v>
                </c:pt>
                <c:pt idx="3171">
                  <c:v>40966</c:v>
                </c:pt>
                <c:pt idx="3172">
                  <c:v>40967</c:v>
                </c:pt>
                <c:pt idx="3173">
                  <c:v>40968</c:v>
                </c:pt>
                <c:pt idx="3174">
                  <c:v>40969</c:v>
                </c:pt>
                <c:pt idx="3175">
                  <c:v>40970</c:v>
                </c:pt>
                <c:pt idx="3176">
                  <c:v>40973</c:v>
                </c:pt>
                <c:pt idx="3177">
                  <c:v>40974</c:v>
                </c:pt>
                <c:pt idx="3178">
                  <c:v>40975</c:v>
                </c:pt>
                <c:pt idx="3179">
                  <c:v>40976</c:v>
                </c:pt>
                <c:pt idx="3180">
                  <c:v>40977</c:v>
                </c:pt>
                <c:pt idx="3181">
                  <c:v>40980</c:v>
                </c:pt>
                <c:pt idx="3182">
                  <c:v>40981</c:v>
                </c:pt>
                <c:pt idx="3183">
                  <c:v>40982</c:v>
                </c:pt>
                <c:pt idx="3184">
                  <c:v>40983</c:v>
                </c:pt>
                <c:pt idx="3185">
                  <c:v>40984</c:v>
                </c:pt>
                <c:pt idx="3186">
                  <c:v>40987</c:v>
                </c:pt>
                <c:pt idx="3187">
                  <c:v>40988</c:v>
                </c:pt>
                <c:pt idx="3188">
                  <c:v>40989</c:v>
                </c:pt>
                <c:pt idx="3189">
                  <c:v>40990</c:v>
                </c:pt>
                <c:pt idx="3190">
                  <c:v>40991</c:v>
                </c:pt>
                <c:pt idx="3191">
                  <c:v>40994</c:v>
                </c:pt>
                <c:pt idx="3192">
                  <c:v>40995</c:v>
                </c:pt>
                <c:pt idx="3193">
                  <c:v>40996</c:v>
                </c:pt>
                <c:pt idx="3194">
                  <c:v>40997</c:v>
                </c:pt>
                <c:pt idx="3195">
                  <c:v>40998</c:v>
                </c:pt>
                <c:pt idx="3196">
                  <c:v>41001</c:v>
                </c:pt>
                <c:pt idx="3197">
                  <c:v>41002</c:v>
                </c:pt>
                <c:pt idx="3198">
                  <c:v>41003</c:v>
                </c:pt>
                <c:pt idx="3199">
                  <c:v>41004</c:v>
                </c:pt>
                <c:pt idx="3200">
                  <c:v>41005</c:v>
                </c:pt>
                <c:pt idx="3201">
                  <c:v>41008</c:v>
                </c:pt>
                <c:pt idx="3202">
                  <c:v>41009</c:v>
                </c:pt>
                <c:pt idx="3203">
                  <c:v>41010</c:v>
                </c:pt>
                <c:pt idx="3204">
                  <c:v>41011</c:v>
                </c:pt>
                <c:pt idx="3205">
                  <c:v>41012</c:v>
                </c:pt>
                <c:pt idx="3206">
                  <c:v>41015</c:v>
                </c:pt>
                <c:pt idx="3207">
                  <c:v>41016</c:v>
                </c:pt>
                <c:pt idx="3208">
                  <c:v>41017</c:v>
                </c:pt>
                <c:pt idx="3209">
                  <c:v>41018</c:v>
                </c:pt>
                <c:pt idx="3210">
                  <c:v>41019</c:v>
                </c:pt>
                <c:pt idx="3211">
                  <c:v>41022</c:v>
                </c:pt>
                <c:pt idx="3212">
                  <c:v>41023</c:v>
                </c:pt>
                <c:pt idx="3213">
                  <c:v>41024</c:v>
                </c:pt>
                <c:pt idx="3214">
                  <c:v>41025</c:v>
                </c:pt>
                <c:pt idx="3215">
                  <c:v>41026</c:v>
                </c:pt>
                <c:pt idx="3216">
                  <c:v>41029</c:v>
                </c:pt>
                <c:pt idx="3217">
                  <c:v>41030</c:v>
                </c:pt>
                <c:pt idx="3218">
                  <c:v>41031</c:v>
                </c:pt>
                <c:pt idx="3219">
                  <c:v>41032</c:v>
                </c:pt>
                <c:pt idx="3220">
                  <c:v>41033</c:v>
                </c:pt>
                <c:pt idx="3221">
                  <c:v>41036</c:v>
                </c:pt>
                <c:pt idx="3222">
                  <c:v>41037</c:v>
                </c:pt>
                <c:pt idx="3223">
                  <c:v>41038</c:v>
                </c:pt>
                <c:pt idx="3224">
                  <c:v>41039</c:v>
                </c:pt>
                <c:pt idx="3225">
                  <c:v>41040</c:v>
                </c:pt>
                <c:pt idx="3226">
                  <c:v>41043</c:v>
                </c:pt>
                <c:pt idx="3227">
                  <c:v>41044</c:v>
                </c:pt>
                <c:pt idx="3228">
                  <c:v>41045</c:v>
                </c:pt>
                <c:pt idx="3229">
                  <c:v>41046</c:v>
                </c:pt>
                <c:pt idx="3230">
                  <c:v>41047</c:v>
                </c:pt>
                <c:pt idx="3231">
                  <c:v>41050</c:v>
                </c:pt>
                <c:pt idx="3232">
                  <c:v>41051</c:v>
                </c:pt>
                <c:pt idx="3233">
                  <c:v>41052</c:v>
                </c:pt>
                <c:pt idx="3234">
                  <c:v>41053</c:v>
                </c:pt>
                <c:pt idx="3235">
                  <c:v>41054</c:v>
                </c:pt>
                <c:pt idx="3236">
                  <c:v>41057</c:v>
                </c:pt>
                <c:pt idx="3237">
                  <c:v>41058</c:v>
                </c:pt>
                <c:pt idx="3238">
                  <c:v>41059</c:v>
                </c:pt>
                <c:pt idx="3239">
                  <c:v>41060</c:v>
                </c:pt>
                <c:pt idx="3240">
                  <c:v>41061</c:v>
                </c:pt>
                <c:pt idx="3241">
                  <c:v>41064</c:v>
                </c:pt>
                <c:pt idx="3242">
                  <c:v>41065</c:v>
                </c:pt>
                <c:pt idx="3243">
                  <c:v>41066</c:v>
                </c:pt>
                <c:pt idx="3244">
                  <c:v>41067</c:v>
                </c:pt>
                <c:pt idx="3245">
                  <c:v>41068</c:v>
                </c:pt>
                <c:pt idx="3246">
                  <c:v>41071</c:v>
                </c:pt>
                <c:pt idx="3247">
                  <c:v>41072</c:v>
                </c:pt>
                <c:pt idx="3248">
                  <c:v>41073</c:v>
                </c:pt>
                <c:pt idx="3249">
                  <c:v>41074</c:v>
                </c:pt>
                <c:pt idx="3250">
                  <c:v>41075</c:v>
                </c:pt>
                <c:pt idx="3251">
                  <c:v>41078</c:v>
                </c:pt>
                <c:pt idx="3252">
                  <c:v>41079</c:v>
                </c:pt>
                <c:pt idx="3253">
                  <c:v>41080</c:v>
                </c:pt>
                <c:pt idx="3254">
                  <c:v>41081</c:v>
                </c:pt>
                <c:pt idx="3255">
                  <c:v>41082</c:v>
                </c:pt>
                <c:pt idx="3256">
                  <c:v>41085</c:v>
                </c:pt>
                <c:pt idx="3257">
                  <c:v>41086</c:v>
                </c:pt>
                <c:pt idx="3258">
                  <c:v>41087</c:v>
                </c:pt>
                <c:pt idx="3259">
                  <c:v>41088</c:v>
                </c:pt>
                <c:pt idx="3260">
                  <c:v>41089</c:v>
                </c:pt>
                <c:pt idx="3261">
                  <c:v>41092</c:v>
                </c:pt>
                <c:pt idx="3262">
                  <c:v>41093</c:v>
                </c:pt>
                <c:pt idx="3263">
                  <c:v>41094</c:v>
                </c:pt>
                <c:pt idx="3264">
                  <c:v>41095</c:v>
                </c:pt>
                <c:pt idx="3265">
                  <c:v>41096</c:v>
                </c:pt>
                <c:pt idx="3266">
                  <c:v>41099</c:v>
                </c:pt>
                <c:pt idx="3267">
                  <c:v>41100</c:v>
                </c:pt>
                <c:pt idx="3268">
                  <c:v>41101</c:v>
                </c:pt>
                <c:pt idx="3269">
                  <c:v>41102</c:v>
                </c:pt>
                <c:pt idx="3270">
                  <c:v>41103</c:v>
                </c:pt>
                <c:pt idx="3271">
                  <c:v>41106</c:v>
                </c:pt>
                <c:pt idx="3272">
                  <c:v>41107</c:v>
                </c:pt>
                <c:pt idx="3273">
                  <c:v>41108</c:v>
                </c:pt>
                <c:pt idx="3274">
                  <c:v>41109</c:v>
                </c:pt>
                <c:pt idx="3275">
                  <c:v>41110</c:v>
                </c:pt>
                <c:pt idx="3276">
                  <c:v>41113</c:v>
                </c:pt>
                <c:pt idx="3277">
                  <c:v>41114</c:v>
                </c:pt>
                <c:pt idx="3278">
                  <c:v>41115</c:v>
                </c:pt>
                <c:pt idx="3279">
                  <c:v>41116</c:v>
                </c:pt>
                <c:pt idx="3280">
                  <c:v>41117</c:v>
                </c:pt>
                <c:pt idx="3281">
                  <c:v>41120</c:v>
                </c:pt>
                <c:pt idx="3282">
                  <c:v>41121</c:v>
                </c:pt>
                <c:pt idx="3283">
                  <c:v>41122</c:v>
                </c:pt>
                <c:pt idx="3284">
                  <c:v>41123</c:v>
                </c:pt>
                <c:pt idx="3285">
                  <c:v>41124</c:v>
                </c:pt>
                <c:pt idx="3286">
                  <c:v>41127</c:v>
                </c:pt>
                <c:pt idx="3287">
                  <c:v>41128</c:v>
                </c:pt>
                <c:pt idx="3288">
                  <c:v>41129</c:v>
                </c:pt>
                <c:pt idx="3289">
                  <c:v>41130</c:v>
                </c:pt>
                <c:pt idx="3290">
                  <c:v>41131</c:v>
                </c:pt>
                <c:pt idx="3291">
                  <c:v>41134</c:v>
                </c:pt>
                <c:pt idx="3292">
                  <c:v>41135</c:v>
                </c:pt>
                <c:pt idx="3293">
                  <c:v>41136</c:v>
                </c:pt>
                <c:pt idx="3294">
                  <c:v>41137</c:v>
                </c:pt>
                <c:pt idx="3295">
                  <c:v>41138</c:v>
                </c:pt>
                <c:pt idx="3296">
                  <c:v>41141</c:v>
                </c:pt>
                <c:pt idx="3297">
                  <c:v>41142</c:v>
                </c:pt>
                <c:pt idx="3298">
                  <c:v>41143</c:v>
                </c:pt>
                <c:pt idx="3299">
                  <c:v>41144</c:v>
                </c:pt>
                <c:pt idx="3300">
                  <c:v>41145</c:v>
                </c:pt>
                <c:pt idx="3301">
                  <c:v>41148</c:v>
                </c:pt>
                <c:pt idx="3302">
                  <c:v>41149</c:v>
                </c:pt>
                <c:pt idx="3303">
                  <c:v>41150</c:v>
                </c:pt>
                <c:pt idx="3304">
                  <c:v>41151</c:v>
                </c:pt>
                <c:pt idx="3305">
                  <c:v>41152</c:v>
                </c:pt>
                <c:pt idx="3306">
                  <c:v>41155</c:v>
                </c:pt>
                <c:pt idx="3307">
                  <c:v>41156</c:v>
                </c:pt>
                <c:pt idx="3308">
                  <c:v>41157</c:v>
                </c:pt>
                <c:pt idx="3309">
                  <c:v>41158</c:v>
                </c:pt>
                <c:pt idx="3310">
                  <c:v>41159</c:v>
                </c:pt>
                <c:pt idx="3311">
                  <c:v>41162</c:v>
                </c:pt>
                <c:pt idx="3312">
                  <c:v>41163</c:v>
                </c:pt>
                <c:pt idx="3313">
                  <c:v>41164</c:v>
                </c:pt>
                <c:pt idx="3314">
                  <c:v>41165</c:v>
                </c:pt>
                <c:pt idx="3315">
                  <c:v>41166</c:v>
                </c:pt>
                <c:pt idx="3316">
                  <c:v>41169</c:v>
                </c:pt>
                <c:pt idx="3317">
                  <c:v>41170</c:v>
                </c:pt>
                <c:pt idx="3318">
                  <c:v>41171</c:v>
                </c:pt>
                <c:pt idx="3319">
                  <c:v>41172</c:v>
                </c:pt>
                <c:pt idx="3320">
                  <c:v>41173</c:v>
                </c:pt>
                <c:pt idx="3321">
                  <c:v>41176</c:v>
                </c:pt>
                <c:pt idx="3322">
                  <c:v>41177</c:v>
                </c:pt>
                <c:pt idx="3323">
                  <c:v>41178</c:v>
                </c:pt>
                <c:pt idx="3324">
                  <c:v>41179</c:v>
                </c:pt>
                <c:pt idx="3325">
                  <c:v>41180</c:v>
                </c:pt>
                <c:pt idx="3326">
                  <c:v>41183</c:v>
                </c:pt>
                <c:pt idx="3327">
                  <c:v>41184</c:v>
                </c:pt>
                <c:pt idx="3328">
                  <c:v>41185</c:v>
                </c:pt>
                <c:pt idx="3329">
                  <c:v>41186</c:v>
                </c:pt>
                <c:pt idx="3330">
                  <c:v>41187</c:v>
                </c:pt>
                <c:pt idx="3331">
                  <c:v>41190</c:v>
                </c:pt>
                <c:pt idx="3332">
                  <c:v>41191</c:v>
                </c:pt>
                <c:pt idx="3333">
                  <c:v>41192</c:v>
                </c:pt>
                <c:pt idx="3334">
                  <c:v>41193</c:v>
                </c:pt>
                <c:pt idx="3335">
                  <c:v>41194</c:v>
                </c:pt>
                <c:pt idx="3336">
                  <c:v>41197</c:v>
                </c:pt>
                <c:pt idx="3337">
                  <c:v>41198</c:v>
                </c:pt>
                <c:pt idx="3338">
                  <c:v>41199</c:v>
                </c:pt>
                <c:pt idx="3339">
                  <c:v>41200</c:v>
                </c:pt>
                <c:pt idx="3340">
                  <c:v>41201</c:v>
                </c:pt>
                <c:pt idx="3341">
                  <c:v>41204</c:v>
                </c:pt>
                <c:pt idx="3342">
                  <c:v>41205</c:v>
                </c:pt>
                <c:pt idx="3343">
                  <c:v>41206</c:v>
                </c:pt>
                <c:pt idx="3344">
                  <c:v>41207</c:v>
                </c:pt>
                <c:pt idx="3345">
                  <c:v>41208</c:v>
                </c:pt>
                <c:pt idx="3346">
                  <c:v>41211</c:v>
                </c:pt>
                <c:pt idx="3347">
                  <c:v>41212</c:v>
                </c:pt>
                <c:pt idx="3348">
                  <c:v>41213</c:v>
                </c:pt>
                <c:pt idx="3349">
                  <c:v>41214</c:v>
                </c:pt>
                <c:pt idx="3350">
                  <c:v>41215</c:v>
                </c:pt>
                <c:pt idx="3351">
                  <c:v>41218</c:v>
                </c:pt>
                <c:pt idx="3352">
                  <c:v>41219</c:v>
                </c:pt>
                <c:pt idx="3353">
                  <c:v>41220</c:v>
                </c:pt>
                <c:pt idx="3354">
                  <c:v>41221</c:v>
                </c:pt>
                <c:pt idx="3355">
                  <c:v>41222</c:v>
                </c:pt>
                <c:pt idx="3356">
                  <c:v>41225</c:v>
                </c:pt>
                <c:pt idx="3357">
                  <c:v>41226</c:v>
                </c:pt>
                <c:pt idx="3358">
                  <c:v>41227</c:v>
                </c:pt>
                <c:pt idx="3359">
                  <c:v>41228</c:v>
                </c:pt>
                <c:pt idx="3360">
                  <c:v>41229</c:v>
                </c:pt>
                <c:pt idx="3361">
                  <c:v>41232</c:v>
                </c:pt>
                <c:pt idx="3362">
                  <c:v>41233</c:v>
                </c:pt>
                <c:pt idx="3363">
                  <c:v>41234</c:v>
                </c:pt>
                <c:pt idx="3364">
                  <c:v>41235</c:v>
                </c:pt>
                <c:pt idx="3365">
                  <c:v>41236</c:v>
                </c:pt>
                <c:pt idx="3366">
                  <c:v>41239</c:v>
                </c:pt>
                <c:pt idx="3367">
                  <c:v>41240</c:v>
                </c:pt>
                <c:pt idx="3368">
                  <c:v>41241</c:v>
                </c:pt>
                <c:pt idx="3369">
                  <c:v>41242</c:v>
                </c:pt>
                <c:pt idx="3370">
                  <c:v>41243</c:v>
                </c:pt>
                <c:pt idx="3371">
                  <c:v>41246</c:v>
                </c:pt>
                <c:pt idx="3372">
                  <c:v>41247</c:v>
                </c:pt>
                <c:pt idx="3373">
                  <c:v>41248</c:v>
                </c:pt>
                <c:pt idx="3374">
                  <c:v>41249</c:v>
                </c:pt>
                <c:pt idx="3375">
                  <c:v>41250</c:v>
                </c:pt>
                <c:pt idx="3376">
                  <c:v>41253</c:v>
                </c:pt>
                <c:pt idx="3377">
                  <c:v>41254</c:v>
                </c:pt>
                <c:pt idx="3378">
                  <c:v>41255</c:v>
                </c:pt>
                <c:pt idx="3379">
                  <c:v>41256</c:v>
                </c:pt>
                <c:pt idx="3380">
                  <c:v>41257</c:v>
                </c:pt>
                <c:pt idx="3381">
                  <c:v>41260</c:v>
                </c:pt>
                <c:pt idx="3382">
                  <c:v>41261</c:v>
                </c:pt>
                <c:pt idx="3383">
                  <c:v>41262</c:v>
                </c:pt>
                <c:pt idx="3384">
                  <c:v>41263</c:v>
                </c:pt>
                <c:pt idx="3385">
                  <c:v>41264</c:v>
                </c:pt>
                <c:pt idx="3386">
                  <c:v>41267</c:v>
                </c:pt>
                <c:pt idx="3387">
                  <c:v>41268</c:v>
                </c:pt>
                <c:pt idx="3388">
                  <c:v>41269</c:v>
                </c:pt>
                <c:pt idx="3389">
                  <c:v>41270</c:v>
                </c:pt>
                <c:pt idx="3390">
                  <c:v>41271</c:v>
                </c:pt>
                <c:pt idx="3391">
                  <c:v>41274</c:v>
                </c:pt>
                <c:pt idx="3392">
                  <c:v>41275</c:v>
                </c:pt>
                <c:pt idx="3393">
                  <c:v>41276</c:v>
                </c:pt>
                <c:pt idx="3394">
                  <c:v>41277</c:v>
                </c:pt>
                <c:pt idx="3395">
                  <c:v>41278</c:v>
                </c:pt>
                <c:pt idx="3396">
                  <c:v>41281</c:v>
                </c:pt>
                <c:pt idx="3397">
                  <c:v>41282</c:v>
                </c:pt>
                <c:pt idx="3398">
                  <c:v>41283</c:v>
                </c:pt>
                <c:pt idx="3399">
                  <c:v>41284</c:v>
                </c:pt>
                <c:pt idx="3400">
                  <c:v>41285</c:v>
                </c:pt>
                <c:pt idx="3401">
                  <c:v>41288</c:v>
                </c:pt>
                <c:pt idx="3402">
                  <c:v>41289</c:v>
                </c:pt>
                <c:pt idx="3403">
                  <c:v>41290</c:v>
                </c:pt>
                <c:pt idx="3404">
                  <c:v>41291</c:v>
                </c:pt>
                <c:pt idx="3405">
                  <c:v>41292</c:v>
                </c:pt>
                <c:pt idx="3406">
                  <c:v>41295</c:v>
                </c:pt>
                <c:pt idx="3407">
                  <c:v>41296</c:v>
                </c:pt>
                <c:pt idx="3408">
                  <c:v>41297</c:v>
                </c:pt>
                <c:pt idx="3409">
                  <c:v>41298</c:v>
                </c:pt>
                <c:pt idx="3410">
                  <c:v>41299</c:v>
                </c:pt>
                <c:pt idx="3411">
                  <c:v>41302</c:v>
                </c:pt>
                <c:pt idx="3412">
                  <c:v>41303</c:v>
                </c:pt>
                <c:pt idx="3413">
                  <c:v>41304</c:v>
                </c:pt>
                <c:pt idx="3414">
                  <c:v>41305</c:v>
                </c:pt>
                <c:pt idx="3415">
                  <c:v>41306</c:v>
                </c:pt>
                <c:pt idx="3416">
                  <c:v>41309</c:v>
                </c:pt>
                <c:pt idx="3417">
                  <c:v>41310</c:v>
                </c:pt>
                <c:pt idx="3418">
                  <c:v>41311</c:v>
                </c:pt>
                <c:pt idx="3419">
                  <c:v>41312</c:v>
                </c:pt>
                <c:pt idx="3420">
                  <c:v>41313</c:v>
                </c:pt>
                <c:pt idx="3421">
                  <c:v>41316</c:v>
                </c:pt>
                <c:pt idx="3422">
                  <c:v>41317</c:v>
                </c:pt>
                <c:pt idx="3423">
                  <c:v>41318</c:v>
                </c:pt>
                <c:pt idx="3424">
                  <c:v>41319</c:v>
                </c:pt>
                <c:pt idx="3425">
                  <c:v>41320</c:v>
                </c:pt>
                <c:pt idx="3426">
                  <c:v>41323</c:v>
                </c:pt>
                <c:pt idx="3427">
                  <c:v>41324</c:v>
                </c:pt>
                <c:pt idx="3428">
                  <c:v>41325</c:v>
                </c:pt>
                <c:pt idx="3429">
                  <c:v>41326</c:v>
                </c:pt>
                <c:pt idx="3430">
                  <c:v>41327</c:v>
                </c:pt>
                <c:pt idx="3431">
                  <c:v>41330</c:v>
                </c:pt>
                <c:pt idx="3432">
                  <c:v>41331</c:v>
                </c:pt>
                <c:pt idx="3433">
                  <c:v>41332</c:v>
                </c:pt>
                <c:pt idx="3434">
                  <c:v>41333</c:v>
                </c:pt>
                <c:pt idx="3435">
                  <c:v>41334</c:v>
                </c:pt>
                <c:pt idx="3436">
                  <c:v>41337</c:v>
                </c:pt>
                <c:pt idx="3437">
                  <c:v>41338</c:v>
                </c:pt>
                <c:pt idx="3438">
                  <c:v>41339</c:v>
                </c:pt>
                <c:pt idx="3439">
                  <c:v>41340</c:v>
                </c:pt>
                <c:pt idx="3440">
                  <c:v>41341</c:v>
                </c:pt>
                <c:pt idx="3441">
                  <c:v>41344</c:v>
                </c:pt>
                <c:pt idx="3442">
                  <c:v>41345</c:v>
                </c:pt>
                <c:pt idx="3443">
                  <c:v>41346</c:v>
                </c:pt>
                <c:pt idx="3444">
                  <c:v>41347</c:v>
                </c:pt>
                <c:pt idx="3445">
                  <c:v>41348</c:v>
                </c:pt>
                <c:pt idx="3446">
                  <c:v>41351</c:v>
                </c:pt>
                <c:pt idx="3447">
                  <c:v>41352</c:v>
                </c:pt>
                <c:pt idx="3448">
                  <c:v>41353</c:v>
                </c:pt>
                <c:pt idx="3449">
                  <c:v>41354</c:v>
                </c:pt>
                <c:pt idx="3450">
                  <c:v>41355</c:v>
                </c:pt>
                <c:pt idx="3451">
                  <c:v>41358</c:v>
                </c:pt>
                <c:pt idx="3452">
                  <c:v>41359</c:v>
                </c:pt>
                <c:pt idx="3453">
                  <c:v>41360</c:v>
                </c:pt>
                <c:pt idx="3454">
                  <c:v>41361</c:v>
                </c:pt>
                <c:pt idx="3455">
                  <c:v>41362</c:v>
                </c:pt>
                <c:pt idx="3456">
                  <c:v>41365</c:v>
                </c:pt>
                <c:pt idx="3457">
                  <c:v>41366</c:v>
                </c:pt>
                <c:pt idx="3458">
                  <c:v>41367</c:v>
                </c:pt>
                <c:pt idx="3459">
                  <c:v>41368</c:v>
                </c:pt>
                <c:pt idx="3460">
                  <c:v>41369</c:v>
                </c:pt>
                <c:pt idx="3461">
                  <c:v>41372</c:v>
                </c:pt>
                <c:pt idx="3462">
                  <c:v>41373</c:v>
                </c:pt>
                <c:pt idx="3463">
                  <c:v>41374</c:v>
                </c:pt>
                <c:pt idx="3464">
                  <c:v>41375</c:v>
                </c:pt>
                <c:pt idx="3465">
                  <c:v>41376</c:v>
                </c:pt>
                <c:pt idx="3466">
                  <c:v>41379</c:v>
                </c:pt>
                <c:pt idx="3467">
                  <c:v>41380</c:v>
                </c:pt>
                <c:pt idx="3468">
                  <c:v>41381</c:v>
                </c:pt>
                <c:pt idx="3469">
                  <c:v>41382</c:v>
                </c:pt>
                <c:pt idx="3470">
                  <c:v>41383</c:v>
                </c:pt>
                <c:pt idx="3471">
                  <c:v>41386</c:v>
                </c:pt>
                <c:pt idx="3472">
                  <c:v>41387</c:v>
                </c:pt>
                <c:pt idx="3473">
                  <c:v>41388</c:v>
                </c:pt>
                <c:pt idx="3474">
                  <c:v>41389</c:v>
                </c:pt>
                <c:pt idx="3475">
                  <c:v>41390</c:v>
                </c:pt>
                <c:pt idx="3476">
                  <c:v>41393</c:v>
                </c:pt>
                <c:pt idx="3477">
                  <c:v>41394</c:v>
                </c:pt>
                <c:pt idx="3478">
                  <c:v>41395</c:v>
                </c:pt>
                <c:pt idx="3479">
                  <c:v>41396</c:v>
                </c:pt>
                <c:pt idx="3480">
                  <c:v>41397</c:v>
                </c:pt>
                <c:pt idx="3481">
                  <c:v>41400</c:v>
                </c:pt>
                <c:pt idx="3482">
                  <c:v>41401</c:v>
                </c:pt>
                <c:pt idx="3483">
                  <c:v>41402</c:v>
                </c:pt>
                <c:pt idx="3484">
                  <c:v>41403</c:v>
                </c:pt>
                <c:pt idx="3485">
                  <c:v>41404</c:v>
                </c:pt>
                <c:pt idx="3486">
                  <c:v>41407</c:v>
                </c:pt>
                <c:pt idx="3487">
                  <c:v>41408</c:v>
                </c:pt>
                <c:pt idx="3488">
                  <c:v>41409</c:v>
                </c:pt>
                <c:pt idx="3489">
                  <c:v>41410</c:v>
                </c:pt>
                <c:pt idx="3490">
                  <c:v>41411</c:v>
                </c:pt>
                <c:pt idx="3491">
                  <c:v>41414</c:v>
                </c:pt>
                <c:pt idx="3492">
                  <c:v>41415</c:v>
                </c:pt>
                <c:pt idx="3493">
                  <c:v>41416</c:v>
                </c:pt>
                <c:pt idx="3494">
                  <c:v>41417</c:v>
                </c:pt>
                <c:pt idx="3495">
                  <c:v>41418</c:v>
                </c:pt>
                <c:pt idx="3496">
                  <c:v>41421</c:v>
                </c:pt>
                <c:pt idx="3497">
                  <c:v>41422</c:v>
                </c:pt>
                <c:pt idx="3498">
                  <c:v>41423</c:v>
                </c:pt>
                <c:pt idx="3499">
                  <c:v>41424</c:v>
                </c:pt>
                <c:pt idx="3500">
                  <c:v>41425</c:v>
                </c:pt>
                <c:pt idx="3501">
                  <c:v>41428</c:v>
                </c:pt>
                <c:pt idx="3502">
                  <c:v>41429</c:v>
                </c:pt>
                <c:pt idx="3503">
                  <c:v>41430</c:v>
                </c:pt>
                <c:pt idx="3504">
                  <c:v>41431</c:v>
                </c:pt>
                <c:pt idx="3505">
                  <c:v>41432</c:v>
                </c:pt>
                <c:pt idx="3506">
                  <c:v>41435</c:v>
                </c:pt>
                <c:pt idx="3507">
                  <c:v>41436</c:v>
                </c:pt>
                <c:pt idx="3508">
                  <c:v>41437</c:v>
                </c:pt>
                <c:pt idx="3509">
                  <c:v>41438</c:v>
                </c:pt>
                <c:pt idx="3510">
                  <c:v>41439</c:v>
                </c:pt>
                <c:pt idx="3511">
                  <c:v>41442</c:v>
                </c:pt>
                <c:pt idx="3512">
                  <c:v>41443</c:v>
                </c:pt>
                <c:pt idx="3513">
                  <c:v>41444</c:v>
                </c:pt>
                <c:pt idx="3514">
                  <c:v>41445</c:v>
                </c:pt>
                <c:pt idx="3515">
                  <c:v>41446</c:v>
                </c:pt>
                <c:pt idx="3516">
                  <c:v>41449</c:v>
                </c:pt>
                <c:pt idx="3517">
                  <c:v>41450</c:v>
                </c:pt>
                <c:pt idx="3518">
                  <c:v>41451</c:v>
                </c:pt>
                <c:pt idx="3519">
                  <c:v>41452</c:v>
                </c:pt>
                <c:pt idx="3520">
                  <c:v>41453</c:v>
                </c:pt>
                <c:pt idx="3521">
                  <c:v>41456</c:v>
                </c:pt>
                <c:pt idx="3522">
                  <c:v>41457</c:v>
                </c:pt>
                <c:pt idx="3523">
                  <c:v>41458</c:v>
                </c:pt>
                <c:pt idx="3524">
                  <c:v>41459</c:v>
                </c:pt>
                <c:pt idx="3525">
                  <c:v>41460</c:v>
                </c:pt>
                <c:pt idx="3526">
                  <c:v>41463</c:v>
                </c:pt>
                <c:pt idx="3527">
                  <c:v>41464</c:v>
                </c:pt>
                <c:pt idx="3528">
                  <c:v>41465</c:v>
                </c:pt>
                <c:pt idx="3529">
                  <c:v>41466</c:v>
                </c:pt>
                <c:pt idx="3530">
                  <c:v>41467</c:v>
                </c:pt>
                <c:pt idx="3531">
                  <c:v>41470</c:v>
                </c:pt>
                <c:pt idx="3532">
                  <c:v>41471</c:v>
                </c:pt>
                <c:pt idx="3533">
                  <c:v>41472</c:v>
                </c:pt>
                <c:pt idx="3534">
                  <c:v>41473</c:v>
                </c:pt>
                <c:pt idx="3535">
                  <c:v>41474</c:v>
                </c:pt>
                <c:pt idx="3536">
                  <c:v>41477</c:v>
                </c:pt>
                <c:pt idx="3537">
                  <c:v>41478</c:v>
                </c:pt>
                <c:pt idx="3538">
                  <c:v>41479</c:v>
                </c:pt>
                <c:pt idx="3539">
                  <c:v>41480</c:v>
                </c:pt>
                <c:pt idx="3540">
                  <c:v>41481</c:v>
                </c:pt>
                <c:pt idx="3541">
                  <c:v>41484</c:v>
                </c:pt>
                <c:pt idx="3542">
                  <c:v>41485</c:v>
                </c:pt>
                <c:pt idx="3543">
                  <c:v>41486</c:v>
                </c:pt>
                <c:pt idx="3544">
                  <c:v>41487</c:v>
                </c:pt>
                <c:pt idx="3545">
                  <c:v>41488</c:v>
                </c:pt>
                <c:pt idx="3546">
                  <c:v>41491</c:v>
                </c:pt>
                <c:pt idx="3547">
                  <c:v>41492</c:v>
                </c:pt>
                <c:pt idx="3548">
                  <c:v>41493</c:v>
                </c:pt>
                <c:pt idx="3549">
                  <c:v>41494</c:v>
                </c:pt>
                <c:pt idx="3550">
                  <c:v>41495</c:v>
                </c:pt>
                <c:pt idx="3551">
                  <c:v>41498</c:v>
                </c:pt>
                <c:pt idx="3552">
                  <c:v>41499</c:v>
                </c:pt>
                <c:pt idx="3553">
                  <c:v>41500</c:v>
                </c:pt>
                <c:pt idx="3554">
                  <c:v>41501</c:v>
                </c:pt>
                <c:pt idx="3555">
                  <c:v>41502</c:v>
                </c:pt>
                <c:pt idx="3556">
                  <c:v>41505</c:v>
                </c:pt>
                <c:pt idx="3557">
                  <c:v>41506</c:v>
                </c:pt>
                <c:pt idx="3558">
                  <c:v>41507</c:v>
                </c:pt>
                <c:pt idx="3559">
                  <c:v>41508</c:v>
                </c:pt>
                <c:pt idx="3560">
                  <c:v>41509</c:v>
                </c:pt>
                <c:pt idx="3561">
                  <c:v>41512</c:v>
                </c:pt>
                <c:pt idx="3562">
                  <c:v>41513</c:v>
                </c:pt>
                <c:pt idx="3563">
                  <c:v>41514</c:v>
                </c:pt>
                <c:pt idx="3564">
                  <c:v>41515</c:v>
                </c:pt>
                <c:pt idx="3565">
                  <c:v>41516</c:v>
                </c:pt>
                <c:pt idx="3566">
                  <c:v>41519</c:v>
                </c:pt>
                <c:pt idx="3567">
                  <c:v>41520</c:v>
                </c:pt>
                <c:pt idx="3568">
                  <c:v>41521</c:v>
                </c:pt>
                <c:pt idx="3569">
                  <c:v>41522</c:v>
                </c:pt>
                <c:pt idx="3570">
                  <c:v>41523</c:v>
                </c:pt>
                <c:pt idx="3571">
                  <c:v>41526</c:v>
                </c:pt>
                <c:pt idx="3572">
                  <c:v>41527</c:v>
                </c:pt>
                <c:pt idx="3573">
                  <c:v>41528</c:v>
                </c:pt>
                <c:pt idx="3574">
                  <c:v>41529</c:v>
                </c:pt>
                <c:pt idx="3575">
                  <c:v>41530</c:v>
                </c:pt>
                <c:pt idx="3576">
                  <c:v>41533</c:v>
                </c:pt>
                <c:pt idx="3577">
                  <c:v>41534</c:v>
                </c:pt>
                <c:pt idx="3578">
                  <c:v>41535</c:v>
                </c:pt>
                <c:pt idx="3579">
                  <c:v>41536</c:v>
                </c:pt>
                <c:pt idx="3580">
                  <c:v>41537</c:v>
                </c:pt>
                <c:pt idx="3581">
                  <c:v>41540</c:v>
                </c:pt>
                <c:pt idx="3582">
                  <c:v>41541</c:v>
                </c:pt>
                <c:pt idx="3583">
                  <c:v>41542</c:v>
                </c:pt>
                <c:pt idx="3584">
                  <c:v>41543</c:v>
                </c:pt>
                <c:pt idx="3585">
                  <c:v>41544</c:v>
                </c:pt>
                <c:pt idx="3586">
                  <c:v>41547</c:v>
                </c:pt>
                <c:pt idx="3587">
                  <c:v>41548</c:v>
                </c:pt>
                <c:pt idx="3588">
                  <c:v>41549</c:v>
                </c:pt>
                <c:pt idx="3589">
                  <c:v>41550</c:v>
                </c:pt>
                <c:pt idx="3590">
                  <c:v>41551</c:v>
                </c:pt>
                <c:pt idx="3591">
                  <c:v>41554</c:v>
                </c:pt>
                <c:pt idx="3592">
                  <c:v>41555</c:v>
                </c:pt>
                <c:pt idx="3593">
                  <c:v>41556</c:v>
                </c:pt>
                <c:pt idx="3594">
                  <c:v>41557</c:v>
                </c:pt>
                <c:pt idx="3595">
                  <c:v>41558</c:v>
                </c:pt>
                <c:pt idx="3596">
                  <c:v>41561</c:v>
                </c:pt>
                <c:pt idx="3597">
                  <c:v>41562</c:v>
                </c:pt>
                <c:pt idx="3598">
                  <c:v>41563</c:v>
                </c:pt>
                <c:pt idx="3599">
                  <c:v>41564</c:v>
                </c:pt>
                <c:pt idx="3600">
                  <c:v>41565</c:v>
                </c:pt>
                <c:pt idx="3601">
                  <c:v>41568</c:v>
                </c:pt>
                <c:pt idx="3602">
                  <c:v>41569</c:v>
                </c:pt>
                <c:pt idx="3603">
                  <c:v>41570</c:v>
                </c:pt>
                <c:pt idx="3604">
                  <c:v>41571</c:v>
                </c:pt>
                <c:pt idx="3605">
                  <c:v>41572</c:v>
                </c:pt>
                <c:pt idx="3606">
                  <c:v>41575</c:v>
                </c:pt>
                <c:pt idx="3607">
                  <c:v>41576</c:v>
                </c:pt>
                <c:pt idx="3608">
                  <c:v>41577</c:v>
                </c:pt>
                <c:pt idx="3609">
                  <c:v>41578</c:v>
                </c:pt>
                <c:pt idx="3610">
                  <c:v>41579</c:v>
                </c:pt>
                <c:pt idx="3611">
                  <c:v>41582</c:v>
                </c:pt>
                <c:pt idx="3612">
                  <c:v>41583</c:v>
                </c:pt>
                <c:pt idx="3613">
                  <c:v>41584</c:v>
                </c:pt>
                <c:pt idx="3614">
                  <c:v>41585</c:v>
                </c:pt>
                <c:pt idx="3615">
                  <c:v>41586</c:v>
                </c:pt>
                <c:pt idx="3616">
                  <c:v>41589</c:v>
                </c:pt>
                <c:pt idx="3617">
                  <c:v>41590</c:v>
                </c:pt>
                <c:pt idx="3618">
                  <c:v>41591</c:v>
                </c:pt>
                <c:pt idx="3619">
                  <c:v>41592</c:v>
                </c:pt>
                <c:pt idx="3620">
                  <c:v>41593</c:v>
                </c:pt>
                <c:pt idx="3621">
                  <c:v>41596</c:v>
                </c:pt>
                <c:pt idx="3622">
                  <c:v>41597</c:v>
                </c:pt>
                <c:pt idx="3623">
                  <c:v>41598</c:v>
                </c:pt>
                <c:pt idx="3624">
                  <c:v>41599</c:v>
                </c:pt>
                <c:pt idx="3625">
                  <c:v>41600</c:v>
                </c:pt>
                <c:pt idx="3626">
                  <c:v>41603</c:v>
                </c:pt>
                <c:pt idx="3627">
                  <c:v>41604</c:v>
                </c:pt>
                <c:pt idx="3628">
                  <c:v>41605</c:v>
                </c:pt>
                <c:pt idx="3629">
                  <c:v>41606</c:v>
                </c:pt>
                <c:pt idx="3630">
                  <c:v>41607</c:v>
                </c:pt>
                <c:pt idx="3631">
                  <c:v>41610</c:v>
                </c:pt>
                <c:pt idx="3632">
                  <c:v>41611</c:v>
                </c:pt>
                <c:pt idx="3633">
                  <c:v>41612</c:v>
                </c:pt>
                <c:pt idx="3634">
                  <c:v>41613</c:v>
                </c:pt>
                <c:pt idx="3635">
                  <c:v>41614</c:v>
                </c:pt>
                <c:pt idx="3636">
                  <c:v>41617</c:v>
                </c:pt>
                <c:pt idx="3637">
                  <c:v>41618</c:v>
                </c:pt>
                <c:pt idx="3638">
                  <c:v>41619</c:v>
                </c:pt>
                <c:pt idx="3639">
                  <c:v>41620</c:v>
                </c:pt>
                <c:pt idx="3640">
                  <c:v>41621</c:v>
                </c:pt>
                <c:pt idx="3641">
                  <c:v>41624</c:v>
                </c:pt>
                <c:pt idx="3642">
                  <c:v>41625</c:v>
                </c:pt>
                <c:pt idx="3643">
                  <c:v>41626</c:v>
                </c:pt>
                <c:pt idx="3644">
                  <c:v>41627</c:v>
                </c:pt>
                <c:pt idx="3645">
                  <c:v>41628</c:v>
                </c:pt>
                <c:pt idx="3646">
                  <c:v>41631</c:v>
                </c:pt>
                <c:pt idx="3647">
                  <c:v>41632</c:v>
                </c:pt>
                <c:pt idx="3648">
                  <c:v>41633</c:v>
                </c:pt>
                <c:pt idx="3649">
                  <c:v>41634</c:v>
                </c:pt>
                <c:pt idx="3650">
                  <c:v>41635</c:v>
                </c:pt>
                <c:pt idx="3651">
                  <c:v>41638</c:v>
                </c:pt>
                <c:pt idx="3652">
                  <c:v>41639</c:v>
                </c:pt>
                <c:pt idx="3653">
                  <c:v>41640</c:v>
                </c:pt>
                <c:pt idx="3654">
                  <c:v>41641</c:v>
                </c:pt>
                <c:pt idx="3655">
                  <c:v>41642</c:v>
                </c:pt>
                <c:pt idx="3656">
                  <c:v>41645</c:v>
                </c:pt>
                <c:pt idx="3657">
                  <c:v>41646</c:v>
                </c:pt>
                <c:pt idx="3658">
                  <c:v>41647</c:v>
                </c:pt>
                <c:pt idx="3659">
                  <c:v>41648</c:v>
                </c:pt>
                <c:pt idx="3660">
                  <c:v>41649</c:v>
                </c:pt>
                <c:pt idx="3661">
                  <c:v>41652</c:v>
                </c:pt>
                <c:pt idx="3662">
                  <c:v>41653</c:v>
                </c:pt>
                <c:pt idx="3663">
                  <c:v>41654</c:v>
                </c:pt>
                <c:pt idx="3664">
                  <c:v>41655</c:v>
                </c:pt>
                <c:pt idx="3665">
                  <c:v>41656</c:v>
                </c:pt>
                <c:pt idx="3666">
                  <c:v>41659</c:v>
                </c:pt>
                <c:pt idx="3667">
                  <c:v>41660</c:v>
                </c:pt>
                <c:pt idx="3668">
                  <c:v>41661</c:v>
                </c:pt>
                <c:pt idx="3669">
                  <c:v>41662</c:v>
                </c:pt>
                <c:pt idx="3670">
                  <c:v>41663</c:v>
                </c:pt>
                <c:pt idx="3671">
                  <c:v>41666</c:v>
                </c:pt>
                <c:pt idx="3672">
                  <c:v>41667</c:v>
                </c:pt>
                <c:pt idx="3673">
                  <c:v>41668</c:v>
                </c:pt>
                <c:pt idx="3674">
                  <c:v>41669</c:v>
                </c:pt>
                <c:pt idx="3675">
                  <c:v>41670</c:v>
                </c:pt>
                <c:pt idx="3676">
                  <c:v>41673</c:v>
                </c:pt>
                <c:pt idx="3677">
                  <c:v>41674</c:v>
                </c:pt>
                <c:pt idx="3678">
                  <c:v>41675</c:v>
                </c:pt>
                <c:pt idx="3679">
                  <c:v>41676</c:v>
                </c:pt>
                <c:pt idx="3680">
                  <c:v>41677</c:v>
                </c:pt>
                <c:pt idx="3681">
                  <c:v>41680</c:v>
                </c:pt>
                <c:pt idx="3682">
                  <c:v>41681</c:v>
                </c:pt>
                <c:pt idx="3683">
                  <c:v>41682</c:v>
                </c:pt>
                <c:pt idx="3684">
                  <c:v>41683</c:v>
                </c:pt>
                <c:pt idx="3685">
                  <c:v>41684</c:v>
                </c:pt>
                <c:pt idx="3686">
                  <c:v>41687</c:v>
                </c:pt>
                <c:pt idx="3687">
                  <c:v>41688</c:v>
                </c:pt>
                <c:pt idx="3688">
                  <c:v>41689</c:v>
                </c:pt>
                <c:pt idx="3689">
                  <c:v>41690</c:v>
                </c:pt>
                <c:pt idx="3690">
                  <c:v>41691</c:v>
                </c:pt>
                <c:pt idx="3691">
                  <c:v>41694</c:v>
                </c:pt>
                <c:pt idx="3692">
                  <c:v>41695</c:v>
                </c:pt>
                <c:pt idx="3693">
                  <c:v>41696</c:v>
                </c:pt>
                <c:pt idx="3694">
                  <c:v>41697</c:v>
                </c:pt>
                <c:pt idx="3695">
                  <c:v>41698</c:v>
                </c:pt>
                <c:pt idx="3696">
                  <c:v>41701</c:v>
                </c:pt>
                <c:pt idx="3697">
                  <c:v>41702</c:v>
                </c:pt>
                <c:pt idx="3698">
                  <c:v>41703</c:v>
                </c:pt>
                <c:pt idx="3699">
                  <c:v>41704</c:v>
                </c:pt>
                <c:pt idx="3700">
                  <c:v>41705</c:v>
                </c:pt>
                <c:pt idx="3701">
                  <c:v>41708</c:v>
                </c:pt>
                <c:pt idx="3702">
                  <c:v>41709</c:v>
                </c:pt>
                <c:pt idx="3703">
                  <c:v>41710</c:v>
                </c:pt>
                <c:pt idx="3704">
                  <c:v>41711</c:v>
                </c:pt>
                <c:pt idx="3705">
                  <c:v>41712</c:v>
                </c:pt>
                <c:pt idx="3706">
                  <c:v>41715</c:v>
                </c:pt>
                <c:pt idx="3707">
                  <c:v>41716</c:v>
                </c:pt>
                <c:pt idx="3708">
                  <c:v>41717</c:v>
                </c:pt>
                <c:pt idx="3709">
                  <c:v>41718</c:v>
                </c:pt>
                <c:pt idx="3710">
                  <c:v>41719</c:v>
                </c:pt>
                <c:pt idx="3711">
                  <c:v>41722</c:v>
                </c:pt>
                <c:pt idx="3712">
                  <c:v>41723</c:v>
                </c:pt>
                <c:pt idx="3713">
                  <c:v>41724</c:v>
                </c:pt>
                <c:pt idx="3714">
                  <c:v>41725</c:v>
                </c:pt>
                <c:pt idx="3715">
                  <c:v>41726</c:v>
                </c:pt>
                <c:pt idx="3716">
                  <c:v>41729</c:v>
                </c:pt>
                <c:pt idx="3717">
                  <c:v>41730</c:v>
                </c:pt>
                <c:pt idx="3718">
                  <c:v>41731</c:v>
                </c:pt>
                <c:pt idx="3719">
                  <c:v>41732</c:v>
                </c:pt>
                <c:pt idx="3720">
                  <c:v>41733</c:v>
                </c:pt>
                <c:pt idx="3721">
                  <c:v>41736</c:v>
                </c:pt>
                <c:pt idx="3722">
                  <c:v>41737</c:v>
                </c:pt>
                <c:pt idx="3723">
                  <c:v>41738</c:v>
                </c:pt>
                <c:pt idx="3724">
                  <c:v>41739</c:v>
                </c:pt>
                <c:pt idx="3725">
                  <c:v>41740</c:v>
                </c:pt>
                <c:pt idx="3726">
                  <c:v>41743</c:v>
                </c:pt>
                <c:pt idx="3727">
                  <c:v>41744</c:v>
                </c:pt>
                <c:pt idx="3728">
                  <c:v>41745</c:v>
                </c:pt>
                <c:pt idx="3729">
                  <c:v>41746</c:v>
                </c:pt>
                <c:pt idx="3730">
                  <c:v>41747</c:v>
                </c:pt>
                <c:pt idx="3731">
                  <c:v>41750</c:v>
                </c:pt>
                <c:pt idx="3732">
                  <c:v>41751</c:v>
                </c:pt>
                <c:pt idx="3733">
                  <c:v>41752</c:v>
                </c:pt>
                <c:pt idx="3734">
                  <c:v>41753</c:v>
                </c:pt>
                <c:pt idx="3735">
                  <c:v>41754</c:v>
                </c:pt>
                <c:pt idx="3736">
                  <c:v>41757</c:v>
                </c:pt>
                <c:pt idx="3737">
                  <c:v>41758</c:v>
                </c:pt>
                <c:pt idx="3738">
                  <c:v>41759</c:v>
                </c:pt>
                <c:pt idx="3739">
                  <c:v>41760</c:v>
                </c:pt>
                <c:pt idx="3740">
                  <c:v>41761</c:v>
                </c:pt>
                <c:pt idx="3741">
                  <c:v>41764</c:v>
                </c:pt>
                <c:pt idx="3742">
                  <c:v>41765</c:v>
                </c:pt>
                <c:pt idx="3743">
                  <c:v>41766</c:v>
                </c:pt>
                <c:pt idx="3744">
                  <c:v>41767</c:v>
                </c:pt>
                <c:pt idx="3745">
                  <c:v>41768</c:v>
                </c:pt>
                <c:pt idx="3746">
                  <c:v>41771</c:v>
                </c:pt>
                <c:pt idx="3747">
                  <c:v>41772</c:v>
                </c:pt>
                <c:pt idx="3748">
                  <c:v>41773</c:v>
                </c:pt>
                <c:pt idx="3749">
                  <c:v>41774</c:v>
                </c:pt>
                <c:pt idx="3750">
                  <c:v>41775</c:v>
                </c:pt>
                <c:pt idx="3751">
                  <c:v>41778</c:v>
                </c:pt>
                <c:pt idx="3752">
                  <c:v>41779</c:v>
                </c:pt>
                <c:pt idx="3753">
                  <c:v>41780</c:v>
                </c:pt>
                <c:pt idx="3754">
                  <c:v>41781</c:v>
                </c:pt>
                <c:pt idx="3755">
                  <c:v>41782</c:v>
                </c:pt>
                <c:pt idx="3756">
                  <c:v>41785</c:v>
                </c:pt>
                <c:pt idx="3757">
                  <c:v>41786</c:v>
                </c:pt>
                <c:pt idx="3758">
                  <c:v>41787</c:v>
                </c:pt>
                <c:pt idx="3759">
                  <c:v>41788</c:v>
                </c:pt>
                <c:pt idx="3760">
                  <c:v>41789</c:v>
                </c:pt>
                <c:pt idx="3761">
                  <c:v>41792</c:v>
                </c:pt>
                <c:pt idx="3762">
                  <c:v>41793</c:v>
                </c:pt>
                <c:pt idx="3763">
                  <c:v>41794</c:v>
                </c:pt>
                <c:pt idx="3764">
                  <c:v>41795</c:v>
                </c:pt>
                <c:pt idx="3765">
                  <c:v>41796</c:v>
                </c:pt>
                <c:pt idx="3766">
                  <c:v>41799</c:v>
                </c:pt>
                <c:pt idx="3767">
                  <c:v>41800</c:v>
                </c:pt>
                <c:pt idx="3768">
                  <c:v>41801</c:v>
                </c:pt>
                <c:pt idx="3769">
                  <c:v>41802</c:v>
                </c:pt>
                <c:pt idx="3770">
                  <c:v>41803</c:v>
                </c:pt>
                <c:pt idx="3771">
                  <c:v>41806</c:v>
                </c:pt>
                <c:pt idx="3772">
                  <c:v>41807</c:v>
                </c:pt>
                <c:pt idx="3773">
                  <c:v>41808</c:v>
                </c:pt>
                <c:pt idx="3774">
                  <c:v>41809</c:v>
                </c:pt>
                <c:pt idx="3775">
                  <c:v>41810</c:v>
                </c:pt>
                <c:pt idx="3776">
                  <c:v>41813</c:v>
                </c:pt>
                <c:pt idx="3777">
                  <c:v>41814</c:v>
                </c:pt>
                <c:pt idx="3778">
                  <c:v>41815</c:v>
                </c:pt>
                <c:pt idx="3779">
                  <c:v>41816</c:v>
                </c:pt>
                <c:pt idx="3780">
                  <c:v>41817</c:v>
                </c:pt>
                <c:pt idx="3781">
                  <c:v>41820</c:v>
                </c:pt>
                <c:pt idx="3782">
                  <c:v>41821</c:v>
                </c:pt>
                <c:pt idx="3783">
                  <c:v>41822</c:v>
                </c:pt>
                <c:pt idx="3784">
                  <c:v>41823</c:v>
                </c:pt>
                <c:pt idx="3785">
                  <c:v>41824</c:v>
                </c:pt>
                <c:pt idx="3786">
                  <c:v>41827</c:v>
                </c:pt>
                <c:pt idx="3787">
                  <c:v>41828</c:v>
                </c:pt>
                <c:pt idx="3788">
                  <c:v>41829</c:v>
                </c:pt>
                <c:pt idx="3789">
                  <c:v>41830</c:v>
                </c:pt>
                <c:pt idx="3790">
                  <c:v>41831</c:v>
                </c:pt>
                <c:pt idx="3791">
                  <c:v>41834</c:v>
                </c:pt>
                <c:pt idx="3792">
                  <c:v>41835</c:v>
                </c:pt>
                <c:pt idx="3793">
                  <c:v>41836</c:v>
                </c:pt>
                <c:pt idx="3794">
                  <c:v>41837</c:v>
                </c:pt>
                <c:pt idx="3795">
                  <c:v>41838</c:v>
                </c:pt>
                <c:pt idx="3796">
                  <c:v>41841</c:v>
                </c:pt>
                <c:pt idx="3797">
                  <c:v>41842</c:v>
                </c:pt>
                <c:pt idx="3798">
                  <c:v>41843</c:v>
                </c:pt>
                <c:pt idx="3799">
                  <c:v>41844</c:v>
                </c:pt>
                <c:pt idx="3800">
                  <c:v>41845</c:v>
                </c:pt>
                <c:pt idx="3801">
                  <c:v>41848</c:v>
                </c:pt>
                <c:pt idx="3802">
                  <c:v>41849</c:v>
                </c:pt>
                <c:pt idx="3803">
                  <c:v>41850</c:v>
                </c:pt>
                <c:pt idx="3804">
                  <c:v>41851</c:v>
                </c:pt>
                <c:pt idx="3805">
                  <c:v>41852</c:v>
                </c:pt>
                <c:pt idx="3806">
                  <c:v>41855</c:v>
                </c:pt>
                <c:pt idx="3807">
                  <c:v>41856</c:v>
                </c:pt>
                <c:pt idx="3808">
                  <c:v>41857</c:v>
                </c:pt>
                <c:pt idx="3809">
                  <c:v>41858</c:v>
                </c:pt>
                <c:pt idx="3810">
                  <c:v>41859</c:v>
                </c:pt>
                <c:pt idx="3811">
                  <c:v>41862</c:v>
                </c:pt>
                <c:pt idx="3812">
                  <c:v>41863</c:v>
                </c:pt>
                <c:pt idx="3813">
                  <c:v>41864</c:v>
                </c:pt>
                <c:pt idx="3814">
                  <c:v>41865</c:v>
                </c:pt>
                <c:pt idx="3815">
                  <c:v>41866</c:v>
                </c:pt>
                <c:pt idx="3816">
                  <c:v>41869</c:v>
                </c:pt>
                <c:pt idx="3817">
                  <c:v>41870</c:v>
                </c:pt>
                <c:pt idx="3818">
                  <c:v>41871</c:v>
                </c:pt>
                <c:pt idx="3819">
                  <c:v>41872</c:v>
                </c:pt>
                <c:pt idx="3820">
                  <c:v>41873</c:v>
                </c:pt>
                <c:pt idx="3821">
                  <c:v>41876</c:v>
                </c:pt>
                <c:pt idx="3822">
                  <c:v>41877</c:v>
                </c:pt>
                <c:pt idx="3823">
                  <c:v>41878</c:v>
                </c:pt>
                <c:pt idx="3824">
                  <c:v>41879</c:v>
                </c:pt>
                <c:pt idx="3825">
                  <c:v>41880</c:v>
                </c:pt>
                <c:pt idx="3826">
                  <c:v>41883</c:v>
                </c:pt>
                <c:pt idx="3827">
                  <c:v>41884</c:v>
                </c:pt>
                <c:pt idx="3828">
                  <c:v>41885</c:v>
                </c:pt>
                <c:pt idx="3829">
                  <c:v>41886</c:v>
                </c:pt>
                <c:pt idx="3830">
                  <c:v>41887</c:v>
                </c:pt>
                <c:pt idx="3831">
                  <c:v>41890</c:v>
                </c:pt>
                <c:pt idx="3832">
                  <c:v>41891</c:v>
                </c:pt>
                <c:pt idx="3833">
                  <c:v>41892</c:v>
                </c:pt>
                <c:pt idx="3834">
                  <c:v>41893</c:v>
                </c:pt>
                <c:pt idx="3835">
                  <c:v>41894</c:v>
                </c:pt>
                <c:pt idx="3836">
                  <c:v>41897</c:v>
                </c:pt>
                <c:pt idx="3837">
                  <c:v>41898</c:v>
                </c:pt>
                <c:pt idx="3838">
                  <c:v>41899</c:v>
                </c:pt>
                <c:pt idx="3839">
                  <c:v>41900</c:v>
                </c:pt>
                <c:pt idx="3840">
                  <c:v>41901</c:v>
                </c:pt>
                <c:pt idx="3841">
                  <c:v>41904</c:v>
                </c:pt>
                <c:pt idx="3842">
                  <c:v>41905</c:v>
                </c:pt>
                <c:pt idx="3843">
                  <c:v>41906</c:v>
                </c:pt>
                <c:pt idx="3844">
                  <c:v>41907</c:v>
                </c:pt>
                <c:pt idx="3845">
                  <c:v>41908</c:v>
                </c:pt>
                <c:pt idx="3846">
                  <c:v>41911</c:v>
                </c:pt>
                <c:pt idx="3847">
                  <c:v>41912</c:v>
                </c:pt>
                <c:pt idx="3848">
                  <c:v>41913</c:v>
                </c:pt>
                <c:pt idx="3849">
                  <c:v>41914</c:v>
                </c:pt>
                <c:pt idx="3850">
                  <c:v>41915</c:v>
                </c:pt>
                <c:pt idx="3851">
                  <c:v>41918</c:v>
                </c:pt>
                <c:pt idx="3852">
                  <c:v>41919</c:v>
                </c:pt>
                <c:pt idx="3853">
                  <c:v>41920</c:v>
                </c:pt>
                <c:pt idx="3854">
                  <c:v>41921</c:v>
                </c:pt>
                <c:pt idx="3855">
                  <c:v>41922</c:v>
                </c:pt>
                <c:pt idx="3856">
                  <c:v>41925</c:v>
                </c:pt>
                <c:pt idx="3857">
                  <c:v>41926</c:v>
                </c:pt>
                <c:pt idx="3858">
                  <c:v>41927</c:v>
                </c:pt>
                <c:pt idx="3859">
                  <c:v>41928</c:v>
                </c:pt>
                <c:pt idx="3860">
                  <c:v>41929</c:v>
                </c:pt>
                <c:pt idx="3861">
                  <c:v>41932</c:v>
                </c:pt>
                <c:pt idx="3862">
                  <c:v>41933</c:v>
                </c:pt>
                <c:pt idx="3863">
                  <c:v>41934</c:v>
                </c:pt>
                <c:pt idx="3864">
                  <c:v>41935</c:v>
                </c:pt>
                <c:pt idx="3865">
                  <c:v>41936</c:v>
                </c:pt>
                <c:pt idx="3866">
                  <c:v>41939</c:v>
                </c:pt>
                <c:pt idx="3867">
                  <c:v>41940</c:v>
                </c:pt>
                <c:pt idx="3868">
                  <c:v>41941</c:v>
                </c:pt>
                <c:pt idx="3869">
                  <c:v>41942</c:v>
                </c:pt>
                <c:pt idx="3870">
                  <c:v>41943</c:v>
                </c:pt>
                <c:pt idx="3871">
                  <c:v>41946</c:v>
                </c:pt>
                <c:pt idx="3872">
                  <c:v>41947</c:v>
                </c:pt>
                <c:pt idx="3873">
                  <c:v>41948</c:v>
                </c:pt>
                <c:pt idx="3874">
                  <c:v>41949</c:v>
                </c:pt>
                <c:pt idx="3875">
                  <c:v>41950</c:v>
                </c:pt>
                <c:pt idx="3876">
                  <c:v>41953</c:v>
                </c:pt>
                <c:pt idx="3877">
                  <c:v>41954</c:v>
                </c:pt>
                <c:pt idx="3878">
                  <c:v>41955</c:v>
                </c:pt>
                <c:pt idx="3879">
                  <c:v>41956</c:v>
                </c:pt>
                <c:pt idx="3880">
                  <c:v>41957</c:v>
                </c:pt>
                <c:pt idx="3881">
                  <c:v>41960</c:v>
                </c:pt>
                <c:pt idx="3882">
                  <c:v>41961</c:v>
                </c:pt>
                <c:pt idx="3883">
                  <c:v>41962</c:v>
                </c:pt>
                <c:pt idx="3884">
                  <c:v>41963</c:v>
                </c:pt>
                <c:pt idx="3885">
                  <c:v>41964</c:v>
                </c:pt>
                <c:pt idx="3886">
                  <c:v>41967</c:v>
                </c:pt>
                <c:pt idx="3887">
                  <c:v>41968</c:v>
                </c:pt>
                <c:pt idx="3888">
                  <c:v>41969</c:v>
                </c:pt>
                <c:pt idx="3889">
                  <c:v>41970</c:v>
                </c:pt>
                <c:pt idx="3890">
                  <c:v>41971</c:v>
                </c:pt>
                <c:pt idx="3891">
                  <c:v>41974</c:v>
                </c:pt>
                <c:pt idx="3892">
                  <c:v>41975</c:v>
                </c:pt>
                <c:pt idx="3893">
                  <c:v>41976</c:v>
                </c:pt>
                <c:pt idx="3894">
                  <c:v>41977</c:v>
                </c:pt>
                <c:pt idx="3895">
                  <c:v>41978</c:v>
                </c:pt>
                <c:pt idx="3896">
                  <c:v>41981</c:v>
                </c:pt>
                <c:pt idx="3897">
                  <c:v>41982</c:v>
                </c:pt>
                <c:pt idx="3898">
                  <c:v>41983</c:v>
                </c:pt>
                <c:pt idx="3899">
                  <c:v>41984</c:v>
                </c:pt>
                <c:pt idx="3900">
                  <c:v>41985</c:v>
                </c:pt>
                <c:pt idx="3901">
                  <c:v>41988</c:v>
                </c:pt>
                <c:pt idx="3902">
                  <c:v>41989</c:v>
                </c:pt>
                <c:pt idx="3903">
                  <c:v>41990</c:v>
                </c:pt>
                <c:pt idx="3904">
                  <c:v>41991</c:v>
                </c:pt>
                <c:pt idx="3905">
                  <c:v>41992</c:v>
                </c:pt>
                <c:pt idx="3906">
                  <c:v>41995</c:v>
                </c:pt>
                <c:pt idx="3907">
                  <c:v>41996</c:v>
                </c:pt>
                <c:pt idx="3908">
                  <c:v>41997</c:v>
                </c:pt>
                <c:pt idx="3909">
                  <c:v>41998</c:v>
                </c:pt>
                <c:pt idx="3910">
                  <c:v>41999</c:v>
                </c:pt>
                <c:pt idx="3911">
                  <c:v>42002</c:v>
                </c:pt>
                <c:pt idx="3912">
                  <c:v>42003</c:v>
                </c:pt>
                <c:pt idx="3913">
                  <c:v>42004</c:v>
                </c:pt>
                <c:pt idx="3914">
                  <c:v>42005</c:v>
                </c:pt>
                <c:pt idx="3915">
                  <c:v>42006</c:v>
                </c:pt>
                <c:pt idx="3916">
                  <c:v>42009</c:v>
                </c:pt>
                <c:pt idx="3917">
                  <c:v>42010</c:v>
                </c:pt>
                <c:pt idx="3918">
                  <c:v>42011</c:v>
                </c:pt>
                <c:pt idx="3919">
                  <c:v>42012</c:v>
                </c:pt>
                <c:pt idx="3920">
                  <c:v>42013</c:v>
                </c:pt>
                <c:pt idx="3921">
                  <c:v>42016</c:v>
                </c:pt>
                <c:pt idx="3922">
                  <c:v>42017</c:v>
                </c:pt>
                <c:pt idx="3923">
                  <c:v>42018</c:v>
                </c:pt>
                <c:pt idx="3924">
                  <c:v>42019</c:v>
                </c:pt>
                <c:pt idx="3925">
                  <c:v>42020</c:v>
                </c:pt>
                <c:pt idx="3926">
                  <c:v>42023</c:v>
                </c:pt>
                <c:pt idx="3927">
                  <c:v>42024</c:v>
                </c:pt>
                <c:pt idx="3928">
                  <c:v>42025</c:v>
                </c:pt>
                <c:pt idx="3929">
                  <c:v>42026</c:v>
                </c:pt>
                <c:pt idx="3930">
                  <c:v>42027</c:v>
                </c:pt>
                <c:pt idx="3931">
                  <c:v>42030</c:v>
                </c:pt>
                <c:pt idx="3932">
                  <c:v>42031</c:v>
                </c:pt>
                <c:pt idx="3933">
                  <c:v>42032</c:v>
                </c:pt>
                <c:pt idx="3934">
                  <c:v>42033</c:v>
                </c:pt>
                <c:pt idx="3935">
                  <c:v>42034</c:v>
                </c:pt>
                <c:pt idx="3936">
                  <c:v>42037</c:v>
                </c:pt>
                <c:pt idx="3937">
                  <c:v>42038</c:v>
                </c:pt>
                <c:pt idx="3938">
                  <c:v>42039</c:v>
                </c:pt>
                <c:pt idx="3939">
                  <c:v>42040</c:v>
                </c:pt>
                <c:pt idx="3940">
                  <c:v>42041</c:v>
                </c:pt>
                <c:pt idx="3941">
                  <c:v>42044</c:v>
                </c:pt>
                <c:pt idx="3942">
                  <c:v>42045</c:v>
                </c:pt>
                <c:pt idx="3943">
                  <c:v>42046</c:v>
                </c:pt>
                <c:pt idx="3944">
                  <c:v>42047</c:v>
                </c:pt>
                <c:pt idx="3945">
                  <c:v>42048</c:v>
                </c:pt>
                <c:pt idx="3946">
                  <c:v>42051</c:v>
                </c:pt>
                <c:pt idx="3947">
                  <c:v>42052</c:v>
                </c:pt>
                <c:pt idx="3948">
                  <c:v>42053</c:v>
                </c:pt>
                <c:pt idx="3949">
                  <c:v>42054</c:v>
                </c:pt>
                <c:pt idx="3950">
                  <c:v>42055</c:v>
                </c:pt>
                <c:pt idx="3951">
                  <c:v>42058</c:v>
                </c:pt>
                <c:pt idx="3952">
                  <c:v>42059</c:v>
                </c:pt>
                <c:pt idx="3953">
                  <c:v>42060</c:v>
                </c:pt>
                <c:pt idx="3954">
                  <c:v>42061</c:v>
                </c:pt>
                <c:pt idx="3955">
                  <c:v>42062</c:v>
                </c:pt>
                <c:pt idx="3956">
                  <c:v>42065</c:v>
                </c:pt>
                <c:pt idx="3957">
                  <c:v>42066</c:v>
                </c:pt>
                <c:pt idx="3958">
                  <c:v>42067</c:v>
                </c:pt>
                <c:pt idx="3959">
                  <c:v>42068</c:v>
                </c:pt>
                <c:pt idx="3960">
                  <c:v>42069</c:v>
                </c:pt>
                <c:pt idx="3961">
                  <c:v>42072</c:v>
                </c:pt>
                <c:pt idx="3962">
                  <c:v>42073</c:v>
                </c:pt>
                <c:pt idx="3963">
                  <c:v>42074</c:v>
                </c:pt>
                <c:pt idx="3964">
                  <c:v>42075</c:v>
                </c:pt>
                <c:pt idx="3965">
                  <c:v>42076</c:v>
                </c:pt>
                <c:pt idx="3966">
                  <c:v>42079</c:v>
                </c:pt>
                <c:pt idx="3967">
                  <c:v>42080</c:v>
                </c:pt>
                <c:pt idx="3968">
                  <c:v>42081</c:v>
                </c:pt>
                <c:pt idx="3969">
                  <c:v>42082</c:v>
                </c:pt>
                <c:pt idx="3970">
                  <c:v>42083</c:v>
                </c:pt>
                <c:pt idx="3971">
                  <c:v>42086</c:v>
                </c:pt>
                <c:pt idx="3972">
                  <c:v>42087</c:v>
                </c:pt>
                <c:pt idx="3973">
                  <c:v>42088</c:v>
                </c:pt>
                <c:pt idx="3974">
                  <c:v>42089</c:v>
                </c:pt>
                <c:pt idx="3975">
                  <c:v>42090</c:v>
                </c:pt>
                <c:pt idx="3976">
                  <c:v>42093</c:v>
                </c:pt>
                <c:pt idx="3977">
                  <c:v>42094</c:v>
                </c:pt>
                <c:pt idx="3978">
                  <c:v>42095</c:v>
                </c:pt>
                <c:pt idx="3979">
                  <c:v>42096</c:v>
                </c:pt>
                <c:pt idx="3980">
                  <c:v>42097</c:v>
                </c:pt>
                <c:pt idx="3981">
                  <c:v>42100</c:v>
                </c:pt>
                <c:pt idx="3982">
                  <c:v>42101</c:v>
                </c:pt>
                <c:pt idx="3983">
                  <c:v>42102</c:v>
                </c:pt>
                <c:pt idx="3984">
                  <c:v>42103</c:v>
                </c:pt>
                <c:pt idx="3985">
                  <c:v>42104</c:v>
                </c:pt>
                <c:pt idx="3986">
                  <c:v>42107</c:v>
                </c:pt>
                <c:pt idx="3987">
                  <c:v>42108</c:v>
                </c:pt>
                <c:pt idx="3988">
                  <c:v>42109</c:v>
                </c:pt>
                <c:pt idx="3989">
                  <c:v>42110</c:v>
                </c:pt>
                <c:pt idx="3990">
                  <c:v>42111</c:v>
                </c:pt>
                <c:pt idx="3991">
                  <c:v>42114</c:v>
                </c:pt>
                <c:pt idx="3992">
                  <c:v>42115</c:v>
                </c:pt>
                <c:pt idx="3993">
                  <c:v>42116</c:v>
                </c:pt>
                <c:pt idx="3994">
                  <c:v>42117</c:v>
                </c:pt>
                <c:pt idx="3995">
                  <c:v>42118</c:v>
                </c:pt>
                <c:pt idx="3996">
                  <c:v>42121</c:v>
                </c:pt>
                <c:pt idx="3997">
                  <c:v>42122</c:v>
                </c:pt>
                <c:pt idx="3998">
                  <c:v>42123</c:v>
                </c:pt>
                <c:pt idx="3999">
                  <c:v>42124</c:v>
                </c:pt>
                <c:pt idx="4000">
                  <c:v>42125</c:v>
                </c:pt>
                <c:pt idx="4001">
                  <c:v>42128</c:v>
                </c:pt>
                <c:pt idx="4002">
                  <c:v>42129</c:v>
                </c:pt>
                <c:pt idx="4003">
                  <c:v>42130</c:v>
                </c:pt>
                <c:pt idx="4004">
                  <c:v>42131</c:v>
                </c:pt>
                <c:pt idx="4005">
                  <c:v>42132</c:v>
                </c:pt>
                <c:pt idx="4006">
                  <c:v>42135</c:v>
                </c:pt>
                <c:pt idx="4007">
                  <c:v>42136</c:v>
                </c:pt>
                <c:pt idx="4008">
                  <c:v>42137</c:v>
                </c:pt>
                <c:pt idx="4009">
                  <c:v>42138</c:v>
                </c:pt>
                <c:pt idx="4010">
                  <c:v>42139</c:v>
                </c:pt>
                <c:pt idx="4011">
                  <c:v>42142</c:v>
                </c:pt>
                <c:pt idx="4012">
                  <c:v>42143</c:v>
                </c:pt>
                <c:pt idx="4013">
                  <c:v>42144</c:v>
                </c:pt>
                <c:pt idx="4014">
                  <c:v>42145</c:v>
                </c:pt>
                <c:pt idx="4015">
                  <c:v>42146</c:v>
                </c:pt>
                <c:pt idx="4016">
                  <c:v>42149</c:v>
                </c:pt>
                <c:pt idx="4017">
                  <c:v>42150</c:v>
                </c:pt>
                <c:pt idx="4018">
                  <c:v>42151</c:v>
                </c:pt>
                <c:pt idx="4019">
                  <c:v>42152</c:v>
                </c:pt>
                <c:pt idx="4020">
                  <c:v>42153</c:v>
                </c:pt>
                <c:pt idx="4021">
                  <c:v>42156</c:v>
                </c:pt>
                <c:pt idx="4022">
                  <c:v>42157</c:v>
                </c:pt>
                <c:pt idx="4023">
                  <c:v>42158</c:v>
                </c:pt>
                <c:pt idx="4024">
                  <c:v>42159</c:v>
                </c:pt>
                <c:pt idx="4025">
                  <c:v>42160</c:v>
                </c:pt>
                <c:pt idx="4026">
                  <c:v>42163</c:v>
                </c:pt>
                <c:pt idx="4027">
                  <c:v>42164</c:v>
                </c:pt>
                <c:pt idx="4028">
                  <c:v>42165</c:v>
                </c:pt>
                <c:pt idx="4029">
                  <c:v>42166</c:v>
                </c:pt>
                <c:pt idx="4030">
                  <c:v>42167</c:v>
                </c:pt>
                <c:pt idx="4031">
                  <c:v>42170</c:v>
                </c:pt>
                <c:pt idx="4032">
                  <c:v>42171</c:v>
                </c:pt>
                <c:pt idx="4033">
                  <c:v>42172</c:v>
                </c:pt>
                <c:pt idx="4034">
                  <c:v>42173</c:v>
                </c:pt>
                <c:pt idx="4035">
                  <c:v>42174</c:v>
                </c:pt>
                <c:pt idx="4036">
                  <c:v>42177</c:v>
                </c:pt>
                <c:pt idx="4037">
                  <c:v>42178</c:v>
                </c:pt>
                <c:pt idx="4038">
                  <c:v>42179</c:v>
                </c:pt>
                <c:pt idx="4039">
                  <c:v>42180</c:v>
                </c:pt>
                <c:pt idx="4040">
                  <c:v>42181</c:v>
                </c:pt>
                <c:pt idx="4041">
                  <c:v>42184</c:v>
                </c:pt>
                <c:pt idx="4042">
                  <c:v>42185</c:v>
                </c:pt>
                <c:pt idx="4043">
                  <c:v>42186</c:v>
                </c:pt>
                <c:pt idx="4044">
                  <c:v>42187</c:v>
                </c:pt>
                <c:pt idx="4045">
                  <c:v>42188</c:v>
                </c:pt>
                <c:pt idx="4046">
                  <c:v>42191</c:v>
                </c:pt>
                <c:pt idx="4047">
                  <c:v>42192</c:v>
                </c:pt>
                <c:pt idx="4048">
                  <c:v>42193</c:v>
                </c:pt>
                <c:pt idx="4049">
                  <c:v>42194</c:v>
                </c:pt>
                <c:pt idx="4050">
                  <c:v>42195</c:v>
                </c:pt>
                <c:pt idx="4051">
                  <c:v>42198</c:v>
                </c:pt>
                <c:pt idx="4052">
                  <c:v>42199</c:v>
                </c:pt>
                <c:pt idx="4053">
                  <c:v>42200</c:v>
                </c:pt>
                <c:pt idx="4054">
                  <c:v>42201</c:v>
                </c:pt>
                <c:pt idx="4055">
                  <c:v>42202</c:v>
                </c:pt>
                <c:pt idx="4056">
                  <c:v>42205</c:v>
                </c:pt>
                <c:pt idx="4057">
                  <c:v>42206</c:v>
                </c:pt>
                <c:pt idx="4058">
                  <c:v>42207</c:v>
                </c:pt>
                <c:pt idx="4059">
                  <c:v>42208</c:v>
                </c:pt>
                <c:pt idx="4060">
                  <c:v>42209</c:v>
                </c:pt>
                <c:pt idx="4061">
                  <c:v>42212</c:v>
                </c:pt>
                <c:pt idx="4062">
                  <c:v>42213</c:v>
                </c:pt>
                <c:pt idx="4063">
                  <c:v>42214</c:v>
                </c:pt>
                <c:pt idx="4064">
                  <c:v>42215</c:v>
                </c:pt>
                <c:pt idx="4065">
                  <c:v>42216</c:v>
                </c:pt>
                <c:pt idx="4066">
                  <c:v>42219</c:v>
                </c:pt>
                <c:pt idx="4067">
                  <c:v>42220</c:v>
                </c:pt>
                <c:pt idx="4068">
                  <c:v>42221</c:v>
                </c:pt>
                <c:pt idx="4069">
                  <c:v>42222</c:v>
                </c:pt>
                <c:pt idx="4070">
                  <c:v>42223</c:v>
                </c:pt>
                <c:pt idx="4071">
                  <c:v>42226</c:v>
                </c:pt>
                <c:pt idx="4072">
                  <c:v>42227</c:v>
                </c:pt>
                <c:pt idx="4073">
                  <c:v>42228</c:v>
                </c:pt>
                <c:pt idx="4074">
                  <c:v>42229</c:v>
                </c:pt>
                <c:pt idx="4075">
                  <c:v>42230</c:v>
                </c:pt>
                <c:pt idx="4076">
                  <c:v>42233</c:v>
                </c:pt>
                <c:pt idx="4077">
                  <c:v>42234</c:v>
                </c:pt>
                <c:pt idx="4078">
                  <c:v>42235</c:v>
                </c:pt>
                <c:pt idx="4079">
                  <c:v>42236</c:v>
                </c:pt>
                <c:pt idx="4080">
                  <c:v>42237</c:v>
                </c:pt>
                <c:pt idx="4081">
                  <c:v>42240</c:v>
                </c:pt>
                <c:pt idx="4082">
                  <c:v>42241</c:v>
                </c:pt>
                <c:pt idx="4083">
                  <c:v>42242</c:v>
                </c:pt>
                <c:pt idx="4084">
                  <c:v>42243</c:v>
                </c:pt>
                <c:pt idx="4085">
                  <c:v>42244</c:v>
                </c:pt>
                <c:pt idx="4086">
                  <c:v>42247</c:v>
                </c:pt>
                <c:pt idx="4087">
                  <c:v>42248</c:v>
                </c:pt>
                <c:pt idx="4088">
                  <c:v>42249</c:v>
                </c:pt>
                <c:pt idx="4089">
                  <c:v>42250</c:v>
                </c:pt>
                <c:pt idx="4090">
                  <c:v>42251</c:v>
                </c:pt>
                <c:pt idx="4091">
                  <c:v>42254</c:v>
                </c:pt>
                <c:pt idx="4092">
                  <c:v>42255</c:v>
                </c:pt>
                <c:pt idx="4093">
                  <c:v>42256</c:v>
                </c:pt>
                <c:pt idx="4094">
                  <c:v>42257</c:v>
                </c:pt>
                <c:pt idx="4095">
                  <c:v>42258</c:v>
                </c:pt>
                <c:pt idx="4096">
                  <c:v>42261</c:v>
                </c:pt>
                <c:pt idx="4097">
                  <c:v>42262</c:v>
                </c:pt>
                <c:pt idx="4098">
                  <c:v>42263</c:v>
                </c:pt>
                <c:pt idx="4099">
                  <c:v>42264</c:v>
                </c:pt>
                <c:pt idx="4100">
                  <c:v>42265</c:v>
                </c:pt>
                <c:pt idx="4101">
                  <c:v>42268</c:v>
                </c:pt>
                <c:pt idx="4102">
                  <c:v>42269</c:v>
                </c:pt>
                <c:pt idx="4103">
                  <c:v>42270</c:v>
                </c:pt>
                <c:pt idx="4104">
                  <c:v>42271</c:v>
                </c:pt>
                <c:pt idx="4105">
                  <c:v>42272</c:v>
                </c:pt>
                <c:pt idx="4106">
                  <c:v>42275</c:v>
                </c:pt>
                <c:pt idx="4107">
                  <c:v>42276</c:v>
                </c:pt>
                <c:pt idx="4108">
                  <c:v>42277</c:v>
                </c:pt>
                <c:pt idx="4109">
                  <c:v>42278</c:v>
                </c:pt>
                <c:pt idx="4110">
                  <c:v>42279</c:v>
                </c:pt>
                <c:pt idx="4111">
                  <c:v>42282</c:v>
                </c:pt>
                <c:pt idx="4112">
                  <c:v>42283</c:v>
                </c:pt>
                <c:pt idx="4113">
                  <c:v>42284</c:v>
                </c:pt>
                <c:pt idx="4114">
                  <c:v>42285</c:v>
                </c:pt>
                <c:pt idx="4115">
                  <c:v>42286</c:v>
                </c:pt>
                <c:pt idx="4116">
                  <c:v>42289</c:v>
                </c:pt>
                <c:pt idx="4117">
                  <c:v>42290</c:v>
                </c:pt>
                <c:pt idx="4118">
                  <c:v>42291</c:v>
                </c:pt>
                <c:pt idx="4119">
                  <c:v>42292</c:v>
                </c:pt>
                <c:pt idx="4120">
                  <c:v>42293</c:v>
                </c:pt>
                <c:pt idx="4121">
                  <c:v>42296</c:v>
                </c:pt>
                <c:pt idx="4122">
                  <c:v>42297</c:v>
                </c:pt>
                <c:pt idx="4123">
                  <c:v>42298</c:v>
                </c:pt>
                <c:pt idx="4124">
                  <c:v>42299</c:v>
                </c:pt>
                <c:pt idx="4125">
                  <c:v>42300</c:v>
                </c:pt>
                <c:pt idx="4126">
                  <c:v>42303</c:v>
                </c:pt>
                <c:pt idx="4127">
                  <c:v>42304</c:v>
                </c:pt>
                <c:pt idx="4128">
                  <c:v>42305</c:v>
                </c:pt>
                <c:pt idx="4129">
                  <c:v>42306</c:v>
                </c:pt>
                <c:pt idx="4130">
                  <c:v>42307</c:v>
                </c:pt>
                <c:pt idx="4131">
                  <c:v>42310</c:v>
                </c:pt>
                <c:pt idx="4132">
                  <c:v>42311</c:v>
                </c:pt>
                <c:pt idx="4133">
                  <c:v>42312</c:v>
                </c:pt>
                <c:pt idx="4134">
                  <c:v>42313</c:v>
                </c:pt>
                <c:pt idx="4135">
                  <c:v>42314</c:v>
                </c:pt>
                <c:pt idx="4136">
                  <c:v>42317</c:v>
                </c:pt>
                <c:pt idx="4137">
                  <c:v>42318</c:v>
                </c:pt>
                <c:pt idx="4138">
                  <c:v>42319</c:v>
                </c:pt>
                <c:pt idx="4139">
                  <c:v>42320</c:v>
                </c:pt>
                <c:pt idx="4140">
                  <c:v>42321</c:v>
                </c:pt>
                <c:pt idx="4141">
                  <c:v>42324</c:v>
                </c:pt>
                <c:pt idx="4142">
                  <c:v>42325</c:v>
                </c:pt>
                <c:pt idx="4143">
                  <c:v>42326</c:v>
                </c:pt>
                <c:pt idx="4144">
                  <c:v>42327</c:v>
                </c:pt>
                <c:pt idx="4145">
                  <c:v>42328</c:v>
                </c:pt>
                <c:pt idx="4146">
                  <c:v>42331</c:v>
                </c:pt>
                <c:pt idx="4147">
                  <c:v>42332</c:v>
                </c:pt>
                <c:pt idx="4148">
                  <c:v>42333</c:v>
                </c:pt>
                <c:pt idx="4149">
                  <c:v>42334</c:v>
                </c:pt>
                <c:pt idx="4150">
                  <c:v>42335</c:v>
                </c:pt>
                <c:pt idx="4151">
                  <c:v>42338</c:v>
                </c:pt>
                <c:pt idx="4152">
                  <c:v>42339</c:v>
                </c:pt>
                <c:pt idx="4153">
                  <c:v>42340</c:v>
                </c:pt>
                <c:pt idx="4154">
                  <c:v>42341</c:v>
                </c:pt>
                <c:pt idx="4155">
                  <c:v>42342</c:v>
                </c:pt>
                <c:pt idx="4156">
                  <c:v>42345</c:v>
                </c:pt>
                <c:pt idx="4157">
                  <c:v>42346</c:v>
                </c:pt>
                <c:pt idx="4158">
                  <c:v>42347</c:v>
                </c:pt>
                <c:pt idx="4159">
                  <c:v>42348</c:v>
                </c:pt>
                <c:pt idx="4160">
                  <c:v>42349</c:v>
                </c:pt>
                <c:pt idx="4161">
                  <c:v>42352</c:v>
                </c:pt>
                <c:pt idx="4162">
                  <c:v>42353</c:v>
                </c:pt>
                <c:pt idx="4163">
                  <c:v>42354</c:v>
                </c:pt>
                <c:pt idx="4164">
                  <c:v>42355</c:v>
                </c:pt>
                <c:pt idx="4165">
                  <c:v>42356</c:v>
                </c:pt>
                <c:pt idx="4166">
                  <c:v>42359</c:v>
                </c:pt>
                <c:pt idx="4167">
                  <c:v>42360</c:v>
                </c:pt>
                <c:pt idx="4168">
                  <c:v>42361</c:v>
                </c:pt>
                <c:pt idx="4169">
                  <c:v>42362</c:v>
                </c:pt>
                <c:pt idx="4170">
                  <c:v>42363</c:v>
                </c:pt>
                <c:pt idx="4171">
                  <c:v>42366</c:v>
                </c:pt>
                <c:pt idx="4172">
                  <c:v>42367</c:v>
                </c:pt>
                <c:pt idx="4173">
                  <c:v>42368</c:v>
                </c:pt>
                <c:pt idx="4174">
                  <c:v>42369</c:v>
                </c:pt>
                <c:pt idx="4175">
                  <c:v>42370</c:v>
                </c:pt>
                <c:pt idx="4176">
                  <c:v>42373</c:v>
                </c:pt>
                <c:pt idx="4177">
                  <c:v>42374</c:v>
                </c:pt>
                <c:pt idx="4178">
                  <c:v>42375</c:v>
                </c:pt>
                <c:pt idx="4179">
                  <c:v>42376</c:v>
                </c:pt>
                <c:pt idx="4180">
                  <c:v>42377</c:v>
                </c:pt>
                <c:pt idx="4181">
                  <c:v>42380</c:v>
                </c:pt>
                <c:pt idx="4182">
                  <c:v>42381</c:v>
                </c:pt>
                <c:pt idx="4183">
                  <c:v>42382</c:v>
                </c:pt>
                <c:pt idx="4184">
                  <c:v>42383</c:v>
                </c:pt>
                <c:pt idx="4185">
                  <c:v>42384</c:v>
                </c:pt>
                <c:pt idx="4186">
                  <c:v>42387</c:v>
                </c:pt>
                <c:pt idx="4187">
                  <c:v>42388</c:v>
                </c:pt>
                <c:pt idx="4188">
                  <c:v>42389</c:v>
                </c:pt>
                <c:pt idx="4189">
                  <c:v>42390</c:v>
                </c:pt>
                <c:pt idx="4190">
                  <c:v>42391</c:v>
                </c:pt>
                <c:pt idx="4191">
                  <c:v>42394</c:v>
                </c:pt>
                <c:pt idx="4192">
                  <c:v>42395</c:v>
                </c:pt>
                <c:pt idx="4193">
                  <c:v>42396</c:v>
                </c:pt>
                <c:pt idx="4194">
                  <c:v>42397</c:v>
                </c:pt>
                <c:pt idx="4195">
                  <c:v>42398</c:v>
                </c:pt>
                <c:pt idx="4196">
                  <c:v>42401</c:v>
                </c:pt>
                <c:pt idx="4197">
                  <c:v>42402</c:v>
                </c:pt>
                <c:pt idx="4198">
                  <c:v>42403</c:v>
                </c:pt>
                <c:pt idx="4199">
                  <c:v>42404</c:v>
                </c:pt>
                <c:pt idx="4200">
                  <c:v>42405</c:v>
                </c:pt>
                <c:pt idx="4201">
                  <c:v>42408</c:v>
                </c:pt>
                <c:pt idx="4202">
                  <c:v>42409</c:v>
                </c:pt>
                <c:pt idx="4203">
                  <c:v>42410</c:v>
                </c:pt>
                <c:pt idx="4204">
                  <c:v>42411</c:v>
                </c:pt>
                <c:pt idx="4205">
                  <c:v>42412</c:v>
                </c:pt>
                <c:pt idx="4206">
                  <c:v>42415</c:v>
                </c:pt>
                <c:pt idx="4207">
                  <c:v>42416</c:v>
                </c:pt>
                <c:pt idx="4208">
                  <c:v>42417</c:v>
                </c:pt>
                <c:pt idx="4209">
                  <c:v>42418</c:v>
                </c:pt>
                <c:pt idx="4210">
                  <c:v>42419</c:v>
                </c:pt>
                <c:pt idx="4211">
                  <c:v>42422</c:v>
                </c:pt>
                <c:pt idx="4212">
                  <c:v>42423</c:v>
                </c:pt>
                <c:pt idx="4213">
                  <c:v>42424</c:v>
                </c:pt>
                <c:pt idx="4214">
                  <c:v>42425</c:v>
                </c:pt>
                <c:pt idx="4215">
                  <c:v>42426</c:v>
                </c:pt>
                <c:pt idx="4216">
                  <c:v>42429</c:v>
                </c:pt>
                <c:pt idx="4217">
                  <c:v>42430</c:v>
                </c:pt>
                <c:pt idx="4218">
                  <c:v>42431</c:v>
                </c:pt>
                <c:pt idx="4219">
                  <c:v>42432</c:v>
                </c:pt>
                <c:pt idx="4220">
                  <c:v>42433</c:v>
                </c:pt>
                <c:pt idx="4221">
                  <c:v>42436</c:v>
                </c:pt>
                <c:pt idx="4222">
                  <c:v>42437</c:v>
                </c:pt>
                <c:pt idx="4223">
                  <c:v>42438</c:v>
                </c:pt>
                <c:pt idx="4224">
                  <c:v>42439</c:v>
                </c:pt>
                <c:pt idx="4225">
                  <c:v>42440</c:v>
                </c:pt>
                <c:pt idx="4226">
                  <c:v>42443</c:v>
                </c:pt>
                <c:pt idx="4227">
                  <c:v>42444</c:v>
                </c:pt>
                <c:pt idx="4228">
                  <c:v>42445</c:v>
                </c:pt>
                <c:pt idx="4229">
                  <c:v>42446</c:v>
                </c:pt>
                <c:pt idx="4230">
                  <c:v>42447</c:v>
                </c:pt>
                <c:pt idx="4231">
                  <c:v>42450</c:v>
                </c:pt>
                <c:pt idx="4232">
                  <c:v>42451</c:v>
                </c:pt>
                <c:pt idx="4233">
                  <c:v>42452</c:v>
                </c:pt>
                <c:pt idx="4234">
                  <c:v>42453</c:v>
                </c:pt>
                <c:pt idx="4235">
                  <c:v>42454</c:v>
                </c:pt>
                <c:pt idx="4236">
                  <c:v>42457</c:v>
                </c:pt>
                <c:pt idx="4237">
                  <c:v>42458</c:v>
                </c:pt>
                <c:pt idx="4238">
                  <c:v>42459</c:v>
                </c:pt>
                <c:pt idx="4239">
                  <c:v>42460</c:v>
                </c:pt>
                <c:pt idx="4240">
                  <c:v>42461</c:v>
                </c:pt>
                <c:pt idx="4241">
                  <c:v>42464</c:v>
                </c:pt>
                <c:pt idx="4242">
                  <c:v>42465</c:v>
                </c:pt>
                <c:pt idx="4243">
                  <c:v>42466</c:v>
                </c:pt>
                <c:pt idx="4244">
                  <c:v>42467</c:v>
                </c:pt>
                <c:pt idx="4245">
                  <c:v>42468</c:v>
                </c:pt>
                <c:pt idx="4246">
                  <c:v>42471</c:v>
                </c:pt>
                <c:pt idx="4247">
                  <c:v>42472</c:v>
                </c:pt>
                <c:pt idx="4248">
                  <c:v>42473</c:v>
                </c:pt>
                <c:pt idx="4249">
                  <c:v>42474</c:v>
                </c:pt>
                <c:pt idx="4250">
                  <c:v>42475</c:v>
                </c:pt>
                <c:pt idx="4251">
                  <c:v>42478</c:v>
                </c:pt>
                <c:pt idx="4252">
                  <c:v>42479</c:v>
                </c:pt>
                <c:pt idx="4253">
                  <c:v>42480</c:v>
                </c:pt>
                <c:pt idx="4254">
                  <c:v>42481</c:v>
                </c:pt>
                <c:pt idx="4255">
                  <c:v>42482</c:v>
                </c:pt>
                <c:pt idx="4256">
                  <c:v>42485</c:v>
                </c:pt>
                <c:pt idx="4257">
                  <c:v>42486</c:v>
                </c:pt>
                <c:pt idx="4258">
                  <c:v>42487</c:v>
                </c:pt>
                <c:pt idx="4259">
                  <c:v>42488</c:v>
                </c:pt>
                <c:pt idx="4260">
                  <c:v>42489</c:v>
                </c:pt>
                <c:pt idx="4261">
                  <c:v>42492</c:v>
                </c:pt>
                <c:pt idx="4262">
                  <c:v>42493</c:v>
                </c:pt>
                <c:pt idx="4263">
                  <c:v>42494</c:v>
                </c:pt>
                <c:pt idx="4264">
                  <c:v>42495</c:v>
                </c:pt>
                <c:pt idx="4265">
                  <c:v>42496</c:v>
                </c:pt>
                <c:pt idx="4266">
                  <c:v>42499</c:v>
                </c:pt>
                <c:pt idx="4267">
                  <c:v>42500</c:v>
                </c:pt>
                <c:pt idx="4268">
                  <c:v>42501</c:v>
                </c:pt>
                <c:pt idx="4269">
                  <c:v>42502</c:v>
                </c:pt>
                <c:pt idx="4270">
                  <c:v>42503</c:v>
                </c:pt>
                <c:pt idx="4271">
                  <c:v>42506</c:v>
                </c:pt>
                <c:pt idx="4272">
                  <c:v>42507</c:v>
                </c:pt>
                <c:pt idx="4273">
                  <c:v>42508</c:v>
                </c:pt>
                <c:pt idx="4274">
                  <c:v>42509</c:v>
                </c:pt>
                <c:pt idx="4275">
                  <c:v>42510</c:v>
                </c:pt>
                <c:pt idx="4276">
                  <c:v>42513</c:v>
                </c:pt>
                <c:pt idx="4277">
                  <c:v>42514</c:v>
                </c:pt>
                <c:pt idx="4278">
                  <c:v>42515</c:v>
                </c:pt>
                <c:pt idx="4279">
                  <c:v>42516</c:v>
                </c:pt>
                <c:pt idx="4280">
                  <c:v>42517</c:v>
                </c:pt>
                <c:pt idx="4281">
                  <c:v>42520</c:v>
                </c:pt>
                <c:pt idx="4282">
                  <c:v>42521</c:v>
                </c:pt>
                <c:pt idx="4283">
                  <c:v>42522</c:v>
                </c:pt>
                <c:pt idx="4284">
                  <c:v>42523</c:v>
                </c:pt>
                <c:pt idx="4285">
                  <c:v>42524</c:v>
                </c:pt>
                <c:pt idx="4286">
                  <c:v>42527</c:v>
                </c:pt>
                <c:pt idx="4287">
                  <c:v>42528</c:v>
                </c:pt>
                <c:pt idx="4288">
                  <c:v>42529</c:v>
                </c:pt>
                <c:pt idx="4289">
                  <c:v>42530</c:v>
                </c:pt>
                <c:pt idx="4290">
                  <c:v>42531</c:v>
                </c:pt>
                <c:pt idx="4291">
                  <c:v>42534</c:v>
                </c:pt>
                <c:pt idx="4292">
                  <c:v>42535</c:v>
                </c:pt>
                <c:pt idx="4293">
                  <c:v>42536</c:v>
                </c:pt>
                <c:pt idx="4294">
                  <c:v>42537</c:v>
                </c:pt>
                <c:pt idx="4295">
                  <c:v>42538</c:v>
                </c:pt>
                <c:pt idx="4296">
                  <c:v>42541</c:v>
                </c:pt>
                <c:pt idx="4297">
                  <c:v>42542</c:v>
                </c:pt>
                <c:pt idx="4298">
                  <c:v>42543</c:v>
                </c:pt>
                <c:pt idx="4299">
                  <c:v>42544</c:v>
                </c:pt>
                <c:pt idx="4300">
                  <c:v>42545</c:v>
                </c:pt>
                <c:pt idx="4301">
                  <c:v>42548</c:v>
                </c:pt>
                <c:pt idx="4302">
                  <c:v>42549</c:v>
                </c:pt>
                <c:pt idx="4303">
                  <c:v>42550</c:v>
                </c:pt>
                <c:pt idx="4304">
                  <c:v>42551</c:v>
                </c:pt>
                <c:pt idx="4305">
                  <c:v>42552</c:v>
                </c:pt>
                <c:pt idx="4306">
                  <c:v>42555</c:v>
                </c:pt>
                <c:pt idx="4307">
                  <c:v>42556</c:v>
                </c:pt>
                <c:pt idx="4308">
                  <c:v>42557</c:v>
                </c:pt>
                <c:pt idx="4309">
                  <c:v>42558</c:v>
                </c:pt>
                <c:pt idx="4310">
                  <c:v>42559</c:v>
                </c:pt>
                <c:pt idx="4311">
                  <c:v>42562</c:v>
                </c:pt>
                <c:pt idx="4312">
                  <c:v>42563</c:v>
                </c:pt>
                <c:pt idx="4313">
                  <c:v>42564</c:v>
                </c:pt>
                <c:pt idx="4314">
                  <c:v>42565</c:v>
                </c:pt>
                <c:pt idx="4315">
                  <c:v>42566</c:v>
                </c:pt>
                <c:pt idx="4316">
                  <c:v>42569</c:v>
                </c:pt>
                <c:pt idx="4317">
                  <c:v>42570</c:v>
                </c:pt>
                <c:pt idx="4318">
                  <c:v>42571</c:v>
                </c:pt>
                <c:pt idx="4319">
                  <c:v>42572</c:v>
                </c:pt>
                <c:pt idx="4320">
                  <c:v>42573</c:v>
                </c:pt>
                <c:pt idx="4321">
                  <c:v>42576</c:v>
                </c:pt>
                <c:pt idx="4322">
                  <c:v>42577</c:v>
                </c:pt>
                <c:pt idx="4323">
                  <c:v>42578</c:v>
                </c:pt>
                <c:pt idx="4324">
                  <c:v>42579</c:v>
                </c:pt>
                <c:pt idx="4325">
                  <c:v>42580</c:v>
                </c:pt>
                <c:pt idx="4326">
                  <c:v>42583</c:v>
                </c:pt>
                <c:pt idx="4327">
                  <c:v>42584</c:v>
                </c:pt>
                <c:pt idx="4328">
                  <c:v>42585</c:v>
                </c:pt>
                <c:pt idx="4329">
                  <c:v>42586</c:v>
                </c:pt>
                <c:pt idx="4330">
                  <c:v>42587</c:v>
                </c:pt>
                <c:pt idx="4331">
                  <c:v>42590</c:v>
                </c:pt>
                <c:pt idx="4332">
                  <c:v>42591</c:v>
                </c:pt>
                <c:pt idx="4333">
                  <c:v>42592</c:v>
                </c:pt>
                <c:pt idx="4334">
                  <c:v>42593</c:v>
                </c:pt>
                <c:pt idx="4335">
                  <c:v>42594</c:v>
                </c:pt>
                <c:pt idx="4336">
                  <c:v>42597</c:v>
                </c:pt>
                <c:pt idx="4337">
                  <c:v>42598</c:v>
                </c:pt>
                <c:pt idx="4338">
                  <c:v>42599</c:v>
                </c:pt>
                <c:pt idx="4339">
                  <c:v>42600</c:v>
                </c:pt>
                <c:pt idx="4340">
                  <c:v>42601</c:v>
                </c:pt>
                <c:pt idx="4341">
                  <c:v>42604</c:v>
                </c:pt>
                <c:pt idx="4342">
                  <c:v>42605</c:v>
                </c:pt>
                <c:pt idx="4343">
                  <c:v>42606</c:v>
                </c:pt>
                <c:pt idx="4344">
                  <c:v>42607</c:v>
                </c:pt>
                <c:pt idx="4345">
                  <c:v>42608</c:v>
                </c:pt>
                <c:pt idx="4346">
                  <c:v>42611</c:v>
                </c:pt>
                <c:pt idx="4347">
                  <c:v>42612</c:v>
                </c:pt>
                <c:pt idx="4348">
                  <c:v>42613</c:v>
                </c:pt>
                <c:pt idx="4349">
                  <c:v>42614</c:v>
                </c:pt>
                <c:pt idx="4350">
                  <c:v>42615</c:v>
                </c:pt>
                <c:pt idx="4351">
                  <c:v>42618</c:v>
                </c:pt>
                <c:pt idx="4352">
                  <c:v>42619</c:v>
                </c:pt>
                <c:pt idx="4353">
                  <c:v>42620</c:v>
                </c:pt>
                <c:pt idx="4354">
                  <c:v>42621</c:v>
                </c:pt>
                <c:pt idx="4355">
                  <c:v>42622</c:v>
                </c:pt>
                <c:pt idx="4356">
                  <c:v>42625</c:v>
                </c:pt>
                <c:pt idx="4357">
                  <c:v>42626</c:v>
                </c:pt>
                <c:pt idx="4358">
                  <c:v>42627</c:v>
                </c:pt>
                <c:pt idx="4359">
                  <c:v>42628</c:v>
                </c:pt>
                <c:pt idx="4360">
                  <c:v>42629</c:v>
                </c:pt>
                <c:pt idx="4361">
                  <c:v>42632</c:v>
                </c:pt>
                <c:pt idx="4362">
                  <c:v>42633</c:v>
                </c:pt>
                <c:pt idx="4363">
                  <c:v>42634</c:v>
                </c:pt>
                <c:pt idx="4364">
                  <c:v>42635</c:v>
                </c:pt>
                <c:pt idx="4365">
                  <c:v>42636</c:v>
                </c:pt>
                <c:pt idx="4366">
                  <c:v>42639</c:v>
                </c:pt>
                <c:pt idx="4367">
                  <c:v>42640</c:v>
                </c:pt>
                <c:pt idx="4368">
                  <c:v>42641</c:v>
                </c:pt>
                <c:pt idx="4369">
                  <c:v>42642</c:v>
                </c:pt>
                <c:pt idx="4370">
                  <c:v>42643</c:v>
                </c:pt>
                <c:pt idx="4371">
                  <c:v>42646</c:v>
                </c:pt>
                <c:pt idx="4372">
                  <c:v>42647</c:v>
                </c:pt>
                <c:pt idx="4373">
                  <c:v>42648</c:v>
                </c:pt>
                <c:pt idx="4374">
                  <c:v>42649</c:v>
                </c:pt>
                <c:pt idx="4375">
                  <c:v>42650</c:v>
                </c:pt>
                <c:pt idx="4376">
                  <c:v>42653</c:v>
                </c:pt>
                <c:pt idx="4377">
                  <c:v>42654</c:v>
                </c:pt>
                <c:pt idx="4378">
                  <c:v>42655</c:v>
                </c:pt>
                <c:pt idx="4379">
                  <c:v>42656</c:v>
                </c:pt>
                <c:pt idx="4380">
                  <c:v>42657</c:v>
                </c:pt>
                <c:pt idx="4381">
                  <c:v>42660</c:v>
                </c:pt>
                <c:pt idx="4382">
                  <c:v>42661</c:v>
                </c:pt>
                <c:pt idx="4383">
                  <c:v>42662</c:v>
                </c:pt>
                <c:pt idx="4384">
                  <c:v>42663</c:v>
                </c:pt>
                <c:pt idx="4385">
                  <c:v>42664</c:v>
                </c:pt>
                <c:pt idx="4386">
                  <c:v>42667</c:v>
                </c:pt>
                <c:pt idx="4387">
                  <c:v>42668</c:v>
                </c:pt>
                <c:pt idx="4388">
                  <c:v>42669</c:v>
                </c:pt>
                <c:pt idx="4389">
                  <c:v>42670</c:v>
                </c:pt>
                <c:pt idx="4390">
                  <c:v>42671</c:v>
                </c:pt>
                <c:pt idx="4391">
                  <c:v>42674</c:v>
                </c:pt>
                <c:pt idx="4392">
                  <c:v>42675</c:v>
                </c:pt>
                <c:pt idx="4393">
                  <c:v>42676</c:v>
                </c:pt>
                <c:pt idx="4394">
                  <c:v>42677</c:v>
                </c:pt>
                <c:pt idx="4395">
                  <c:v>42678</c:v>
                </c:pt>
                <c:pt idx="4396">
                  <c:v>42681</c:v>
                </c:pt>
                <c:pt idx="4397">
                  <c:v>42682</c:v>
                </c:pt>
                <c:pt idx="4398">
                  <c:v>42683</c:v>
                </c:pt>
                <c:pt idx="4399">
                  <c:v>42684</c:v>
                </c:pt>
                <c:pt idx="4400">
                  <c:v>42685</c:v>
                </c:pt>
                <c:pt idx="4401">
                  <c:v>42688</c:v>
                </c:pt>
                <c:pt idx="4402">
                  <c:v>42689</c:v>
                </c:pt>
                <c:pt idx="4403">
                  <c:v>42690</c:v>
                </c:pt>
                <c:pt idx="4404">
                  <c:v>42691</c:v>
                </c:pt>
                <c:pt idx="4405">
                  <c:v>42692</c:v>
                </c:pt>
                <c:pt idx="4406">
                  <c:v>42695</c:v>
                </c:pt>
                <c:pt idx="4407">
                  <c:v>42696</c:v>
                </c:pt>
                <c:pt idx="4408">
                  <c:v>42697</c:v>
                </c:pt>
                <c:pt idx="4409">
                  <c:v>42698</c:v>
                </c:pt>
                <c:pt idx="4410">
                  <c:v>42699</c:v>
                </c:pt>
                <c:pt idx="4411">
                  <c:v>42702</c:v>
                </c:pt>
                <c:pt idx="4412">
                  <c:v>42703</c:v>
                </c:pt>
                <c:pt idx="4413">
                  <c:v>42704</c:v>
                </c:pt>
                <c:pt idx="4414">
                  <c:v>42705</c:v>
                </c:pt>
                <c:pt idx="4415">
                  <c:v>42706</c:v>
                </c:pt>
                <c:pt idx="4416">
                  <c:v>42709</c:v>
                </c:pt>
                <c:pt idx="4417">
                  <c:v>42710</c:v>
                </c:pt>
                <c:pt idx="4418">
                  <c:v>42711</c:v>
                </c:pt>
                <c:pt idx="4419">
                  <c:v>42712</c:v>
                </c:pt>
                <c:pt idx="4420">
                  <c:v>42713</c:v>
                </c:pt>
                <c:pt idx="4421">
                  <c:v>42716</c:v>
                </c:pt>
                <c:pt idx="4422">
                  <c:v>42717</c:v>
                </c:pt>
                <c:pt idx="4423">
                  <c:v>42718</c:v>
                </c:pt>
                <c:pt idx="4424">
                  <c:v>42719</c:v>
                </c:pt>
                <c:pt idx="4425">
                  <c:v>42720</c:v>
                </c:pt>
                <c:pt idx="4426">
                  <c:v>42723</c:v>
                </c:pt>
                <c:pt idx="4427">
                  <c:v>42724</c:v>
                </c:pt>
                <c:pt idx="4428">
                  <c:v>42725</c:v>
                </c:pt>
                <c:pt idx="4429">
                  <c:v>42726</c:v>
                </c:pt>
                <c:pt idx="4430">
                  <c:v>42727</c:v>
                </c:pt>
                <c:pt idx="4431">
                  <c:v>42730</c:v>
                </c:pt>
                <c:pt idx="4432">
                  <c:v>42731</c:v>
                </c:pt>
                <c:pt idx="4433">
                  <c:v>42732</c:v>
                </c:pt>
                <c:pt idx="4434">
                  <c:v>42733</c:v>
                </c:pt>
                <c:pt idx="4435">
                  <c:v>42734</c:v>
                </c:pt>
                <c:pt idx="4436">
                  <c:v>42737</c:v>
                </c:pt>
                <c:pt idx="4437">
                  <c:v>42738</c:v>
                </c:pt>
                <c:pt idx="4438">
                  <c:v>42739</c:v>
                </c:pt>
                <c:pt idx="4439">
                  <c:v>42740</c:v>
                </c:pt>
                <c:pt idx="4440">
                  <c:v>42741</c:v>
                </c:pt>
                <c:pt idx="4441">
                  <c:v>42744</c:v>
                </c:pt>
                <c:pt idx="4442">
                  <c:v>42745</c:v>
                </c:pt>
                <c:pt idx="4443">
                  <c:v>42746</c:v>
                </c:pt>
                <c:pt idx="4444">
                  <c:v>42747</c:v>
                </c:pt>
                <c:pt idx="4445">
                  <c:v>42748</c:v>
                </c:pt>
                <c:pt idx="4446">
                  <c:v>42751</c:v>
                </c:pt>
                <c:pt idx="4447">
                  <c:v>42752</c:v>
                </c:pt>
                <c:pt idx="4448">
                  <c:v>42753</c:v>
                </c:pt>
                <c:pt idx="4449">
                  <c:v>42754</c:v>
                </c:pt>
                <c:pt idx="4450">
                  <c:v>42755</c:v>
                </c:pt>
                <c:pt idx="4451">
                  <c:v>42758</c:v>
                </c:pt>
                <c:pt idx="4452">
                  <c:v>42759</c:v>
                </c:pt>
                <c:pt idx="4453">
                  <c:v>42760</c:v>
                </c:pt>
                <c:pt idx="4454">
                  <c:v>42761</c:v>
                </c:pt>
                <c:pt idx="4455">
                  <c:v>42762</c:v>
                </c:pt>
                <c:pt idx="4456">
                  <c:v>42765</c:v>
                </c:pt>
                <c:pt idx="4457">
                  <c:v>42766</c:v>
                </c:pt>
                <c:pt idx="4458">
                  <c:v>42767</c:v>
                </c:pt>
                <c:pt idx="4459">
                  <c:v>42768</c:v>
                </c:pt>
                <c:pt idx="4460">
                  <c:v>42769</c:v>
                </c:pt>
                <c:pt idx="4461">
                  <c:v>42772</c:v>
                </c:pt>
                <c:pt idx="4462">
                  <c:v>42773</c:v>
                </c:pt>
                <c:pt idx="4463">
                  <c:v>42774</c:v>
                </c:pt>
                <c:pt idx="4464">
                  <c:v>42775</c:v>
                </c:pt>
                <c:pt idx="4465">
                  <c:v>42776</c:v>
                </c:pt>
                <c:pt idx="4466">
                  <c:v>42779</c:v>
                </c:pt>
                <c:pt idx="4467">
                  <c:v>42780</c:v>
                </c:pt>
                <c:pt idx="4468">
                  <c:v>42781</c:v>
                </c:pt>
                <c:pt idx="4469">
                  <c:v>42782</c:v>
                </c:pt>
                <c:pt idx="4470">
                  <c:v>42783</c:v>
                </c:pt>
                <c:pt idx="4471">
                  <c:v>42786</c:v>
                </c:pt>
                <c:pt idx="4472">
                  <c:v>42787</c:v>
                </c:pt>
                <c:pt idx="4473">
                  <c:v>42788</c:v>
                </c:pt>
                <c:pt idx="4474">
                  <c:v>42789</c:v>
                </c:pt>
                <c:pt idx="4475">
                  <c:v>42790</c:v>
                </c:pt>
                <c:pt idx="4476">
                  <c:v>42793</c:v>
                </c:pt>
                <c:pt idx="4477">
                  <c:v>42794</c:v>
                </c:pt>
                <c:pt idx="4478">
                  <c:v>42795</c:v>
                </c:pt>
                <c:pt idx="4479">
                  <c:v>42796</c:v>
                </c:pt>
                <c:pt idx="4480">
                  <c:v>42797</c:v>
                </c:pt>
                <c:pt idx="4481">
                  <c:v>42800</c:v>
                </c:pt>
                <c:pt idx="4482">
                  <c:v>42801</c:v>
                </c:pt>
                <c:pt idx="4483">
                  <c:v>42802</c:v>
                </c:pt>
                <c:pt idx="4484">
                  <c:v>42803</c:v>
                </c:pt>
                <c:pt idx="4485">
                  <c:v>42804</c:v>
                </c:pt>
                <c:pt idx="4486">
                  <c:v>42807</c:v>
                </c:pt>
                <c:pt idx="4487">
                  <c:v>42808</c:v>
                </c:pt>
                <c:pt idx="4488">
                  <c:v>42809</c:v>
                </c:pt>
                <c:pt idx="4489">
                  <c:v>42810</c:v>
                </c:pt>
                <c:pt idx="4490">
                  <c:v>42811</c:v>
                </c:pt>
                <c:pt idx="4491">
                  <c:v>42814</c:v>
                </c:pt>
                <c:pt idx="4492">
                  <c:v>42815</c:v>
                </c:pt>
                <c:pt idx="4493">
                  <c:v>42816</c:v>
                </c:pt>
                <c:pt idx="4494">
                  <c:v>42817</c:v>
                </c:pt>
                <c:pt idx="4495">
                  <c:v>42818</c:v>
                </c:pt>
                <c:pt idx="4496">
                  <c:v>42821</c:v>
                </c:pt>
                <c:pt idx="4497">
                  <c:v>42822</c:v>
                </c:pt>
                <c:pt idx="4498">
                  <c:v>42823</c:v>
                </c:pt>
                <c:pt idx="4499">
                  <c:v>42824</c:v>
                </c:pt>
                <c:pt idx="4500">
                  <c:v>42825</c:v>
                </c:pt>
                <c:pt idx="4501">
                  <c:v>42828</c:v>
                </c:pt>
                <c:pt idx="4502">
                  <c:v>42829</c:v>
                </c:pt>
                <c:pt idx="4503">
                  <c:v>42830</c:v>
                </c:pt>
                <c:pt idx="4504">
                  <c:v>42831</c:v>
                </c:pt>
                <c:pt idx="4505">
                  <c:v>42832</c:v>
                </c:pt>
                <c:pt idx="4506">
                  <c:v>42835</c:v>
                </c:pt>
                <c:pt idx="4507">
                  <c:v>42836</c:v>
                </c:pt>
                <c:pt idx="4508">
                  <c:v>42837</c:v>
                </c:pt>
                <c:pt idx="4509">
                  <c:v>42838</c:v>
                </c:pt>
                <c:pt idx="4510">
                  <c:v>42839</c:v>
                </c:pt>
                <c:pt idx="4511">
                  <c:v>42842</c:v>
                </c:pt>
                <c:pt idx="4512">
                  <c:v>42843</c:v>
                </c:pt>
                <c:pt idx="4513">
                  <c:v>42844</c:v>
                </c:pt>
                <c:pt idx="4514">
                  <c:v>42845</c:v>
                </c:pt>
                <c:pt idx="4515">
                  <c:v>42846</c:v>
                </c:pt>
                <c:pt idx="4516">
                  <c:v>42849</c:v>
                </c:pt>
                <c:pt idx="4517">
                  <c:v>42850</c:v>
                </c:pt>
                <c:pt idx="4518">
                  <c:v>42851</c:v>
                </c:pt>
                <c:pt idx="4519">
                  <c:v>42852</c:v>
                </c:pt>
                <c:pt idx="4520">
                  <c:v>42853</c:v>
                </c:pt>
                <c:pt idx="4521">
                  <c:v>42856</c:v>
                </c:pt>
                <c:pt idx="4522">
                  <c:v>42857</c:v>
                </c:pt>
                <c:pt idx="4523">
                  <c:v>42858</c:v>
                </c:pt>
                <c:pt idx="4524">
                  <c:v>42859</c:v>
                </c:pt>
                <c:pt idx="4525">
                  <c:v>42860</c:v>
                </c:pt>
                <c:pt idx="4526">
                  <c:v>42863</c:v>
                </c:pt>
                <c:pt idx="4527">
                  <c:v>42864</c:v>
                </c:pt>
                <c:pt idx="4528">
                  <c:v>42865</c:v>
                </c:pt>
                <c:pt idx="4529">
                  <c:v>42866</c:v>
                </c:pt>
                <c:pt idx="4530">
                  <c:v>42867</c:v>
                </c:pt>
                <c:pt idx="4531">
                  <c:v>42870</c:v>
                </c:pt>
                <c:pt idx="4532">
                  <c:v>42871</c:v>
                </c:pt>
                <c:pt idx="4533">
                  <c:v>42872</c:v>
                </c:pt>
                <c:pt idx="4534">
                  <c:v>42873</c:v>
                </c:pt>
                <c:pt idx="4535">
                  <c:v>42874</c:v>
                </c:pt>
                <c:pt idx="4536">
                  <c:v>42877</c:v>
                </c:pt>
                <c:pt idx="4537">
                  <c:v>42878</c:v>
                </c:pt>
                <c:pt idx="4538">
                  <c:v>42879</c:v>
                </c:pt>
                <c:pt idx="4539">
                  <c:v>42880</c:v>
                </c:pt>
                <c:pt idx="4540">
                  <c:v>42881</c:v>
                </c:pt>
                <c:pt idx="4541">
                  <c:v>42884</c:v>
                </c:pt>
                <c:pt idx="4542">
                  <c:v>42885</c:v>
                </c:pt>
                <c:pt idx="4543">
                  <c:v>42886</c:v>
                </c:pt>
                <c:pt idx="4544">
                  <c:v>42887</c:v>
                </c:pt>
                <c:pt idx="4545">
                  <c:v>42888</c:v>
                </c:pt>
                <c:pt idx="4546">
                  <c:v>42891</c:v>
                </c:pt>
                <c:pt idx="4547">
                  <c:v>42892</c:v>
                </c:pt>
                <c:pt idx="4548">
                  <c:v>42893</c:v>
                </c:pt>
                <c:pt idx="4549">
                  <c:v>42894</c:v>
                </c:pt>
                <c:pt idx="4550">
                  <c:v>42895</c:v>
                </c:pt>
                <c:pt idx="4551">
                  <c:v>42898</c:v>
                </c:pt>
                <c:pt idx="4552">
                  <c:v>42899</c:v>
                </c:pt>
                <c:pt idx="4553">
                  <c:v>42900</c:v>
                </c:pt>
                <c:pt idx="4554">
                  <c:v>42901</c:v>
                </c:pt>
                <c:pt idx="4555">
                  <c:v>42902</c:v>
                </c:pt>
                <c:pt idx="4556">
                  <c:v>42905</c:v>
                </c:pt>
                <c:pt idx="4557">
                  <c:v>42906</c:v>
                </c:pt>
                <c:pt idx="4558">
                  <c:v>42907</c:v>
                </c:pt>
                <c:pt idx="4559">
                  <c:v>42908</c:v>
                </c:pt>
                <c:pt idx="4560">
                  <c:v>42909</c:v>
                </c:pt>
                <c:pt idx="4561">
                  <c:v>42912</c:v>
                </c:pt>
                <c:pt idx="4562">
                  <c:v>42913</c:v>
                </c:pt>
                <c:pt idx="4563">
                  <c:v>42914</c:v>
                </c:pt>
                <c:pt idx="4564">
                  <c:v>42915</c:v>
                </c:pt>
                <c:pt idx="4565">
                  <c:v>42916</c:v>
                </c:pt>
                <c:pt idx="4566">
                  <c:v>42919</c:v>
                </c:pt>
                <c:pt idx="4567">
                  <c:v>42920</c:v>
                </c:pt>
                <c:pt idx="4568">
                  <c:v>42921</c:v>
                </c:pt>
                <c:pt idx="4569">
                  <c:v>42922</c:v>
                </c:pt>
                <c:pt idx="4570">
                  <c:v>42923</c:v>
                </c:pt>
                <c:pt idx="4571">
                  <c:v>42926</c:v>
                </c:pt>
                <c:pt idx="4572">
                  <c:v>42927</c:v>
                </c:pt>
                <c:pt idx="4573">
                  <c:v>42928</c:v>
                </c:pt>
                <c:pt idx="4574">
                  <c:v>42929</c:v>
                </c:pt>
                <c:pt idx="4575">
                  <c:v>42930</c:v>
                </c:pt>
                <c:pt idx="4576">
                  <c:v>42933</c:v>
                </c:pt>
                <c:pt idx="4577">
                  <c:v>42934</c:v>
                </c:pt>
                <c:pt idx="4578">
                  <c:v>42935</c:v>
                </c:pt>
                <c:pt idx="4579">
                  <c:v>42936</c:v>
                </c:pt>
                <c:pt idx="4580">
                  <c:v>42937</c:v>
                </c:pt>
                <c:pt idx="4581">
                  <c:v>42940</c:v>
                </c:pt>
                <c:pt idx="4582">
                  <c:v>42941</c:v>
                </c:pt>
                <c:pt idx="4583">
                  <c:v>42942</c:v>
                </c:pt>
                <c:pt idx="4584">
                  <c:v>42943</c:v>
                </c:pt>
                <c:pt idx="4585">
                  <c:v>42944</c:v>
                </c:pt>
                <c:pt idx="4586">
                  <c:v>42947</c:v>
                </c:pt>
                <c:pt idx="4587">
                  <c:v>42948</c:v>
                </c:pt>
                <c:pt idx="4588">
                  <c:v>42949</c:v>
                </c:pt>
                <c:pt idx="4589">
                  <c:v>42950</c:v>
                </c:pt>
                <c:pt idx="4590">
                  <c:v>42951</c:v>
                </c:pt>
                <c:pt idx="4591">
                  <c:v>42954</c:v>
                </c:pt>
                <c:pt idx="4592">
                  <c:v>42955</c:v>
                </c:pt>
                <c:pt idx="4593">
                  <c:v>42956</c:v>
                </c:pt>
                <c:pt idx="4594">
                  <c:v>42957</c:v>
                </c:pt>
                <c:pt idx="4595">
                  <c:v>42958</c:v>
                </c:pt>
                <c:pt idx="4596">
                  <c:v>42961</c:v>
                </c:pt>
                <c:pt idx="4597">
                  <c:v>42962</c:v>
                </c:pt>
                <c:pt idx="4598">
                  <c:v>42963</c:v>
                </c:pt>
                <c:pt idx="4599">
                  <c:v>42964</c:v>
                </c:pt>
                <c:pt idx="4600">
                  <c:v>42965</c:v>
                </c:pt>
                <c:pt idx="4601">
                  <c:v>42968</c:v>
                </c:pt>
                <c:pt idx="4602">
                  <c:v>42969</c:v>
                </c:pt>
                <c:pt idx="4603">
                  <c:v>42970</c:v>
                </c:pt>
                <c:pt idx="4604">
                  <c:v>42971</c:v>
                </c:pt>
                <c:pt idx="4605">
                  <c:v>42972</c:v>
                </c:pt>
                <c:pt idx="4606">
                  <c:v>42975</c:v>
                </c:pt>
                <c:pt idx="4607">
                  <c:v>42976</c:v>
                </c:pt>
                <c:pt idx="4608">
                  <c:v>42977</c:v>
                </c:pt>
                <c:pt idx="4609">
                  <c:v>42978</c:v>
                </c:pt>
                <c:pt idx="4610">
                  <c:v>42979</c:v>
                </c:pt>
                <c:pt idx="4611">
                  <c:v>42982</c:v>
                </c:pt>
                <c:pt idx="4612">
                  <c:v>42983</c:v>
                </c:pt>
                <c:pt idx="4613">
                  <c:v>42984</c:v>
                </c:pt>
                <c:pt idx="4614">
                  <c:v>42985</c:v>
                </c:pt>
                <c:pt idx="4615">
                  <c:v>42986</c:v>
                </c:pt>
                <c:pt idx="4616">
                  <c:v>42989</c:v>
                </c:pt>
                <c:pt idx="4617">
                  <c:v>42990</c:v>
                </c:pt>
                <c:pt idx="4618">
                  <c:v>42991</c:v>
                </c:pt>
                <c:pt idx="4619">
                  <c:v>42992</c:v>
                </c:pt>
                <c:pt idx="4620">
                  <c:v>42993</c:v>
                </c:pt>
                <c:pt idx="4621">
                  <c:v>42996</c:v>
                </c:pt>
                <c:pt idx="4622">
                  <c:v>42997</c:v>
                </c:pt>
                <c:pt idx="4623">
                  <c:v>42998</c:v>
                </c:pt>
                <c:pt idx="4624">
                  <c:v>42999</c:v>
                </c:pt>
                <c:pt idx="4625">
                  <c:v>43000</c:v>
                </c:pt>
                <c:pt idx="4626">
                  <c:v>43003</c:v>
                </c:pt>
                <c:pt idx="4627">
                  <c:v>43004</c:v>
                </c:pt>
                <c:pt idx="4628">
                  <c:v>43005</c:v>
                </c:pt>
                <c:pt idx="4629">
                  <c:v>43006</c:v>
                </c:pt>
                <c:pt idx="4630">
                  <c:v>43007</c:v>
                </c:pt>
                <c:pt idx="4631">
                  <c:v>43010</c:v>
                </c:pt>
                <c:pt idx="4632">
                  <c:v>43011</c:v>
                </c:pt>
                <c:pt idx="4633">
                  <c:v>43012</c:v>
                </c:pt>
                <c:pt idx="4634">
                  <c:v>43013</c:v>
                </c:pt>
                <c:pt idx="4635">
                  <c:v>43014</c:v>
                </c:pt>
                <c:pt idx="4636">
                  <c:v>43017</c:v>
                </c:pt>
                <c:pt idx="4637">
                  <c:v>43018</c:v>
                </c:pt>
                <c:pt idx="4638">
                  <c:v>43019</c:v>
                </c:pt>
                <c:pt idx="4639">
                  <c:v>43020</c:v>
                </c:pt>
                <c:pt idx="4640">
                  <c:v>43021</c:v>
                </c:pt>
                <c:pt idx="4641">
                  <c:v>43024</c:v>
                </c:pt>
                <c:pt idx="4642">
                  <c:v>43025</c:v>
                </c:pt>
                <c:pt idx="4643">
                  <c:v>43026</c:v>
                </c:pt>
                <c:pt idx="4644">
                  <c:v>43027</c:v>
                </c:pt>
                <c:pt idx="4645">
                  <c:v>43028</c:v>
                </c:pt>
                <c:pt idx="4646">
                  <c:v>43031</c:v>
                </c:pt>
                <c:pt idx="4647">
                  <c:v>43032</c:v>
                </c:pt>
                <c:pt idx="4648">
                  <c:v>43033</c:v>
                </c:pt>
                <c:pt idx="4649">
                  <c:v>43034</c:v>
                </c:pt>
                <c:pt idx="4650">
                  <c:v>43035</c:v>
                </c:pt>
                <c:pt idx="4651">
                  <c:v>43038</c:v>
                </c:pt>
                <c:pt idx="4652">
                  <c:v>43039</c:v>
                </c:pt>
                <c:pt idx="4653">
                  <c:v>43040</c:v>
                </c:pt>
                <c:pt idx="4654">
                  <c:v>43041</c:v>
                </c:pt>
                <c:pt idx="4655">
                  <c:v>43042</c:v>
                </c:pt>
                <c:pt idx="4656">
                  <c:v>43045</c:v>
                </c:pt>
                <c:pt idx="4657">
                  <c:v>43046</c:v>
                </c:pt>
                <c:pt idx="4658">
                  <c:v>43047</c:v>
                </c:pt>
                <c:pt idx="4659">
                  <c:v>43048</c:v>
                </c:pt>
                <c:pt idx="4660">
                  <c:v>43049</c:v>
                </c:pt>
                <c:pt idx="4661">
                  <c:v>43052</c:v>
                </c:pt>
                <c:pt idx="4662">
                  <c:v>43053</c:v>
                </c:pt>
                <c:pt idx="4663">
                  <c:v>43054</c:v>
                </c:pt>
                <c:pt idx="4664">
                  <c:v>43055</c:v>
                </c:pt>
                <c:pt idx="4665">
                  <c:v>43056</c:v>
                </c:pt>
                <c:pt idx="4666">
                  <c:v>43059</c:v>
                </c:pt>
                <c:pt idx="4667">
                  <c:v>43060</c:v>
                </c:pt>
                <c:pt idx="4668">
                  <c:v>43061</c:v>
                </c:pt>
                <c:pt idx="4669">
                  <c:v>43062</c:v>
                </c:pt>
                <c:pt idx="4670">
                  <c:v>43063</c:v>
                </c:pt>
                <c:pt idx="4671">
                  <c:v>43066</c:v>
                </c:pt>
                <c:pt idx="4672">
                  <c:v>43067</c:v>
                </c:pt>
                <c:pt idx="4673">
                  <c:v>43068</c:v>
                </c:pt>
                <c:pt idx="4674">
                  <c:v>43069</c:v>
                </c:pt>
                <c:pt idx="4675">
                  <c:v>43070</c:v>
                </c:pt>
                <c:pt idx="4676">
                  <c:v>43073</c:v>
                </c:pt>
                <c:pt idx="4677">
                  <c:v>43074</c:v>
                </c:pt>
                <c:pt idx="4678">
                  <c:v>43075</c:v>
                </c:pt>
                <c:pt idx="4679">
                  <c:v>43076</c:v>
                </c:pt>
                <c:pt idx="4680">
                  <c:v>43077</c:v>
                </c:pt>
                <c:pt idx="4681">
                  <c:v>43080</c:v>
                </c:pt>
                <c:pt idx="4682">
                  <c:v>43081</c:v>
                </c:pt>
                <c:pt idx="4683">
                  <c:v>43082</c:v>
                </c:pt>
                <c:pt idx="4684">
                  <c:v>43083</c:v>
                </c:pt>
                <c:pt idx="4685">
                  <c:v>43084</c:v>
                </c:pt>
                <c:pt idx="4686">
                  <c:v>43087</c:v>
                </c:pt>
                <c:pt idx="4687">
                  <c:v>43088</c:v>
                </c:pt>
                <c:pt idx="4688">
                  <c:v>43089</c:v>
                </c:pt>
                <c:pt idx="4689">
                  <c:v>43090</c:v>
                </c:pt>
                <c:pt idx="4690">
                  <c:v>43091</c:v>
                </c:pt>
                <c:pt idx="4691">
                  <c:v>43094</c:v>
                </c:pt>
                <c:pt idx="4692">
                  <c:v>43095</c:v>
                </c:pt>
                <c:pt idx="4693">
                  <c:v>43096</c:v>
                </c:pt>
                <c:pt idx="4694">
                  <c:v>43097</c:v>
                </c:pt>
                <c:pt idx="4695">
                  <c:v>43098</c:v>
                </c:pt>
                <c:pt idx="4696">
                  <c:v>43101</c:v>
                </c:pt>
                <c:pt idx="4697">
                  <c:v>43102</c:v>
                </c:pt>
                <c:pt idx="4698">
                  <c:v>43103</c:v>
                </c:pt>
                <c:pt idx="4699">
                  <c:v>43104</c:v>
                </c:pt>
                <c:pt idx="4700">
                  <c:v>43105</c:v>
                </c:pt>
                <c:pt idx="4701">
                  <c:v>43108</c:v>
                </c:pt>
                <c:pt idx="4702">
                  <c:v>43109</c:v>
                </c:pt>
                <c:pt idx="4703">
                  <c:v>43110</c:v>
                </c:pt>
                <c:pt idx="4704">
                  <c:v>43111</c:v>
                </c:pt>
                <c:pt idx="4705">
                  <c:v>43112</c:v>
                </c:pt>
                <c:pt idx="4706">
                  <c:v>43115</c:v>
                </c:pt>
                <c:pt idx="4707">
                  <c:v>43116</c:v>
                </c:pt>
                <c:pt idx="4708">
                  <c:v>43117</c:v>
                </c:pt>
                <c:pt idx="4709">
                  <c:v>43118</c:v>
                </c:pt>
                <c:pt idx="4710">
                  <c:v>43119</c:v>
                </c:pt>
                <c:pt idx="4711">
                  <c:v>43122</c:v>
                </c:pt>
                <c:pt idx="4712">
                  <c:v>43123</c:v>
                </c:pt>
                <c:pt idx="4713">
                  <c:v>43124</c:v>
                </c:pt>
                <c:pt idx="4714">
                  <c:v>43125</c:v>
                </c:pt>
                <c:pt idx="4715">
                  <c:v>43126</c:v>
                </c:pt>
                <c:pt idx="4716">
                  <c:v>43129</c:v>
                </c:pt>
                <c:pt idx="4717">
                  <c:v>43130</c:v>
                </c:pt>
                <c:pt idx="4718">
                  <c:v>43131</c:v>
                </c:pt>
                <c:pt idx="4719">
                  <c:v>43132</c:v>
                </c:pt>
                <c:pt idx="4720">
                  <c:v>43133</c:v>
                </c:pt>
                <c:pt idx="4721">
                  <c:v>43136</c:v>
                </c:pt>
                <c:pt idx="4722">
                  <c:v>43137</c:v>
                </c:pt>
                <c:pt idx="4723">
                  <c:v>43138</c:v>
                </c:pt>
                <c:pt idx="4724">
                  <c:v>43139</c:v>
                </c:pt>
                <c:pt idx="4725">
                  <c:v>43140</c:v>
                </c:pt>
                <c:pt idx="4726">
                  <c:v>43143</c:v>
                </c:pt>
                <c:pt idx="4727">
                  <c:v>43144</c:v>
                </c:pt>
                <c:pt idx="4728">
                  <c:v>43145</c:v>
                </c:pt>
                <c:pt idx="4729">
                  <c:v>43146</c:v>
                </c:pt>
                <c:pt idx="4730">
                  <c:v>43147</c:v>
                </c:pt>
                <c:pt idx="4731">
                  <c:v>43150</c:v>
                </c:pt>
                <c:pt idx="4732">
                  <c:v>43151</c:v>
                </c:pt>
                <c:pt idx="4733">
                  <c:v>43152</c:v>
                </c:pt>
                <c:pt idx="4734">
                  <c:v>43153</c:v>
                </c:pt>
                <c:pt idx="4735">
                  <c:v>43154</c:v>
                </c:pt>
                <c:pt idx="4736">
                  <c:v>43157</c:v>
                </c:pt>
                <c:pt idx="4737">
                  <c:v>43158</c:v>
                </c:pt>
                <c:pt idx="4738">
                  <c:v>43159</c:v>
                </c:pt>
                <c:pt idx="4739">
                  <c:v>43160</c:v>
                </c:pt>
                <c:pt idx="4740">
                  <c:v>43161</c:v>
                </c:pt>
                <c:pt idx="4741">
                  <c:v>43164</c:v>
                </c:pt>
                <c:pt idx="4742">
                  <c:v>43165</c:v>
                </c:pt>
                <c:pt idx="4743">
                  <c:v>43166</c:v>
                </c:pt>
                <c:pt idx="4744">
                  <c:v>43167</c:v>
                </c:pt>
                <c:pt idx="4745">
                  <c:v>43168</c:v>
                </c:pt>
                <c:pt idx="4746">
                  <c:v>43171</c:v>
                </c:pt>
                <c:pt idx="4747">
                  <c:v>43172</c:v>
                </c:pt>
                <c:pt idx="4748">
                  <c:v>43173</c:v>
                </c:pt>
                <c:pt idx="4749">
                  <c:v>43174</c:v>
                </c:pt>
                <c:pt idx="4750">
                  <c:v>43175</c:v>
                </c:pt>
                <c:pt idx="4751">
                  <c:v>43178</c:v>
                </c:pt>
                <c:pt idx="4752">
                  <c:v>43179</c:v>
                </c:pt>
                <c:pt idx="4753">
                  <c:v>43180</c:v>
                </c:pt>
                <c:pt idx="4754">
                  <c:v>43181</c:v>
                </c:pt>
                <c:pt idx="4755">
                  <c:v>43182</c:v>
                </c:pt>
                <c:pt idx="4756">
                  <c:v>43185</c:v>
                </c:pt>
                <c:pt idx="4757">
                  <c:v>43186</c:v>
                </c:pt>
                <c:pt idx="4758">
                  <c:v>43187</c:v>
                </c:pt>
                <c:pt idx="4759">
                  <c:v>43188</c:v>
                </c:pt>
                <c:pt idx="4760">
                  <c:v>43189</c:v>
                </c:pt>
                <c:pt idx="4761">
                  <c:v>43192</c:v>
                </c:pt>
                <c:pt idx="4762">
                  <c:v>43193</c:v>
                </c:pt>
                <c:pt idx="4763">
                  <c:v>43194</c:v>
                </c:pt>
                <c:pt idx="4764">
                  <c:v>43195</c:v>
                </c:pt>
                <c:pt idx="4765">
                  <c:v>43196</c:v>
                </c:pt>
                <c:pt idx="4766">
                  <c:v>43199</c:v>
                </c:pt>
                <c:pt idx="4767">
                  <c:v>43200</c:v>
                </c:pt>
                <c:pt idx="4768">
                  <c:v>43201</c:v>
                </c:pt>
                <c:pt idx="4769">
                  <c:v>43202</c:v>
                </c:pt>
                <c:pt idx="4770">
                  <c:v>43203</c:v>
                </c:pt>
                <c:pt idx="4771">
                  <c:v>43206</c:v>
                </c:pt>
                <c:pt idx="4772">
                  <c:v>43207</c:v>
                </c:pt>
                <c:pt idx="4773">
                  <c:v>43208</c:v>
                </c:pt>
                <c:pt idx="4774">
                  <c:v>43209</c:v>
                </c:pt>
                <c:pt idx="4775">
                  <c:v>43210</c:v>
                </c:pt>
                <c:pt idx="4776">
                  <c:v>43213</c:v>
                </c:pt>
                <c:pt idx="4777">
                  <c:v>43214</c:v>
                </c:pt>
                <c:pt idx="4778">
                  <c:v>43215</c:v>
                </c:pt>
                <c:pt idx="4779">
                  <c:v>43216</c:v>
                </c:pt>
                <c:pt idx="4780">
                  <c:v>43217</c:v>
                </c:pt>
                <c:pt idx="4781">
                  <c:v>43220</c:v>
                </c:pt>
                <c:pt idx="4782">
                  <c:v>43221</c:v>
                </c:pt>
                <c:pt idx="4783">
                  <c:v>43222</c:v>
                </c:pt>
                <c:pt idx="4784">
                  <c:v>43223</c:v>
                </c:pt>
                <c:pt idx="4785">
                  <c:v>43224</c:v>
                </c:pt>
                <c:pt idx="4786">
                  <c:v>43227</c:v>
                </c:pt>
                <c:pt idx="4787">
                  <c:v>43228</c:v>
                </c:pt>
                <c:pt idx="4788">
                  <c:v>43229</c:v>
                </c:pt>
                <c:pt idx="4789">
                  <c:v>43230</c:v>
                </c:pt>
                <c:pt idx="4790">
                  <c:v>43231</c:v>
                </c:pt>
                <c:pt idx="4791">
                  <c:v>43234</c:v>
                </c:pt>
                <c:pt idx="4792">
                  <c:v>43235</c:v>
                </c:pt>
                <c:pt idx="4793">
                  <c:v>43236</c:v>
                </c:pt>
                <c:pt idx="4794">
                  <c:v>43237</c:v>
                </c:pt>
                <c:pt idx="4795">
                  <c:v>43238</c:v>
                </c:pt>
                <c:pt idx="4796">
                  <c:v>43241</c:v>
                </c:pt>
                <c:pt idx="4797">
                  <c:v>43242</c:v>
                </c:pt>
                <c:pt idx="4798">
                  <c:v>43243</c:v>
                </c:pt>
                <c:pt idx="4799">
                  <c:v>43244</c:v>
                </c:pt>
                <c:pt idx="4800">
                  <c:v>43245</c:v>
                </c:pt>
                <c:pt idx="4801">
                  <c:v>43248</c:v>
                </c:pt>
                <c:pt idx="4802">
                  <c:v>43249</c:v>
                </c:pt>
                <c:pt idx="4803">
                  <c:v>43250</c:v>
                </c:pt>
                <c:pt idx="4804">
                  <c:v>43251</c:v>
                </c:pt>
                <c:pt idx="4805">
                  <c:v>43252</c:v>
                </c:pt>
                <c:pt idx="4806">
                  <c:v>43255</c:v>
                </c:pt>
                <c:pt idx="4807">
                  <c:v>43256</c:v>
                </c:pt>
                <c:pt idx="4808">
                  <c:v>43257</c:v>
                </c:pt>
                <c:pt idx="4809">
                  <c:v>43258</c:v>
                </c:pt>
                <c:pt idx="4810">
                  <c:v>43259</c:v>
                </c:pt>
                <c:pt idx="4811">
                  <c:v>43262</c:v>
                </c:pt>
                <c:pt idx="4812">
                  <c:v>43263</c:v>
                </c:pt>
                <c:pt idx="4813">
                  <c:v>43264</c:v>
                </c:pt>
                <c:pt idx="4814">
                  <c:v>43265</c:v>
                </c:pt>
                <c:pt idx="4815">
                  <c:v>43266</c:v>
                </c:pt>
                <c:pt idx="4816">
                  <c:v>43269</c:v>
                </c:pt>
                <c:pt idx="4817">
                  <c:v>43270</c:v>
                </c:pt>
                <c:pt idx="4818">
                  <c:v>43271</c:v>
                </c:pt>
                <c:pt idx="4819">
                  <c:v>43272</c:v>
                </c:pt>
                <c:pt idx="4820">
                  <c:v>43273</c:v>
                </c:pt>
                <c:pt idx="4821">
                  <c:v>43276</c:v>
                </c:pt>
                <c:pt idx="4822">
                  <c:v>43277</c:v>
                </c:pt>
                <c:pt idx="4823">
                  <c:v>43278</c:v>
                </c:pt>
                <c:pt idx="4824">
                  <c:v>43279</c:v>
                </c:pt>
                <c:pt idx="4825">
                  <c:v>43280</c:v>
                </c:pt>
                <c:pt idx="4826">
                  <c:v>43283</c:v>
                </c:pt>
                <c:pt idx="4827">
                  <c:v>43284</c:v>
                </c:pt>
                <c:pt idx="4828">
                  <c:v>43285</c:v>
                </c:pt>
                <c:pt idx="4829">
                  <c:v>43286</c:v>
                </c:pt>
                <c:pt idx="4830">
                  <c:v>43287</c:v>
                </c:pt>
                <c:pt idx="4831">
                  <c:v>43290</c:v>
                </c:pt>
                <c:pt idx="4832">
                  <c:v>43291</c:v>
                </c:pt>
                <c:pt idx="4833">
                  <c:v>43292</c:v>
                </c:pt>
                <c:pt idx="4834">
                  <c:v>43293</c:v>
                </c:pt>
                <c:pt idx="4835">
                  <c:v>43294</c:v>
                </c:pt>
                <c:pt idx="4836">
                  <c:v>43297</c:v>
                </c:pt>
                <c:pt idx="4837">
                  <c:v>43298</c:v>
                </c:pt>
                <c:pt idx="4838">
                  <c:v>43299</c:v>
                </c:pt>
                <c:pt idx="4839">
                  <c:v>43300</c:v>
                </c:pt>
                <c:pt idx="4840">
                  <c:v>43301</c:v>
                </c:pt>
                <c:pt idx="4841">
                  <c:v>43304</c:v>
                </c:pt>
                <c:pt idx="4842">
                  <c:v>43305</c:v>
                </c:pt>
                <c:pt idx="4843">
                  <c:v>43306</c:v>
                </c:pt>
                <c:pt idx="4844">
                  <c:v>43307</c:v>
                </c:pt>
                <c:pt idx="4845">
                  <c:v>43308</c:v>
                </c:pt>
                <c:pt idx="4846">
                  <c:v>43311</c:v>
                </c:pt>
                <c:pt idx="4847">
                  <c:v>43312</c:v>
                </c:pt>
                <c:pt idx="4848">
                  <c:v>43313</c:v>
                </c:pt>
                <c:pt idx="4849">
                  <c:v>43314</c:v>
                </c:pt>
                <c:pt idx="4850">
                  <c:v>43315</c:v>
                </c:pt>
                <c:pt idx="4851">
                  <c:v>43318</c:v>
                </c:pt>
                <c:pt idx="4852">
                  <c:v>43319</c:v>
                </c:pt>
                <c:pt idx="4853">
                  <c:v>43320</c:v>
                </c:pt>
                <c:pt idx="4854">
                  <c:v>43321</c:v>
                </c:pt>
                <c:pt idx="4855">
                  <c:v>43322</c:v>
                </c:pt>
                <c:pt idx="4856">
                  <c:v>43325</c:v>
                </c:pt>
                <c:pt idx="4857">
                  <c:v>43326</c:v>
                </c:pt>
                <c:pt idx="4858">
                  <c:v>43327</c:v>
                </c:pt>
                <c:pt idx="4859">
                  <c:v>43328</c:v>
                </c:pt>
                <c:pt idx="4860">
                  <c:v>43329</c:v>
                </c:pt>
                <c:pt idx="4861">
                  <c:v>43332</c:v>
                </c:pt>
                <c:pt idx="4862">
                  <c:v>43333</c:v>
                </c:pt>
                <c:pt idx="4863">
                  <c:v>43334</c:v>
                </c:pt>
                <c:pt idx="4864">
                  <c:v>43335</c:v>
                </c:pt>
                <c:pt idx="4865">
                  <c:v>43336</c:v>
                </c:pt>
                <c:pt idx="4866">
                  <c:v>43339</c:v>
                </c:pt>
                <c:pt idx="4867">
                  <c:v>43340</c:v>
                </c:pt>
                <c:pt idx="4868">
                  <c:v>43341</c:v>
                </c:pt>
                <c:pt idx="4869">
                  <c:v>43342</c:v>
                </c:pt>
                <c:pt idx="4870">
                  <c:v>43343</c:v>
                </c:pt>
                <c:pt idx="4871">
                  <c:v>43346</c:v>
                </c:pt>
                <c:pt idx="4872">
                  <c:v>43347</c:v>
                </c:pt>
                <c:pt idx="4873">
                  <c:v>43348</c:v>
                </c:pt>
                <c:pt idx="4874">
                  <c:v>43349</c:v>
                </c:pt>
                <c:pt idx="4875">
                  <c:v>43350</c:v>
                </c:pt>
                <c:pt idx="4876">
                  <c:v>43353</c:v>
                </c:pt>
                <c:pt idx="4877">
                  <c:v>43354</c:v>
                </c:pt>
                <c:pt idx="4878">
                  <c:v>43355</c:v>
                </c:pt>
                <c:pt idx="4879">
                  <c:v>43356</c:v>
                </c:pt>
                <c:pt idx="4880">
                  <c:v>43357</c:v>
                </c:pt>
                <c:pt idx="4881">
                  <c:v>43360</c:v>
                </c:pt>
                <c:pt idx="4882">
                  <c:v>43361</c:v>
                </c:pt>
                <c:pt idx="4883">
                  <c:v>43362</c:v>
                </c:pt>
                <c:pt idx="4884">
                  <c:v>43363</c:v>
                </c:pt>
                <c:pt idx="4885">
                  <c:v>43364</c:v>
                </c:pt>
                <c:pt idx="4886">
                  <c:v>43367</c:v>
                </c:pt>
                <c:pt idx="4887">
                  <c:v>43368</c:v>
                </c:pt>
                <c:pt idx="4888">
                  <c:v>43369</c:v>
                </c:pt>
                <c:pt idx="4889">
                  <c:v>43370</c:v>
                </c:pt>
                <c:pt idx="4890">
                  <c:v>43371</c:v>
                </c:pt>
                <c:pt idx="4891">
                  <c:v>43374</c:v>
                </c:pt>
                <c:pt idx="4892">
                  <c:v>43375</c:v>
                </c:pt>
                <c:pt idx="4893">
                  <c:v>43376</c:v>
                </c:pt>
                <c:pt idx="4894">
                  <c:v>43377</c:v>
                </c:pt>
                <c:pt idx="4895">
                  <c:v>43378</c:v>
                </c:pt>
                <c:pt idx="4896">
                  <c:v>43381</c:v>
                </c:pt>
                <c:pt idx="4897">
                  <c:v>43382</c:v>
                </c:pt>
                <c:pt idx="4898">
                  <c:v>43383</c:v>
                </c:pt>
                <c:pt idx="4899">
                  <c:v>43384</c:v>
                </c:pt>
                <c:pt idx="4900">
                  <c:v>43385</c:v>
                </c:pt>
                <c:pt idx="4901">
                  <c:v>43388</c:v>
                </c:pt>
                <c:pt idx="4902">
                  <c:v>43389</c:v>
                </c:pt>
                <c:pt idx="4903">
                  <c:v>43390</c:v>
                </c:pt>
                <c:pt idx="4904">
                  <c:v>43391</c:v>
                </c:pt>
                <c:pt idx="4905">
                  <c:v>43392</c:v>
                </c:pt>
                <c:pt idx="4906">
                  <c:v>43395</c:v>
                </c:pt>
                <c:pt idx="4907">
                  <c:v>43396</c:v>
                </c:pt>
                <c:pt idx="4908">
                  <c:v>43397</c:v>
                </c:pt>
                <c:pt idx="4909">
                  <c:v>43398</c:v>
                </c:pt>
                <c:pt idx="4910">
                  <c:v>43399</c:v>
                </c:pt>
                <c:pt idx="4911">
                  <c:v>43402</c:v>
                </c:pt>
                <c:pt idx="4912">
                  <c:v>43403</c:v>
                </c:pt>
                <c:pt idx="4913">
                  <c:v>43404</c:v>
                </c:pt>
                <c:pt idx="4914">
                  <c:v>43405</c:v>
                </c:pt>
                <c:pt idx="4915">
                  <c:v>43406</c:v>
                </c:pt>
                <c:pt idx="4916">
                  <c:v>43409</c:v>
                </c:pt>
                <c:pt idx="4917">
                  <c:v>43410</c:v>
                </c:pt>
                <c:pt idx="4918">
                  <c:v>43411</c:v>
                </c:pt>
                <c:pt idx="4919">
                  <c:v>43412</c:v>
                </c:pt>
                <c:pt idx="4920">
                  <c:v>43413</c:v>
                </c:pt>
                <c:pt idx="4921">
                  <c:v>43416</c:v>
                </c:pt>
                <c:pt idx="4922">
                  <c:v>43417</c:v>
                </c:pt>
                <c:pt idx="4923">
                  <c:v>43418</c:v>
                </c:pt>
                <c:pt idx="4924">
                  <c:v>43419</c:v>
                </c:pt>
                <c:pt idx="4925">
                  <c:v>43420</c:v>
                </c:pt>
                <c:pt idx="4926">
                  <c:v>43423</c:v>
                </c:pt>
                <c:pt idx="4927">
                  <c:v>43424</c:v>
                </c:pt>
                <c:pt idx="4928">
                  <c:v>43425</c:v>
                </c:pt>
                <c:pt idx="4929">
                  <c:v>43426</c:v>
                </c:pt>
                <c:pt idx="4930">
                  <c:v>43427</c:v>
                </c:pt>
                <c:pt idx="4931">
                  <c:v>43430</c:v>
                </c:pt>
                <c:pt idx="4932">
                  <c:v>43431</c:v>
                </c:pt>
                <c:pt idx="4933">
                  <c:v>43432</c:v>
                </c:pt>
                <c:pt idx="4934">
                  <c:v>43433</c:v>
                </c:pt>
                <c:pt idx="4935">
                  <c:v>43434</c:v>
                </c:pt>
                <c:pt idx="4936">
                  <c:v>43437</c:v>
                </c:pt>
                <c:pt idx="4937">
                  <c:v>43438</c:v>
                </c:pt>
                <c:pt idx="4938">
                  <c:v>43439</c:v>
                </c:pt>
                <c:pt idx="4939">
                  <c:v>43440</c:v>
                </c:pt>
                <c:pt idx="4940">
                  <c:v>43441</c:v>
                </c:pt>
                <c:pt idx="4941">
                  <c:v>43444</c:v>
                </c:pt>
                <c:pt idx="4942">
                  <c:v>43445</c:v>
                </c:pt>
                <c:pt idx="4943">
                  <c:v>43446</c:v>
                </c:pt>
                <c:pt idx="4944">
                  <c:v>43447</c:v>
                </c:pt>
                <c:pt idx="4945">
                  <c:v>43448</c:v>
                </c:pt>
                <c:pt idx="4946">
                  <c:v>43451</c:v>
                </c:pt>
                <c:pt idx="4947">
                  <c:v>43452</c:v>
                </c:pt>
                <c:pt idx="4948">
                  <c:v>43453</c:v>
                </c:pt>
                <c:pt idx="4949">
                  <c:v>43454</c:v>
                </c:pt>
                <c:pt idx="4950">
                  <c:v>43455</c:v>
                </c:pt>
                <c:pt idx="4951">
                  <c:v>43458</c:v>
                </c:pt>
                <c:pt idx="4952">
                  <c:v>43459</c:v>
                </c:pt>
                <c:pt idx="4953">
                  <c:v>43460</c:v>
                </c:pt>
                <c:pt idx="4954">
                  <c:v>43461</c:v>
                </c:pt>
                <c:pt idx="4955">
                  <c:v>43462</c:v>
                </c:pt>
                <c:pt idx="4956">
                  <c:v>43465</c:v>
                </c:pt>
                <c:pt idx="4957">
                  <c:v>43466</c:v>
                </c:pt>
                <c:pt idx="4958">
                  <c:v>43467</c:v>
                </c:pt>
                <c:pt idx="4959">
                  <c:v>43468</c:v>
                </c:pt>
                <c:pt idx="4960">
                  <c:v>43469</c:v>
                </c:pt>
                <c:pt idx="4961">
                  <c:v>43472</c:v>
                </c:pt>
                <c:pt idx="4962">
                  <c:v>43473</c:v>
                </c:pt>
                <c:pt idx="4963">
                  <c:v>43474</c:v>
                </c:pt>
                <c:pt idx="4964">
                  <c:v>43475</c:v>
                </c:pt>
                <c:pt idx="4965">
                  <c:v>43476</c:v>
                </c:pt>
                <c:pt idx="4966">
                  <c:v>43479</c:v>
                </c:pt>
                <c:pt idx="4967">
                  <c:v>43480</c:v>
                </c:pt>
                <c:pt idx="4968">
                  <c:v>43481</c:v>
                </c:pt>
                <c:pt idx="4969">
                  <c:v>43482</c:v>
                </c:pt>
                <c:pt idx="4970">
                  <c:v>43483</c:v>
                </c:pt>
                <c:pt idx="4971">
                  <c:v>43486</c:v>
                </c:pt>
                <c:pt idx="4972">
                  <c:v>43487</c:v>
                </c:pt>
                <c:pt idx="4973">
                  <c:v>43488</c:v>
                </c:pt>
                <c:pt idx="4974">
                  <c:v>43489</c:v>
                </c:pt>
                <c:pt idx="4975">
                  <c:v>43490</c:v>
                </c:pt>
                <c:pt idx="4976">
                  <c:v>43493</c:v>
                </c:pt>
                <c:pt idx="4977">
                  <c:v>43494</c:v>
                </c:pt>
                <c:pt idx="4978">
                  <c:v>43495</c:v>
                </c:pt>
                <c:pt idx="4979">
                  <c:v>43496</c:v>
                </c:pt>
                <c:pt idx="4980">
                  <c:v>43497</c:v>
                </c:pt>
                <c:pt idx="4981">
                  <c:v>43500</c:v>
                </c:pt>
                <c:pt idx="4982">
                  <c:v>43501</c:v>
                </c:pt>
                <c:pt idx="4983">
                  <c:v>43502</c:v>
                </c:pt>
                <c:pt idx="4984">
                  <c:v>43503</c:v>
                </c:pt>
                <c:pt idx="4985">
                  <c:v>43504</c:v>
                </c:pt>
                <c:pt idx="4986">
                  <c:v>43507</c:v>
                </c:pt>
                <c:pt idx="4987">
                  <c:v>43508</c:v>
                </c:pt>
                <c:pt idx="4988">
                  <c:v>43509</c:v>
                </c:pt>
                <c:pt idx="4989">
                  <c:v>43510</c:v>
                </c:pt>
                <c:pt idx="4990">
                  <c:v>43511</c:v>
                </c:pt>
                <c:pt idx="4991">
                  <c:v>43514</c:v>
                </c:pt>
                <c:pt idx="4992">
                  <c:v>43515</c:v>
                </c:pt>
                <c:pt idx="4993">
                  <c:v>43516</c:v>
                </c:pt>
                <c:pt idx="4994">
                  <c:v>43517</c:v>
                </c:pt>
                <c:pt idx="4995">
                  <c:v>43518</c:v>
                </c:pt>
                <c:pt idx="4996">
                  <c:v>43521</c:v>
                </c:pt>
                <c:pt idx="4997">
                  <c:v>43522</c:v>
                </c:pt>
                <c:pt idx="4998">
                  <c:v>43523</c:v>
                </c:pt>
                <c:pt idx="4999">
                  <c:v>43524</c:v>
                </c:pt>
                <c:pt idx="5000">
                  <c:v>43525</c:v>
                </c:pt>
                <c:pt idx="5001">
                  <c:v>43528</c:v>
                </c:pt>
                <c:pt idx="5002">
                  <c:v>43529</c:v>
                </c:pt>
                <c:pt idx="5003">
                  <c:v>43530</c:v>
                </c:pt>
                <c:pt idx="5004">
                  <c:v>43531</c:v>
                </c:pt>
                <c:pt idx="5005">
                  <c:v>43532</c:v>
                </c:pt>
                <c:pt idx="5006">
                  <c:v>43535</c:v>
                </c:pt>
                <c:pt idx="5007">
                  <c:v>43536</c:v>
                </c:pt>
                <c:pt idx="5008">
                  <c:v>43537</c:v>
                </c:pt>
                <c:pt idx="5009">
                  <c:v>43538</c:v>
                </c:pt>
                <c:pt idx="5010">
                  <c:v>43539</c:v>
                </c:pt>
                <c:pt idx="5011">
                  <c:v>43542</c:v>
                </c:pt>
                <c:pt idx="5012">
                  <c:v>43543</c:v>
                </c:pt>
                <c:pt idx="5013">
                  <c:v>43544</c:v>
                </c:pt>
                <c:pt idx="5014">
                  <c:v>43545</c:v>
                </c:pt>
                <c:pt idx="5015">
                  <c:v>43546</c:v>
                </c:pt>
                <c:pt idx="5016">
                  <c:v>43549</c:v>
                </c:pt>
                <c:pt idx="5017">
                  <c:v>43550</c:v>
                </c:pt>
                <c:pt idx="5018">
                  <c:v>43551</c:v>
                </c:pt>
                <c:pt idx="5019">
                  <c:v>43552</c:v>
                </c:pt>
                <c:pt idx="5020">
                  <c:v>43553</c:v>
                </c:pt>
                <c:pt idx="5021">
                  <c:v>43556</c:v>
                </c:pt>
                <c:pt idx="5022">
                  <c:v>43557</c:v>
                </c:pt>
                <c:pt idx="5023">
                  <c:v>43558</c:v>
                </c:pt>
                <c:pt idx="5024">
                  <c:v>43559</c:v>
                </c:pt>
                <c:pt idx="5025">
                  <c:v>43560</c:v>
                </c:pt>
                <c:pt idx="5026">
                  <c:v>43563</c:v>
                </c:pt>
                <c:pt idx="5027">
                  <c:v>43564</c:v>
                </c:pt>
                <c:pt idx="5028">
                  <c:v>43565</c:v>
                </c:pt>
                <c:pt idx="5029">
                  <c:v>43566</c:v>
                </c:pt>
                <c:pt idx="5030">
                  <c:v>43567</c:v>
                </c:pt>
                <c:pt idx="5031">
                  <c:v>43570</c:v>
                </c:pt>
                <c:pt idx="5032">
                  <c:v>43571</c:v>
                </c:pt>
                <c:pt idx="5033">
                  <c:v>43572</c:v>
                </c:pt>
                <c:pt idx="5034">
                  <c:v>43573</c:v>
                </c:pt>
                <c:pt idx="5035">
                  <c:v>43574</c:v>
                </c:pt>
                <c:pt idx="5036">
                  <c:v>43577</c:v>
                </c:pt>
                <c:pt idx="5037">
                  <c:v>43578</c:v>
                </c:pt>
                <c:pt idx="5038">
                  <c:v>43579</c:v>
                </c:pt>
                <c:pt idx="5039">
                  <c:v>43580</c:v>
                </c:pt>
                <c:pt idx="5040">
                  <c:v>43581</c:v>
                </c:pt>
                <c:pt idx="5041">
                  <c:v>43584</c:v>
                </c:pt>
                <c:pt idx="5042">
                  <c:v>43585</c:v>
                </c:pt>
                <c:pt idx="5043">
                  <c:v>43586</c:v>
                </c:pt>
                <c:pt idx="5044">
                  <c:v>43587</c:v>
                </c:pt>
                <c:pt idx="5045">
                  <c:v>43588</c:v>
                </c:pt>
                <c:pt idx="5046">
                  <c:v>43591</c:v>
                </c:pt>
                <c:pt idx="5047">
                  <c:v>43592</c:v>
                </c:pt>
                <c:pt idx="5048">
                  <c:v>43593</c:v>
                </c:pt>
                <c:pt idx="5049">
                  <c:v>43594</c:v>
                </c:pt>
                <c:pt idx="5050">
                  <c:v>43595</c:v>
                </c:pt>
                <c:pt idx="5051">
                  <c:v>43598</c:v>
                </c:pt>
                <c:pt idx="5052">
                  <c:v>43599</c:v>
                </c:pt>
                <c:pt idx="5053">
                  <c:v>43600</c:v>
                </c:pt>
                <c:pt idx="5054">
                  <c:v>43601</c:v>
                </c:pt>
                <c:pt idx="5055">
                  <c:v>43602</c:v>
                </c:pt>
                <c:pt idx="5056">
                  <c:v>43605</c:v>
                </c:pt>
                <c:pt idx="5057">
                  <c:v>43606</c:v>
                </c:pt>
                <c:pt idx="5058">
                  <c:v>43607</c:v>
                </c:pt>
                <c:pt idx="5059">
                  <c:v>43608</c:v>
                </c:pt>
                <c:pt idx="5060">
                  <c:v>43609</c:v>
                </c:pt>
                <c:pt idx="5061">
                  <c:v>43612</c:v>
                </c:pt>
                <c:pt idx="5062">
                  <c:v>43613</c:v>
                </c:pt>
                <c:pt idx="5063">
                  <c:v>43614</c:v>
                </c:pt>
                <c:pt idx="5064">
                  <c:v>43615</c:v>
                </c:pt>
                <c:pt idx="5065">
                  <c:v>43616</c:v>
                </c:pt>
                <c:pt idx="5066">
                  <c:v>43619</c:v>
                </c:pt>
                <c:pt idx="5067">
                  <c:v>43620</c:v>
                </c:pt>
                <c:pt idx="5068">
                  <c:v>43621</c:v>
                </c:pt>
                <c:pt idx="5069">
                  <c:v>43622</c:v>
                </c:pt>
                <c:pt idx="5070">
                  <c:v>43623</c:v>
                </c:pt>
                <c:pt idx="5071">
                  <c:v>43626</c:v>
                </c:pt>
                <c:pt idx="5072">
                  <c:v>43627</c:v>
                </c:pt>
                <c:pt idx="5073">
                  <c:v>43628</c:v>
                </c:pt>
                <c:pt idx="5074">
                  <c:v>43629</c:v>
                </c:pt>
                <c:pt idx="5075">
                  <c:v>43630</c:v>
                </c:pt>
                <c:pt idx="5076">
                  <c:v>43633</c:v>
                </c:pt>
                <c:pt idx="5077">
                  <c:v>43634</c:v>
                </c:pt>
                <c:pt idx="5078">
                  <c:v>43635</c:v>
                </c:pt>
                <c:pt idx="5079">
                  <c:v>43636</c:v>
                </c:pt>
                <c:pt idx="5080">
                  <c:v>43637</c:v>
                </c:pt>
                <c:pt idx="5081">
                  <c:v>43640</c:v>
                </c:pt>
                <c:pt idx="5082">
                  <c:v>43641</c:v>
                </c:pt>
                <c:pt idx="5083">
                  <c:v>43642</c:v>
                </c:pt>
                <c:pt idx="5084">
                  <c:v>43643</c:v>
                </c:pt>
                <c:pt idx="5085">
                  <c:v>43644</c:v>
                </c:pt>
                <c:pt idx="5086">
                  <c:v>43647</c:v>
                </c:pt>
                <c:pt idx="5087">
                  <c:v>43648</c:v>
                </c:pt>
                <c:pt idx="5088">
                  <c:v>43649</c:v>
                </c:pt>
                <c:pt idx="5089">
                  <c:v>43650</c:v>
                </c:pt>
                <c:pt idx="5090">
                  <c:v>43651</c:v>
                </c:pt>
                <c:pt idx="5091">
                  <c:v>43654</c:v>
                </c:pt>
                <c:pt idx="5092">
                  <c:v>43655</c:v>
                </c:pt>
                <c:pt idx="5093">
                  <c:v>43656</c:v>
                </c:pt>
                <c:pt idx="5094">
                  <c:v>43657</c:v>
                </c:pt>
                <c:pt idx="5095">
                  <c:v>43658</c:v>
                </c:pt>
                <c:pt idx="5096">
                  <c:v>43661</c:v>
                </c:pt>
                <c:pt idx="5097">
                  <c:v>43662</c:v>
                </c:pt>
                <c:pt idx="5098">
                  <c:v>43663</c:v>
                </c:pt>
                <c:pt idx="5099">
                  <c:v>43664</c:v>
                </c:pt>
                <c:pt idx="5100">
                  <c:v>43665</c:v>
                </c:pt>
                <c:pt idx="5101">
                  <c:v>43668</c:v>
                </c:pt>
                <c:pt idx="5102">
                  <c:v>43669</c:v>
                </c:pt>
                <c:pt idx="5103">
                  <c:v>43670</c:v>
                </c:pt>
                <c:pt idx="5104">
                  <c:v>43671</c:v>
                </c:pt>
                <c:pt idx="5105">
                  <c:v>43672</c:v>
                </c:pt>
                <c:pt idx="5106">
                  <c:v>43675</c:v>
                </c:pt>
                <c:pt idx="5107">
                  <c:v>43676</c:v>
                </c:pt>
                <c:pt idx="5108">
                  <c:v>43677</c:v>
                </c:pt>
                <c:pt idx="5109">
                  <c:v>43678</c:v>
                </c:pt>
                <c:pt idx="5110">
                  <c:v>43679</c:v>
                </c:pt>
                <c:pt idx="5111">
                  <c:v>43682</c:v>
                </c:pt>
                <c:pt idx="5112">
                  <c:v>43683</c:v>
                </c:pt>
                <c:pt idx="5113">
                  <c:v>43684</c:v>
                </c:pt>
                <c:pt idx="5114">
                  <c:v>43685</c:v>
                </c:pt>
                <c:pt idx="5115">
                  <c:v>43686</c:v>
                </c:pt>
                <c:pt idx="5116">
                  <c:v>43689</c:v>
                </c:pt>
                <c:pt idx="5117">
                  <c:v>43690</c:v>
                </c:pt>
                <c:pt idx="5118">
                  <c:v>43691</c:v>
                </c:pt>
                <c:pt idx="5119">
                  <c:v>43692</c:v>
                </c:pt>
                <c:pt idx="5120">
                  <c:v>43693</c:v>
                </c:pt>
                <c:pt idx="5121">
                  <c:v>43696</c:v>
                </c:pt>
                <c:pt idx="5122">
                  <c:v>43697</c:v>
                </c:pt>
                <c:pt idx="5123">
                  <c:v>43698</c:v>
                </c:pt>
                <c:pt idx="5124">
                  <c:v>43699</c:v>
                </c:pt>
                <c:pt idx="5125">
                  <c:v>43700</c:v>
                </c:pt>
                <c:pt idx="5126">
                  <c:v>43703</c:v>
                </c:pt>
                <c:pt idx="5127">
                  <c:v>43704</c:v>
                </c:pt>
                <c:pt idx="5128">
                  <c:v>43705</c:v>
                </c:pt>
                <c:pt idx="5129">
                  <c:v>43706</c:v>
                </c:pt>
                <c:pt idx="5130">
                  <c:v>43707</c:v>
                </c:pt>
                <c:pt idx="5131">
                  <c:v>43710</c:v>
                </c:pt>
                <c:pt idx="5132">
                  <c:v>43711</c:v>
                </c:pt>
                <c:pt idx="5133">
                  <c:v>43712</c:v>
                </c:pt>
                <c:pt idx="5134">
                  <c:v>43713</c:v>
                </c:pt>
                <c:pt idx="5135">
                  <c:v>43714</c:v>
                </c:pt>
                <c:pt idx="5136">
                  <c:v>43717</c:v>
                </c:pt>
                <c:pt idx="5137">
                  <c:v>43718</c:v>
                </c:pt>
                <c:pt idx="5138">
                  <c:v>43719</c:v>
                </c:pt>
                <c:pt idx="5139">
                  <c:v>43720</c:v>
                </c:pt>
                <c:pt idx="5140">
                  <c:v>43721</c:v>
                </c:pt>
                <c:pt idx="5141">
                  <c:v>43724</c:v>
                </c:pt>
                <c:pt idx="5142">
                  <c:v>43725</c:v>
                </c:pt>
                <c:pt idx="5143">
                  <c:v>43726</c:v>
                </c:pt>
                <c:pt idx="5144">
                  <c:v>43727</c:v>
                </c:pt>
                <c:pt idx="5145">
                  <c:v>43728</c:v>
                </c:pt>
                <c:pt idx="5146">
                  <c:v>43731</c:v>
                </c:pt>
                <c:pt idx="5147">
                  <c:v>43732</c:v>
                </c:pt>
                <c:pt idx="5148">
                  <c:v>43733</c:v>
                </c:pt>
                <c:pt idx="5149">
                  <c:v>43734</c:v>
                </c:pt>
                <c:pt idx="5150">
                  <c:v>43735</c:v>
                </c:pt>
                <c:pt idx="5151">
                  <c:v>43738</c:v>
                </c:pt>
                <c:pt idx="5152">
                  <c:v>43739</c:v>
                </c:pt>
                <c:pt idx="5153">
                  <c:v>43740</c:v>
                </c:pt>
                <c:pt idx="5154">
                  <c:v>43741</c:v>
                </c:pt>
                <c:pt idx="5155">
                  <c:v>43742</c:v>
                </c:pt>
                <c:pt idx="5156">
                  <c:v>43745</c:v>
                </c:pt>
                <c:pt idx="5157">
                  <c:v>43746</c:v>
                </c:pt>
                <c:pt idx="5158">
                  <c:v>43747</c:v>
                </c:pt>
                <c:pt idx="5159">
                  <c:v>43748</c:v>
                </c:pt>
                <c:pt idx="5160">
                  <c:v>43749</c:v>
                </c:pt>
                <c:pt idx="5161">
                  <c:v>43752</c:v>
                </c:pt>
                <c:pt idx="5162">
                  <c:v>43753</c:v>
                </c:pt>
                <c:pt idx="5163">
                  <c:v>43754</c:v>
                </c:pt>
                <c:pt idx="5164">
                  <c:v>43755</c:v>
                </c:pt>
                <c:pt idx="5165">
                  <c:v>43756</c:v>
                </c:pt>
                <c:pt idx="5166">
                  <c:v>43759</c:v>
                </c:pt>
                <c:pt idx="5167">
                  <c:v>43760</c:v>
                </c:pt>
                <c:pt idx="5168">
                  <c:v>43761</c:v>
                </c:pt>
                <c:pt idx="5169">
                  <c:v>43762</c:v>
                </c:pt>
                <c:pt idx="5170">
                  <c:v>43763</c:v>
                </c:pt>
                <c:pt idx="5171">
                  <c:v>43766</c:v>
                </c:pt>
                <c:pt idx="5172">
                  <c:v>43767</c:v>
                </c:pt>
                <c:pt idx="5173">
                  <c:v>43768</c:v>
                </c:pt>
                <c:pt idx="5174">
                  <c:v>43769</c:v>
                </c:pt>
                <c:pt idx="5175">
                  <c:v>43770</c:v>
                </c:pt>
                <c:pt idx="5176">
                  <c:v>43773</c:v>
                </c:pt>
                <c:pt idx="5177">
                  <c:v>43774</c:v>
                </c:pt>
                <c:pt idx="5178">
                  <c:v>43775</c:v>
                </c:pt>
                <c:pt idx="5179">
                  <c:v>43776</c:v>
                </c:pt>
                <c:pt idx="5180">
                  <c:v>43777</c:v>
                </c:pt>
                <c:pt idx="5181">
                  <c:v>43780</c:v>
                </c:pt>
                <c:pt idx="5182">
                  <c:v>43781</c:v>
                </c:pt>
                <c:pt idx="5183">
                  <c:v>43782</c:v>
                </c:pt>
                <c:pt idx="5184">
                  <c:v>43783</c:v>
                </c:pt>
                <c:pt idx="5185">
                  <c:v>43784</c:v>
                </c:pt>
                <c:pt idx="5186">
                  <c:v>43787</c:v>
                </c:pt>
                <c:pt idx="5187">
                  <c:v>43788</c:v>
                </c:pt>
                <c:pt idx="5188">
                  <c:v>43789</c:v>
                </c:pt>
                <c:pt idx="5189">
                  <c:v>43790</c:v>
                </c:pt>
                <c:pt idx="5190">
                  <c:v>43791</c:v>
                </c:pt>
                <c:pt idx="5191">
                  <c:v>43794</c:v>
                </c:pt>
                <c:pt idx="5192">
                  <c:v>43795</c:v>
                </c:pt>
                <c:pt idx="5193">
                  <c:v>43796</c:v>
                </c:pt>
                <c:pt idx="5194">
                  <c:v>43797</c:v>
                </c:pt>
                <c:pt idx="5195">
                  <c:v>43798</c:v>
                </c:pt>
                <c:pt idx="5196">
                  <c:v>43801</c:v>
                </c:pt>
                <c:pt idx="5197">
                  <c:v>43802</c:v>
                </c:pt>
                <c:pt idx="5198">
                  <c:v>43803</c:v>
                </c:pt>
                <c:pt idx="5199">
                  <c:v>43804</c:v>
                </c:pt>
                <c:pt idx="5200">
                  <c:v>43805</c:v>
                </c:pt>
                <c:pt idx="5201">
                  <c:v>43808</c:v>
                </c:pt>
                <c:pt idx="5202">
                  <c:v>43809</c:v>
                </c:pt>
                <c:pt idx="5203">
                  <c:v>43810</c:v>
                </c:pt>
                <c:pt idx="5204">
                  <c:v>43811</c:v>
                </c:pt>
                <c:pt idx="5205">
                  <c:v>43812</c:v>
                </c:pt>
                <c:pt idx="5206">
                  <c:v>43815</c:v>
                </c:pt>
                <c:pt idx="5207">
                  <c:v>43816</c:v>
                </c:pt>
                <c:pt idx="5208">
                  <c:v>43817</c:v>
                </c:pt>
                <c:pt idx="5209">
                  <c:v>43818</c:v>
                </c:pt>
                <c:pt idx="5210">
                  <c:v>43819</c:v>
                </c:pt>
                <c:pt idx="5211">
                  <c:v>43822</c:v>
                </c:pt>
                <c:pt idx="5212">
                  <c:v>43823</c:v>
                </c:pt>
                <c:pt idx="5213">
                  <c:v>43824</c:v>
                </c:pt>
                <c:pt idx="5214">
                  <c:v>43825</c:v>
                </c:pt>
                <c:pt idx="5215">
                  <c:v>43826</c:v>
                </c:pt>
                <c:pt idx="5216">
                  <c:v>43829</c:v>
                </c:pt>
                <c:pt idx="5217">
                  <c:v>43830</c:v>
                </c:pt>
                <c:pt idx="5218">
                  <c:v>43831</c:v>
                </c:pt>
                <c:pt idx="5219">
                  <c:v>43832</c:v>
                </c:pt>
                <c:pt idx="5220">
                  <c:v>43833</c:v>
                </c:pt>
                <c:pt idx="5221">
                  <c:v>43836</c:v>
                </c:pt>
                <c:pt idx="5222">
                  <c:v>43837</c:v>
                </c:pt>
                <c:pt idx="5223">
                  <c:v>43838</c:v>
                </c:pt>
                <c:pt idx="5224">
                  <c:v>43839</c:v>
                </c:pt>
                <c:pt idx="5225">
                  <c:v>43840</c:v>
                </c:pt>
                <c:pt idx="5226">
                  <c:v>43843</c:v>
                </c:pt>
                <c:pt idx="5227">
                  <c:v>43844</c:v>
                </c:pt>
                <c:pt idx="5228">
                  <c:v>43845</c:v>
                </c:pt>
                <c:pt idx="5229">
                  <c:v>43846</c:v>
                </c:pt>
                <c:pt idx="5230">
                  <c:v>43847</c:v>
                </c:pt>
                <c:pt idx="5231">
                  <c:v>43850</c:v>
                </c:pt>
                <c:pt idx="5232">
                  <c:v>43851</c:v>
                </c:pt>
                <c:pt idx="5233">
                  <c:v>43852</c:v>
                </c:pt>
                <c:pt idx="5234">
                  <c:v>43853</c:v>
                </c:pt>
                <c:pt idx="5235">
                  <c:v>43854</c:v>
                </c:pt>
                <c:pt idx="5236">
                  <c:v>43857</c:v>
                </c:pt>
                <c:pt idx="5237">
                  <c:v>43858</c:v>
                </c:pt>
                <c:pt idx="5238">
                  <c:v>43859</c:v>
                </c:pt>
                <c:pt idx="5239">
                  <c:v>43860</c:v>
                </c:pt>
                <c:pt idx="5240">
                  <c:v>43861</c:v>
                </c:pt>
                <c:pt idx="5241">
                  <c:v>43864</c:v>
                </c:pt>
                <c:pt idx="5242">
                  <c:v>43865</c:v>
                </c:pt>
                <c:pt idx="5243">
                  <c:v>43866</c:v>
                </c:pt>
                <c:pt idx="5244">
                  <c:v>43867</c:v>
                </c:pt>
                <c:pt idx="5245">
                  <c:v>43868</c:v>
                </c:pt>
                <c:pt idx="5246">
                  <c:v>43871</c:v>
                </c:pt>
                <c:pt idx="5247">
                  <c:v>43872</c:v>
                </c:pt>
                <c:pt idx="5248">
                  <c:v>43873</c:v>
                </c:pt>
                <c:pt idx="5249">
                  <c:v>43874</c:v>
                </c:pt>
                <c:pt idx="5250">
                  <c:v>43875</c:v>
                </c:pt>
                <c:pt idx="5251">
                  <c:v>43878</c:v>
                </c:pt>
                <c:pt idx="5252">
                  <c:v>43879</c:v>
                </c:pt>
                <c:pt idx="5253">
                  <c:v>43880</c:v>
                </c:pt>
                <c:pt idx="5254">
                  <c:v>43881</c:v>
                </c:pt>
                <c:pt idx="5255">
                  <c:v>43882</c:v>
                </c:pt>
                <c:pt idx="5256">
                  <c:v>43885</c:v>
                </c:pt>
                <c:pt idx="5257">
                  <c:v>43886</c:v>
                </c:pt>
                <c:pt idx="5258">
                  <c:v>43887</c:v>
                </c:pt>
                <c:pt idx="5259">
                  <c:v>43888</c:v>
                </c:pt>
                <c:pt idx="5260">
                  <c:v>43889</c:v>
                </c:pt>
                <c:pt idx="5261">
                  <c:v>43892</c:v>
                </c:pt>
                <c:pt idx="5262">
                  <c:v>43893</c:v>
                </c:pt>
                <c:pt idx="5263">
                  <c:v>43894</c:v>
                </c:pt>
                <c:pt idx="5264">
                  <c:v>43895</c:v>
                </c:pt>
                <c:pt idx="5265">
                  <c:v>43896</c:v>
                </c:pt>
                <c:pt idx="5266">
                  <c:v>43899</c:v>
                </c:pt>
                <c:pt idx="5267">
                  <c:v>43900</c:v>
                </c:pt>
                <c:pt idx="5268">
                  <c:v>43901</c:v>
                </c:pt>
                <c:pt idx="5269">
                  <c:v>43902</c:v>
                </c:pt>
                <c:pt idx="5270">
                  <c:v>43903</c:v>
                </c:pt>
                <c:pt idx="5271">
                  <c:v>43906</c:v>
                </c:pt>
                <c:pt idx="5272">
                  <c:v>43907</c:v>
                </c:pt>
                <c:pt idx="5273">
                  <c:v>43908</c:v>
                </c:pt>
                <c:pt idx="5274">
                  <c:v>43909</c:v>
                </c:pt>
                <c:pt idx="5275">
                  <c:v>43910</c:v>
                </c:pt>
                <c:pt idx="5276">
                  <c:v>43913</c:v>
                </c:pt>
                <c:pt idx="5277">
                  <c:v>43914</c:v>
                </c:pt>
                <c:pt idx="5278">
                  <c:v>43915</c:v>
                </c:pt>
                <c:pt idx="5279">
                  <c:v>43916</c:v>
                </c:pt>
                <c:pt idx="5280">
                  <c:v>43917</c:v>
                </c:pt>
                <c:pt idx="5281">
                  <c:v>43920</c:v>
                </c:pt>
                <c:pt idx="5282">
                  <c:v>43921</c:v>
                </c:pt>
                <c:pt idx="5283">
                  <c:v>43922</c:v>
                </c:pt>
                <c:pt idx="5284">
                  <c:v>43923</c:v>
                </c:pt>
                <c:pt idx="5285">
                  <c:v>43924</c:v>
                </c:pt>
                <c:pt idx="5286">
                  <c:v>43927</c:v>
                </c:pt>
                <c:pt idx="5287">
                  <c:v>43928</c:v>
                </c:pt>
                <c:pt idx="5288">
                  <c:v>43929</c:v>
                </c:pt>
                <c:pt idx="5289">
                  <c:v>43930</c:v>
                </c:pt>
                <c:pt idx="5290">
                  <c:v>43931</c:v>
                </c:pt>
                <c:pt idx="5291">
                  <c:v>43934</c:v>
                </c:pt>
                <c:pt idx="5292">
                  <c:v>43935</c:v>
                </c:pt>
                <c:pt idx="5293">
                  <c:v>43936</c:v>
                </c:pt>
                <c:pt idx="5294">
                  <c:v>43937</c:v>
                </c:pt>
                <c:pt idx="5295">
                  <c:v>43938</c:v>
                </c:pt>
                <c:pt idx="5296">
                  <c:v>43941</c:v>
                </c:pt>
                <c:pt idx="5297">
                  <c:v>43942</c:v>
                </c:pt>
                <c:pt idx="5298">
                  <c:v>43943</c:v>
                </c:pt>
                <c:pt idx="5299">
                  <c:v>43944</c:v>
                </c:pt>
                <c:pt idx="5300">
                  <c:v>43945</c:v>
                </c:pt>
                <c:pt idx="5301">
                  <c:v>43948</c:v>
                </c:pt>
                <c:pt idx="5302">
                  <c:v>43949</c:v>
                </c:pt>
                <c:pt idx="5303">
                  <c:v>43950</c:v>
                </c:pt>
                <c:pt idx="5304">
                  <c:v>43951</c:v>
                </c:pt>
                <c:pt idx="5305">
                  <c:v>43952</c:v>
                </c:pt>
                <c:pt idx="5306">
                  <c:v>43955</c:v>
                </c:pt>
                <c:pt idx="5307">
                  <c:v>43956</c:v>
                </c:pt>
                <c:pt idx="5308">
                  <c:v>43957</c:v>
                </c:pt>
                <c:pt idx="5309">
                  <c:v>43958</c:v>
                </c:pt>
                <c:pt idx="5310">
                  <c:v>43959</c:v>
                </c:pt>
                <c:pt idx="5311">
                  <c:v>43962</c:v>
                </c:pt>
                <c:pt idx="5312">
                  <c:v>43963</c:v>
                </c:pt>
                <c:pt idx="5313">
                  <c:v>43964</c:v>
                </c:pt>
                <c:pt idx="5314">
                  <c:v>43965</c:v>
                </c:pt>
                <c:pt idx="5315">
                  <c:v>43966</c:v>
                </c:pt>
                <c:pt idx="5316">
                  <c:v>43969</c:v>
                </c:pt>
                <c:pt idx="5317">
                  <c:v>43970</c:v>
                </c:pt>
                <c:pt idx="5318">
                  <c:v>43971</c:v>
                </c:pt>
                <c:pt idx="5319">
                  <c:v>43972</c:v>
                </c:pt>
                <c:pt idx="5320">
                  <c:v>43973</c:v>
                </c:pt>
                <c:pt idx="5321">
                  <c:v>43976</c:v>
                </c:pt>
                <c:pt idx="5322">
                  <c:v>43977</c:v>
                </c:pt>
                <c:pt idx="5323">
                  <c:v>43978</c:v>
                </c:pt>
                <c:pt idx="5324">
                  <c:v>43979</c:v>
                </c:pt>
                <c:pt idx="5325">
                  <c:v>43980</c:v>
                </c:pt>
                <c:pt idx="5326">
                  <c:v>43983</c:v>
                </c:pt>
                <c:pt idx="5327">
                  <c:v>43984</c:v>
                </c:pt>
                <c:pt idx="5328">
                  <c:v>43985</c:v>
                </c:pt>
                <c:pt idx="5329">
                  <c:v>43986</c:v>
                </c:pt>
                <c:pt idx="5330">
                  <c:v>43987</c:v>
                </c:pt>
                <c:pt idx="5331">
                  <c:v>43990</c:v>
                </c:pt>
                <c:pt idx="5332">
                  <c:v>43991</c:v>
                </c:pt>
                <c:pt idx="5333">
                  <c:v>43992</c:v>
                </c:pt>
                <c:pt idx="5334">
                  <c:v>43993</c:v>
                </c:pt>
                <c:pt idx="5335">
                  <c:v>43994</c:v>
                </c:pt>
                <c:pt idx="5336">
                  <c:v>43997</c:v>
                </c:pt>
                <c:pt idx="5337">
                  <c:v>43998</c:v>
                </c:pt>
                <c:pt idx="5338">
                  <c:v>43999</c:v>
                </c:pt>
                <c:pt idx="5339">
                  <c:v>44000</c:v>
                </c:pt>
                <c:pt idx="5340">
                  <c:v>44001</c:v>
                </c:pt>
                <c:pt idx="5341">
                  <c:v>44004</c:v>
                </c:pt>
                <c:pt idx="5342">
                  <c:v>44005</c:v>
                </c:pt>
                <c:pt idx="5343">
                  <c:v>44006</c:v>
                </c:pt>
                <c:pt idx="5344">
                  <c:v>44007</c:v>
                </c:pt>
                <c:pt idx="5345">
                  <c:v>44008</c:v>
                </c:pt>
                <c:pt idx="5346">
                  <c:v>44011</c:v>
                </c:pt>
                <c:pt idx="5347">
                  <c:v>44012</c:v>
                </c:pt>
                <c:pt idx="5348">
                  <c:v>44013</c:v>
                </c:pt>
                <c:pt idx="5349">
                  <c:v>44014</c:v>
                </c:pt>
                <c:pt idx="5350">
                  <c:v>44015</c:v>
                </c:pt>
                <c:pt idx="5351">
                  <c:v>44018</c:v>
                </c:pt>
                <c:pt idx="5352">
                  <c:v>44019</c:v>
                </c:pt>
                <c:pt idx="5353">
                  <c:v>44020</c:v>
                </c:pt>
                <c:pt idx="5354">
                  <c:v>44021</c:v>
                </c:pt>
                <c:pt idx="5355">
                  <c:v>44022</c:v>
                </c:pt>
                <c:pt idx="5356">
                  <c:v>44025</c:v>
                </c:pt>
                <c:pt idx="5357">
                  <c:v>44026</c:v>
                </c:pt>
                <c:pt idx="5358">
                  <c:v>44027</c:v>
                </c:pt>
                <c:pt idx="5359">
                  <c:v>44028</c:v>
                </c:pt>
                <c:pt idx="5360">
                  <c:v>44029</c:v>
                </c:pt>
                <c:pt idx="5361">
                  <c:v>44032</c:v>
                </c:pt>
                <c:pt idx="5362">
                  <c:v>44033</c:v>
                </c:pt>
                <c:pt idx="5363">
                  <c:v>44034</c:v>
                </c:pt>
                <c:pt idx="5364">
                  <c:v>44035</c:v>
                </c:pt>
                <c:pt idx="5365">
                  <c:v>44036</c:v>
                </c:pt>
                <c:pt idx="5366">
                  <c:v>44039</c:v>
                </c:pt>
                <c:pt idx="5367">
                  <c:v>44040</c:v>
                </c:pt>
                <c:pt idx="5368">
                  <c:v>44041</c:v>
                </c:pt>
                <c:pt idx="5369">
                  <c:v>44042</c:v>
                </c:pt>
                <c:pt idx="5370">
                  <c:v>44043</c:v>
                </c:pt>
                <c:pt idx="5371">
                  <c:v>44046</c:v>
                </c:pt>
                <c:pt idx="5372">
                  <c:v>44047</c:v>
                </c:pt>
                <c:pt idx="5373">
                  <c:v>44048</c:v>
                </c:pt>
                <c:pt idx="5374">
                  <c:v>44049</c:v>
                </c:pt>
                <c:pt idx="5375">
                  <c:v>44050</c:v>
                </c:pt>
                <c:pt idx="5376">
                  <c:v>44053</c:v>
                </c:pt>
                <c:pt idx="5377">
                  <c:v>44054</c:v>
                </c:pt>
                <c:pt idx="5378">
                  <c:v>44055</c:v>
                </c:pt>
                <c:pt idx="5379">
                  <c:v>44056</c:v>
                </c:pt>
                <c:pt idx="5380">
                  <c:v>44057</c:v>
                </c:pt>
                <c:pt idx="5381">
                  <c:v>44060</c:v>
                </c:pt>
                <c:pt idx="5382">
                  <c:v>44061</c:v>
                </c:pt>
                <c:pt idx="5383">
                  <c:v>44062</c:v>
                </c:pt>
                <c:pt idx="5384">
                  <c:v>44063</c:v>
                </c:pt>
                <c:pt idx="5385">
                  <c:v>44064</c:v>
                </c:pt>
                <c:pt idx="5386">
                  <c:v>44067</c:v>
                </c:pt>
                <c:pt idx="5387">
                  <c:v>44068</c:v>
                </c:pt>
                <c:pt idx="5388">
                  <c:v>44069</c:v>
                </c:pt>
                <c:pt idx="5389">
                  <c:v>44070</c:v>
                </c:pt>
                <c:pt idx="5390">
                  <c:v>44071</c:v>
                </c:pt>
                <c:pt idx="5391">
                  <c:v>44074</c:v>
                </c:pt>
                <c:pt idx="5392">
                  <c:v>44075</c:v>
                </c:pt>
                <c:pt idx="5393">
                  <c:v>44076</c:v>
                </c:pt>
                <c:pt idx="5394">
                  <c:v>44077</c:v>
                </c:pt>
                <c:pt idx="5395">
                  <c:v>44078</c:v>
                </c:pt>
                <c:pt idx="5396">
                  <c:v>44081</c:v>
                </c:pt>
                <c:pt idx="5397">
                  <c:v>44082</c:v>
                </c:pt>
                <c:pt idx="5398">
                  <c:v>44083</c:v>
                </c:pt>
                <c:pt idx="5399">
                  <c:v>44084</c:v>
                </c:pt>
                <c:pt idx="5400">
                  <c:v>44085</c:v>
                </c:pt>
                <c:pt idx="5401">
                  <c:v>44088</c:v>
                </c:pt>
                <c:pt idx="5402">
                  <c:v>44089</c:v>
                </c:pt>
                <c:pt idx="5403">
                  <c:v>44090</c:v>
                </c:pt>
                <c:pt idx="5404">
                  <c:v>44091</c:v>
                </c:pt>
                <c:pt idx="5405">
                  <c:v>44092</c:v>
                </c:pt>
                <c:pt idx="5406">
                  <c:v>44095</c:v>
                </c:pt>
                <c:pt idx="5407">
                  <c:v>44096</c:v>
                </c:pt>
                <c:pt idx="5408">
                  <c:v>44097</c:v>
                </c:pt>
                <c:pt idx="5409">
                  <c:v>44098</c:v>
                </c:pt>
                <c:pt idx="5410">
                  <c:v>44099</c:v>
                </c:pt>
                <c:pt idx="5411">
                  <c:v>44102</c:v>
                </c:pt>
                <c:pt idx="5412">
                  <c:v>44103</c:v>
                </c:pt>
                <c:pt idx="5413">
                  <c:v>44104</c:v>
                </c:pt>
                <c:pt idx="5414">
                  <c:v>44105</c:v>
                </c:pt>
                <c:pt idx="5415">
                  <c:v>44106</c:v>
                </c:pt>
                <c:pt idx="5416">
                  <c:v>44109</c:v>
                </c:pt>
                <c:pt idx="5417">
                  <c:v>44110</c:v>
                </c:pt>
                <c:pt idx="5418">
                  <c:v>44111</c:v>
                </c:pt>
                <c:pt idx="5419">
                  <c:v>44112</c:v>
                </c:pt>
                <c:pt idx="5420">
                  <c:v>44113</c:v>
                </c:pt>
                <c:pt idx="5421">
                  <c:v>44116</c:v>
                </c:pt>
                <c:pt idx="5422">
                  <c:v>44117</c:v>
                </c:pt>
                <c:pt idx="5423">
                  <c:v>44118</c:v>
                </c:pt>
                <c:pt idx="5424">
                  <c:v>44119</c:v>
                </c:pt>
                <c:pt idx="5425">
                  <c:v>44120</c:v>
                </c:pt>
                <c:pt idx="5426">
                  <c:v>44123</c:v>
                </c:pt>
                <c:pt idx="5427">
                  <c:v>44124</c:v>
                </c:pt>
                <c:pt idx="5428">
                  <c:v>44125</c:v>
                </c:pt>
                <c:pt idx="5429">
                  <c:v>44126</c:v>
                </c:pt>
                <c:pt idx="5430">
                  <c:v>44127</c:v>
                </c:pt>
                <c:pt idx="5431">
                  <c:v>44130</c:v>
                </c:pt>
                <c:pt idx="5432">
                  <c:v>44131</c:v>
                </c:pt>
                <c:pt idx="5433">
                  <c:v>44132</c:v>
                </c:pt>
                <c:pt idx="5434">
                  <c:v>44133</c:v>
                </c:pt>
                <c:pt idx="5435">
                  <c:v>44134</c:v>
                </c:pt>
                <c:pt idx="5436">
                  <c:v>44137</c:v>
                </c:pt>
                <c:pt idx="5437">
                  <c:v>44138</c:v>
                </c:pt>
                <c:pt idx="5438">
                  <c:v>44139</c:v>
                </c:pt>
                <c:pt idx="5439">
                  <c:v>44140</c:v>
                </c:pt>
                <c:pt idx="5440">
                  <c:v>44141</c:v>
                </c:pt>
                <c:pt idx="5441">
                  <c:v>44144</c:v>
                </c:pt>
                <c:pt idx="5442">
                  <c:v>44145</c:v>
                </c:pt>
                <c:pt idx="5443">
                  <c:v>44146</c:v>
                </c:pt>
                <c:pt idx="5444">
                  <c:v>44147</c:v>
                </c:pt>
                <c:pt idx="5445">
                  <c:v>44148</c:v>
                </c:pt>
                <c:pt idx="5446">
                  <c:v>44151</c:v>
                </c:pt>
                <c:pt idx="5447">
                  <c:v>44152</c:v>
                </c:pt>
                <c:pt idx="5448">
                  <c:v>44153</c:v>
                </c:pt>
                <c:pt idx="5449">
                  <c:v>44154</c:v>
                </c:pt>
                <c:pt idx="5450">
                  <c:v>44155</c:v>
                </c:pt>
                <c:pt idx="5451">
                  <c:v>44158</c:v>
                </c:pt>
                <c:pt idx="5452">
                  <c:v>44159</c:v>
                </c:pt>
                <c:pt idx="5453">
                  <c:v>44160</c:v>
                </c:pt>
                <c:pt idx="5454">
                  <c:v>44161</c:v>
                </c:pt>
                <c:pt idx="5455">
                  <c:v>44162</c:v>
                </c:pt>
                <c:pt idx="5456">
                  <c:v>44165</c:v>
                </c:pt>
                <c:pt idx="5457">
                  <c:v>44166</c:v>
                </c:pt>
                <c:pt idx="5458">
                  <c:v>44167</c:v>
                </c:pt>
                <c:pt idx="5459">
                  <c:v>44168</c:v>
                </c:pt>
                <c:pt idx="5460">
                  <c:v>44169</c:v>
                </c:pt>
                <c:pt idx="5461">
                  <c:v>44172</c:v>
                </c:pt>
                <c:pt idx="5462">
                  <c:v>44173</c:v>
                </c:pt>
                <c:pt idx="5463">
                  <c:v>44174</c:v>
                </c:pt>
                <c:pt idx="5464">
                  <c:v>44175</c:v>
                </c:pt>
                <c:pt idx="5465">
                  <c:v>44176</c:v>
                </c:pt>
                <c:pt idx="5466">
                  <c:v>44179</c:v>
                </c:pt>
                <c:pt idx="5467">
                  <c:v>44180</c:v>
                </c:pt>
                <c:pt idx="5468">
                  <c:v>44181</c:v>
                </c:pt>
                <c:pt idx="5469">
                  <c:v>44182</c:v>
                </c:pt>
                <c:pt idx="5470">
                  <c:v>44183</c:v>
                </c:pt>
                <c:pt idx="5471">
                  <c:v>44186</c:v>
                </c:pt>
                <c:pt idx="5472">
                  <c:v>44187</c:v>
                </c:pt>
                <c:pt idx="5473">
                  <c:v>44188</c:v>
                </c:pt>
                <c:pt idx="5474">
                  <c:v>44189</c:v>
                </c:pt>
                <c:pt idx="5475">
                  <c:v>44190</c:v>
                </c:pt>
                <c:pt idx="5476">
                  <c:v>44193</c:v>
                </c:pt>
                <c:pt idx="5477">
                  <c:v>44194</c:v>
                </c:pt>
                <c:pt idx="5478">
                  <c:v>44195</c:v>
                </c:pt>
                <c:pt idx="5479">
                  <c:v>44196</c:v>
                </c:pt>
                <c:pt idx="5480">
                  <c:v>44197</c:v>
                </c:pt>
                <c:pt idx="5481">
                  <c:v>44200</c:v>
                </c:pt>
                <c:pt idx="5482">
                  <c:v>44201</c:v>
                </c:pt>
                <c:pt idx="5483">
                  <c:v>44202</c:v>
                </c:pt>
                <c:pt idx="5484">
                  <c:v>44203</c:v>
                </c:pt>
                <c:pt idx="5485">
                  <c:v>44204</c:v>
                </c:pt>
                <c:pt idx="5486">
                  <c:v>44207</c:v>
                </c:pt>
                <c:pt idx="5487">
                  <c:v>44208</c:v>
                </c:pt>
                <c:pt idx="5488">
                  <c:v>44209</c:v>
                </c:pt>
                <c:pt idx="5489">
                  <c:v>44210</c:v>
                </c:pt>
                <c:pt idx="5490">
                  <c:v>44211</c:v>
                </c:pt>
                <c:pt idx="5491">
                  <c:v>44214</c:v>
                </c:pt>
                <c:pt idx="5492">
                  <c:v>44215</c:v>
                </c:pt>
                <c:pt idx="5493">
                  <c:v>44216</c:v>
                </c:pt>
                <c:pt idx="5494">
                  <c:v>44217</c:v>
                </c:pt>
                <c:pt idx="5495">
                  <c:v>44218</c:v>
                </c:pt>
                <c:pt idx="5496">
                  <c:v>44221</c:v>
                </c:pt>
                <c:pt idx="5497">
                  <c:v>44222</c:v>
                </c:pt>
                <c:pt idx="5498">
                  <c:v>44223</c:v>
                </c:pt>
                <c:pt idx="5499">
                  <c:v>44224</c:v>
                </c:pt>
                <c:pt idx="5500">
                  <c:v>44225</c:v>
                </c:pt>
                <c:pt idx="5501">
                  <c:v>44228</c:v>
                </c:pt>
                <c:pt idx="5502">
                  <c:v>44229</c:v>
                </c:pt>
                <c:pt idx="5503">
                  <c:v>44230</c:v>
                </c:pt>
                <c:pt idx="5504">
                  <c:v>44231</c:v>
                </c:pt>
                <c:pt idx="5505">
                  <c:v>44232</c:v>
                </c:pt>
                <c:pt idx="5506">
                  <c:v>44235</c:v>
                </c:pt>
                <c:pt idx="5507">
                  <c:v>44236</c:v>
                </c:pt>
                <c:pt idx="5508">
                  <c:v>44237</c:v>
                </c:pt>
                <c:pt idx="5509">
                  <c:v>44238</c:v>
                </c:pt>
                <c:pt idx="5510">
                  <c:v>44239</c:v>
                </c:pt>
                <c:pt idx="5511">
                  <c:v>44242</c:v>
                </c:pt>
                <c:pt idx="5512">
                  <c:v>44243</c:v>
                </c:pt>
                <c:pt idx="5513">
                  <c:v>44244</c:v>
                </c:pt>
                <c:pt idx="5514">
                  <c:v>44245</c:v>
                </c:pt>
                <c:pt idx="5515">
                  <c:v>44246</c:v>
                </c:pt>
                <c:pt idx="5516">
                  <c:v>44249</c:v>
                </c:pt>
                <c:pt idx="5517">
                  <c:v>44250</c:v>
                </c:pt>
                <c:pt idx="5518">
                  <c:v>44251</c:v>
                </c:pt>
                <c:pt idx="5519">
                  <c:v>44252</c:v>
                </c:pt>
                <c:pt idx="5520">
                  <c:v>44253</c:v>
                </c:pt>
                <c:pt idx="5521">
                  <c:v>44256</c:v>
                </c:pt>
                <c:pt idx="5522">
                  <c:v>44257</c:v>
                </c:pt>
                <c:pt idx="5523">
                  <c:v>44258</c:v>
                </c:pt>
                <c:pt idx="5524">
                  <c:v>44259</c:v>
                </c:pt>
                <c:pt idx="5525">
                  <c:v>44260</c:v>
                </c:pt>
                <c:pt idx="5526">
                  <c:v>44263</c:v>
                </c:pt>
                <c:pt idx="5527">
                  <c:v>44264</c:v>
                </c:pt>
                <c:pt idx="5528">
                  <c:v>44265</c:v>
                </c:pt>
                <c:pt idx="5529">
                  <c:v>44266</c:v>
                </c:pt>
                <c:pt idx="5530">
                  <c:v>44267</c:v>
                </c:pt>
                <c:pt idx="5531">
                  <c:v>44270</c:v>
                </c:pt>
                <c:pt idx="5532">
                  <c:v>44271</c:v>
                </c:pt>
                <c:pt idx="5533">
                  <c:v>44272</c:v>
                </c:pt>
                <c:pt idx="5534">
                  <c:v>44273</c:v>
                </c:pt>
                <c:pt idx="5535">
                  <c:v>44274</c:v>
                </c:pt>
                <c:pt idx="5536">
                  <c:v>44277</c:v>
                </c:pt>
                <c:pt idx="5537">
                  <c:v>44278</c:v>
                </c:pt>
                <c:pt idx="5538">
                  <c:v>44279</c:v>
                </c:pt>
                <c:pt idx="5539">
                  <c:v>44280</c:v>
                </c:pt>
                <c:pt idx="5540">
                  <c:v>44281</c:v>
                </c:pt>
                <c:pt idx="5541">
                  <c:v>44284</c:v>
                </c:pt>
                <c:pt idx="5542">
                  <c:v>44285</c:v>
                </c:pt>
                <c:pt idx="5543">
                  <c:v>44286</c:v>
                </c:pt>
                <c:pt idx="5544">
                  <c:v>44287</c:v>
                </c:pt>
                <c:pt idx="5545">
                  <c:v>44288</c:v>
                </c:pt>
                <c:pt idx="5546">
                  <c:v>44291</c:v>
                </c:pt>
                <c:pt idx="5547">
                  <c:v>44292</c:v>
                </c:pt>
                <c:pt idx="5548">
                  <c:v>44293</c:v>
                </c:pt>
                <c:pt idx="5549">
                  <c:v>44294</c:v>
                </c:pt>
                <c:pt idx="5550">
                  <c:v>44295</c:v>
                </c:pt>
                <c:pt idx="5551">
                  <c:v>44298</c:v>
                </c:pt>
                <c:pt idx="5552">
                  <c:v>44299</c:v>
                </c:pt>
                <c:pt idx="5553">
                  <c:v>44300</c:v>
                </c:pt>
                <c:pt idx="5554">
                  <c:v>44301</c:v>
                </c:pt>
                <c:pt idx="5555">
                  <c:v>44302</c:v>
                </c:pt>
                <c:pt idx="5556">
                  <c:v>44305</c:v>
                </c:pt>
                <c:pt idx="5557">
                  <c:v>44306</c:v>
                </c:pt>
                <c:pt idx="5558">
                  <c:v>44307</c:v>
                </c:pt>
                <c:pt idx="5559">
                  <c:v>44308</c:v>
                </c:pt>
                <c:pt idx="5560">
                  <c:v>44309</c:v>
                </c:pt>
                <c:pt idx="5561">
                  <c:v>44312</c:v>
                </c:pt>
                <c:pt idx="5562">
                  <c:v>44313</c:v>
                </c:pt>
                <c:pt idx="5563">
                  <c:v>44314</c:v>
                </c:pt>
                <c:pt idx="5564">
                  <c:v>44315</c:v>
                </c:pt>
                <c:pt idx="5565">
                  <c:v>44316</c:v>
                </c:pt>
                <c:pt idx="5566">
                  <c:v>44319</c:v>
                </c:pt>
                <c:pt idx="5567">
                  <c:v>44320</c:v>
                </c:pt>
                <c:pt idx="5568">
                  <c:v>44321</c:v>
                </c:pt>
                <c:pt idx="5569">
                  <c:v>44322</c:v>
                </c:pt>
                <c:pt idx="5570">
                  <c:v>44323</c:v>
                </c:pt>
                <c:pt idx="5571">
                  <c:v>44326</c:v>
                </c:pt>
                <c:pt idx="5572">
                  <c:v>44327</c:v>
                </c:pt>
                <c:pt idx="5573">
                  <c:v>44328</c:v>
                </c:pt>
                <c:pt idx="5574">
                  <c:v>44329</c:v>
                </c:pt>
                <c:pt idx="5575">
                  <c:v>44330</c:v>
                </c:pt>
                <c:pt idx="5576">
                  <c:v>44333</c:v>
                </c:pt>
                <c:pt idx="5577">
                  <c:v>44334</c:v>
                </c:pt>
                <c:pt idx="5578">
                  <c:v>44335</c:v>
                </c:pt>
                <c:pt idx="5579">
                  <c:v>44336</c:v>
                </c:pt>
                <c:pt idx="5580">
                  <c:v>44337</c:v>
                </c:pt>
                <c:pt idx="5581">
                  <c:v>44340</c:v>
                </c:pt>
                <c:pt idx="5582">
                  <c:v>44341</c:v>
                </c:pt>
                <c:pt idx="5583">
                  <c:v>44342</c:v>
                </c:pt>
                <c:pt idx="5584">
                  <c:v>44343</c:v>
                </c:pt>
                <c:pt idx="5585">
                  <c:v>44344</c:v>
                </c:pt>
                <c:pt idx="5586">
                  <c:v>44347</c:v>
                </c:pt>
                <c:pt idx="5587">
                  <c:v>44348</c:v>
                </c:pt>
                <c:pt idx="5588">
                  <c:v>44349</c:v>
                </c:pt>
                <c:pt idx="5589">
                  <c:v>44350</c:v>
                </c:pt>
                <c:pt idx="5590">
                  <c:v>44351</c:v>
                </c:pt>
                <c:pt idx="5591">
                  <c:v>44354</c:v>
                </c:pt>
                <c:pt idx="5592">
                  <c:v>44355</c:v>
                </c:pt>
                <c:pt idx="5593">
                  <c:v>44356</c:v>
                </c:pt>
                <c:pt idx="5594">
                  <c:v>44357</c:v>
                </c:pt>
                <c:pt idx="5595">
                  <c:v>44358</c:v>
                </c:pt>
                <c:pt idx="5596">
                  <c:v>44361</c:v>
                </c:pt>
                <c:pt idx="5597">
                  <c:v>44362</c:v>
                </c:pt>
                <c:pt idx="5598">
                  <c:v>44363</c:v>
                </c:pt>
                <c:pt idx="5599">
                  <c:v>44364</c:v>
                </c:pt>
                <c:pt idx="5600">
                  <c:v>44365</c:v>
                </c:pt>
                <c:pt idx="5601">
                  <c:v>44368</c:v>
                </c:pt>
                <c:pt idx="5602">
                  <c:v>44369</c:v>
                </c:pt>
                <c:pt idx="5603">
                  <c:v>44370</c:v>
                </c:pt>
                <c:pt idx="5604">
                  <c:v>44371</c:v>
                </c:pt>
                <c:pt idx="5605">
                  <c:v>44372</c:v>
                </c:pt>
                <c:pt idx="5606">
                  <c:v>44375</c:v>
                </c:pt>
                <c:pt idx="5607">
                  <c:v>44376</c:v>
                </c:pt>
                <c:pt idx="5608">
                  <c:v>44377</c:v>
                </c:pt>
                <c:pt idx="5609">
                  <c:v>44378</c:v>
                </c:pt>
                <c:pt idx="5610">
                  <c:v>44379</c:v>
                </c:pt>
                <c:pt idx="5611">
                  <c:v>44382</c:v>
                </c:pt>
                <c:pt idx="5612">
                  <c:v>44383</c:v>
                </c:pt>
                <c:pt idx="5613">
                  <c:v>44384</c:v>
                </c:pt>
                <c:pt idx="5614">
                  <c:v>44385</c:v>
                </c:pt>
                <c:pt idx="5615">
                  <c:v>44386</c:v>
                </c:pt>
                <c:pt idx="5616">
                  <c:v>44389</c:v>
                </c:pt>
                <c:pt idx="5617">
                  <c:v>44390</c:v>
                </c:pt>
                <c:pt idx="5618">
                  <c:v>44391</c:v>
                </c:pt>
                <c:pt idx="5619">
                  <c:v>44392</c:v>
                </c:pt>
                <c:pt idx="5620">
                  <c:v>44393</c:v>
                </c:pt>
                <c:pt idx="5621">
                  <c:v>44396</c:v>
                </c:pt>
                <c:pt idx="5622">
                  <c:v>44397</c:v>
                </c:pt>
                <c:pt idx="5623">
                  <c:v>44398</c:v>
                </c:pt>
                <c:pt idx="5624">
                  <c:v>44399</c:v>
                </c:pt>
                <c:pt idx="5625">
                  <c:v>44400</c:v>
                </c:pt>
                <c:pt idx="5626">
                  <c:v>44403</c:v>
                </c:pt>
                <c:pt idx="5627">
                  <c:v>44404</c:v>
                </c:pt>
                <c:pt idx="5628">
                  <c:v>44405</c:v>
                </c:pt>
                <c:pt idx="5629">
                  <c:v>44406</c:v>
                </c:pt>
                <c:pt idx="5630">
                  <c:v>44407</c:v>
                </c:pt>
                <c:pt idx="5631">
                  <c:v>44410</c:v>
                </c:pt>
                <c:pt idx="5632">
                  <c:v>44411</c:v>
                </c:pt>
                <c:pt idx="5633">
                  <c:v>44412</c:v>
                </c:pt>
                <c:pt idx="5634">
                  <c:v>44413</c:v>
                </c:pt>
                <c:pt idx="5635">
                  <c:v>44414</c:v>
                </c:pt>
                <c:pt idx="5636">
                  <c:v>44417</c:v>
                </c:pt>
                <c:pt idx="5637">
                  <c:v>44418</c:v>
                </c:pt>
                <c:pt idx="5638">
                  <c:v>44419</c:v>
                </c:pt>
                <c:pt idx="5639">
                  <c:v>44420</c:v>
                </c:pt>
                <c:pt idx="5640">
                  <c:v>44421</c:v>
                </c:pt>
                <c:pt idx="5641">
                  <c:v>44424</c:v>
                </c:pt>
                <c:pt idx="5642">
                  <c:v>44425</c:v>
                </c:pt>
                <c:pt idx="5643">
                  <c:v>44426</c:v>
                </c:pt>
                <c:pt idx="5644">
                  <c:v>44427</c:v>
                </c:pt>
                <c:pt idx="5645">
                  <c:v>44428</c:v>
                </c:pt>
                <c:pt idx="5646">
                  <c:v>44431</c:v>
                </c:pt>
                <c:pt idx="5647">
                  <c:v>44432</c:v>
                </c:pt>
                <c:pt idx="5648">
                  <c:v>44433</c:v>
                </c:pt>
                <c:pt idx="5649">
                  <c:v>44434</c:v>
                </c:pt>
                <c:pt idx="5650">
                  <c:v>44435</c:v>
                </c:pt>
                <c:pt idx="5651">
                  <c:v>44438</c:v>
                </c:pt>
                <c:pt idx="5652">
                  <c:v>44439</c:v>
                </c:pt>
                <c:pt idx="5653">
                  <c:v>44440</c:v>
                </c:pt>
                <c:pt idx="5654">
                  <c:v>44441</c:v>
                </c:pt>
                <c:pt idx="5655">
                  <c:v>44442</c:v>
                </c:pt>
                <c:pt idx="5656">
                  <c:v>44445</c:v>
                </c:pt>
                <c:pt idx="5657">
                  <c:v>44446</c:v>
                </c:pt>
                <c:pt idx="5658">
                  <c:v>44447</c:v>
                </c:pt>
                <c:pt idx="5659">
                  <c:v>44448</c:v>
                </c:pt>
                <c:pt idx="5660">
                  <c:v>44449</c:v>
                </c:pt>
                <c:pt idx="5661">
                  <c:v>44452</c:v>
                </c:pt>
                <c:pt idx="5662">
                  <c:v>44453</c:v>
                </c:pt>
                <c:pt idx="5663">
                  <c:v>44454</c:v>
                </c:pt>
                <c:pt idx="5664">
                  <c:v>44455</c:v>
                </c:pt>
                <c:pt idx="5665">
                  <c:v>44456</c:v>
                </c:pt>
                <c:pt idx="5666">
                  <c:v>44459</c:v>
                </c:pt>
                <c:pt idx="5667">
                  <c:v>44460</c:v>
                </c:pt>
                <c:pt idx="5668">
                  <c:v>44461</c:v>
                </c:pt>
                <c:pt idx="5669">
                  <c:v>44462</c:v>
                </c:pt>
                <c:pt idx="5670">
                  <c:v>44463</c:v>
                </c:pt>
                <c:pt idx="5671">
                  <c:v>44466</c:v>
                </c:pt>
                <c:pt idx="5672">
                  <c:v>44467</c:v>
                </c:pt>
                <c:pt idx="5673">
                  <c:v>44468</c:v>
                </c:pt>
                <c:pt idx="5674">
                  <c:v>44469</c:v>
                </c:pt>
                <c:pt idx="5675">
                  <c:v>44470</c:v>
                </c:pt>
                <c:pt idx="5676">
                  <c:v>44473</c:v>
                </c:pt>
                <c:pt idx="5677">
                  <c:v>44474</c:v>
                </c:pt>
                <c:pt idx="5678">
                  <c:v>44475</c:v>
                </c:pt>
                <c:pt idx="5679">
                  <c:v>44476</c:v>
                </c:pt>
                <c:pt idx="5680">
                  <c:v>44477</c:v>
                </c:pt>
                <c:pt idx="5681">
                  <c:v>44480</c:v>
                </c:pt>
                <c:pt idx="5682">
                  <c:v>44481</c:v>
                </c:pt>
                <c:pt idx="5683">
                  <c:v>44482</c:v>
                </c:pt>
                <c:pt idx="5684">
                  <c:v>44483</c:v>
                </c:pt>
                <c:pt idx="5685">
                  <c:v>44484</c:v>
                </c:pt>
                <c:pt idx="5686">
                  <c:v>44487</c:v>
                </c:pt>
                <c:pt idx="5687">
                  <c:v>44488</c:v>
                </c:pt>
                <c:pt idx="5688">
                  <c:v>44489</c:v>
                </c:pt>
                <c:pt idx="5689">
                  <c:v>44490</c:v>
                </c:pt>
                <c:pt idx="5690">
                  <c:v>44491</c:v>
                </c:pt>
                <c:pt idx="5691">
                  <c:v>44494</c:v>
                </c:pt>
                <c:pt idx="5692">
                  <c:v>44495</c:v>
                </c:pt>
                <c:pt idx="5693">
                  <c:v>44496</c:v>
                </c:pt>
                <c:pt idx="5694">
                  <c:v>44497</c:v>
                </c:pt>
                <c:pt idx="5695">
                  <c:v>44498</c:v>
                </c:pt>
                <c:pt idx="5696">
                  <c:v>44501</c:v>
                </c:pt>
                <c:pt idx="5697">
                  <c:v>44502</c:v>
                </c:pt>
                <c:pt idx="5698">
                  <c:v>44503</c:v>
                </c:pt>
                <c:pt idx="5699">
                  <c:v>44504</c:v>
                </c:pt>
                <c:pt idx="5700">
                  <c:v>44505</c:v>
                </c:pt>
                <c:pt idx="5701">
                  <c:v>44508</c:v>
                </c:pt>
                <c:pt idx="5702">
                  <c:v>44509</c:v>
                </c:pt>
                <c:pt idx="5703">
                  <c:v>44510</c:v>
                </c:pt>
                <c:pt idx="5704">
                  <c:v>44511</c:v>
                </c:pt>
                <c:pt idx="5705">
                  <c:v>44512</c:v>
                </c:pt>
                <c:pt idx="5706">
                  <c:v>44515</c:v>
                </c:pt>
                <c:pt idx="5707">
                  <c:v>44516</c:v>
                </c:pt>
                <c:pt idx="5708">
                  <c:v>44517</c:v>
                </c:pt>
                <c:pt idx="5709">
                  <c:v>44518</c:v>
                </c:pt>
                <c:pt idx="5710">
                  <c:v>44519</c:v>
                </c:pt>
                <c:pt idx="5711">
                  <c:v>44522</c:v>
                </c:pt>
                <c:pt idx="5712">
                  <c:v>44523</c:v>
                </c:pt>
                <c:pt idx="5713">
                  <c:v>44524</c:v>
                </c:pt>
                <c:pt idx="5714">
                  <c:v>44525</c:v>
                </c:pt>
                <c:pt idx="5715">
                  <c:v>44526</c:v>
                </c:pt>
                <c:pt idx="5716">
                  <c:v>44529</c:v>
                </c:pt>
                <c:pt idx="5717">
                  <c:v>44530</c:v>
                </c:pt>
                <c:pt idx="5718">
                  <c:v>44531</c:v>
                </c:pt>
                <c:pt idx="5719">
                  <c:v>44532</c:v>
                </c:pt>
                <c:pt idx="5720">
                  <c:v>44533</c:v>
                </c:pt>
                <c:pt idx="5721">
                  <c:v>44536</c:v>
                </c:pt>
                <c:pt idx="5722">
                  <c:v>44537</c:v>
                </c:pt>
                <c:pt idx="5723">
                  <c:v>44538</c:v>
                </c:pt>
                <c:pt idx="5724">
                  <c:v>44539</c:v>
                </c:pt>
                <c:pt idx="5725">
                  <c:v>44540</c:v>
                </c:pt>
                <c:pt idx="5726">
                  <c:v>44543</c:v>
                </c:pt>
                <c:pt idx="5727">
                  <c:v>44544</c:v>
                </c:pt>
                <c:pt idx="5728">
                  <c:v>44545</c:v>
                </c:pt>
                <c:pt idx="5729">
                  <c:v>44546</c:v>
                </c:pt>
                <c:pt idx="5730">
                  <c:v>44547</c:v>
                </c:pt>
                <c:pt idx="5731">
                  <c:v>44550</c:v>
                </c:pt>
                <c:pt idx="5732">
                  <c:v>44551</c:v>
                </c:pt>
                <c:pt idx="5733">
                  <c:v>44552</c:v>
                </c:pt>
                <c:pt idx="5734">
                  <c:v>44553</c:v>
                </c:pt>
                <c:pt idx="5735">
                  <c:v>44554</c:v>
                </c:pt>
                <c:pt idx="5736">
                  <c:v>44557</c:v>
                </c:pt>
                <c:pt idx="5737">
                  <c:v>44558</c:v>
                </c:pt>
                <c:pt idx="5738">
                  <c:v>44559</c:v>
                </c:pt>
                <c:pt idx="5739">
                  <c:v>44560</c:v>
                </c:pt>
                <c:pt idx="5740">
                  <c:v>44561</c:v>
                </c:pt>
                <c:pt idx="5741">
                  <c:v>44564</c:v>
                </c:pt>
                <c:pt idx="5742">
                  <c:v>44565</c:v>
                </c:pt>
                <c:pt idx="5743">
                  <c:v>44566</c:v>
                </c:pt>
                <c:pt idx="5744">
                  <c:v>44567</c:v>
                </c:pt>
                <c:pt idx="5745">
                  <c:v>44568</c:v>
                </c:pt>
                <c:pt idx="5746">
                  <c:v>44571</c:v>
                </c:pt>
                <c:pt idx="5747">
                  <c:v>44572</c:v>
                </c:pt>
                <c:pt idx="5748">
                  <c:v>44573</c:v>
                </c:pt>
                <c:pt idx="5749">
                  <c:v>44574</c:v>
                </c:pt>
                <c:pt idx="5750">
                  <c:v>44575</c:v>
                </c:pt>
                <c:pt idx="5751">
                  <c:v>44578</c:v>
                </c:pt>
                <c:pt idx="5752">
                  <c:v>44579</c:v>
                </c:pt>
                <c:pt idx="5753">
                  <c:v>44580</c:v>
                </c:pt>
                <c:pt idx="5754">
                  <c:v>44581</c:v>
                </c:pt>
                <c:pt idx="5755">
                  <c:v>44582</c:v>
                </c:pt>
                <c:pt idx="5756">
                  <c:v>44585</c:v>
                </c:pt>
                <c:pt idx="5757">
                  <c:v>44586</c:v>
                </c:pt>
                <c:pt idx="5758">
                  <c:v>44587</c:v>
                </c:pt>
                <c:pt idx="5759">
                  <c:v>44588</c:v>
                </c:pt>
                <c:pt idx="5760">
                  <c:v>44589</c:v>
                </c:pt>
                <c:pt idx="5761">
                  <c:v>44592</c:v>
                </c:pt>
                <c:pt idx="5762">
                  <c:v>44593</c:v>
                </c:pt>
                <c:pt idx="5763">
                  <c:v>44594</c:v>
                </c:pt>
                <c:pt idx="5764">
                  <c:v>44595</c:v>
                </c:pt>
                <c:pt idx="5765">
                  <c:v>44596</c:v>
                </c:pt>
                <c:pt idx="5766">
                  <c:v>44599</c:v>
                </c:pt>
                <c:pt idx="5767">
                  <c:v>44600</c:v>
                </c:pt>
                <c:pt idx="5768">
                  <c:v>44601</c:v>
                </c:pt>
                <c:pt idx="5769">
                  <c:v>44602</c:v>
                </c:pt>
                <c:pt idx="5770">
                  <c:v>44603</c:v>
                </c:pt>
              </c:numCache>
            </c:numRef>
          </c:xVal>
          <c:yVal>
            <c:numRef>
              <c:f>HistoricData!$C$5:$C$5775</c:f>
              <c:numCache>
                <c:formatCode>General</c:formatCode>
                <c:ptCount val="5771"/>
                <c:pt idx="0">
                  <c:v>0.114</c:v>
                </c:pt>
                <c:pt idx="1">
                  <c:v>0.113</c:v>
                </c:pt>
                <c:pt idx="2">
                  <c:v>0.113</c:v>
                </c:pt>
                <c:pt idx="3">
                  <c:v>0.114</c:v>
                </c:pt>
                <c:pt idx="4">
                  <c:v>0.11230000000000001</c:v>
                </c:pt>
                <c:pt idx="5">
                  <c:v>0.1108</c:v>
                </c:pt>
                <c:pt idx="6">
                  <c:v>0.109</c:v>
                </c:pt>
                <c:pt idx="7">
                  <c:v>0.109</c:v>
                </c:pt>
                <c:pt idx="8">
                  <c:v>0.10775</c:v>
                </c:pt>
                <c:pt idx="9">
                  <c:v>0.107</c:v>
                </c:pt>
                <c:pt idx="10">
                  <c:v>0.106</c:v>
                </c:pt>
                <c:pt idx="11">
                  <c:v>0.1075</c:v>
                </c:pt>
                <c:pt idx="12">
                  <c:v>0.10725</c:v>
                </c:pt>
                <c:pt idx="13">
                  <c:v>0.1075</c:v>
                </c:pt>
                <c:pt idx="14">
                  <c:v>0.10725</c:v>
                </c:pt>
                <c:pt idx="15">
                  <c:v>0.10725</c:v>
                </c:pt>
                <c:pt idx="16">
                  <c:v>0.10825</c:v>
                </c:pt>
                <c:pt idx="17">
                  <c:v>0.1065</c:v>
                </c:pt>
                <c:pt idx="18">
                  <c:v>0.10575</c:v>
                </c:pt>
                <c:pt idx="19">
                  <c:v>0.10800000000000001</c:v>
                </c:pt>
                <c:pt idx="20">
                  <c:v>0.1085</c:v>
                </c:pt>
                <c:pt idx="21">
                  <c:v>0.115</c:v>
                </c:pt>
                <c:pt idx="22">
                  <c:v>0.11449999999999999</c:v>
                </c:pt>
                <c:pt idx="23">
                  <c:v>0.11525000000000001</c:v>
                </c:pt>
                <c:pt idx="24">
                  <c:v>0.11449999999999999</c:v>
                </c:pt>
                <c:pt idx="25">
                  <c:v>0.1106</c:v>
                </c:pt>
                <c:pt idx="26">
                  <c:v>0.1158</c:v>
                </c:pt>
                <c:pt idx="27">
                  <c:v>0.11449999999999999</c:v>
                </c:pt>
                <c:pt idx="28">
                  <c:v>0.115</c:v>
                </c:pt>
                <c:pt idx="29">
                  <c:v>0.11375</c:v>
                </c:pt>
                <c:pt idx="30">
                  <c:v>0.1125</c:v>
                </c:pt>
                <c:pt idx="31">
                  <c:v>0.11349999999999999</c:v>
                </c:pt>
                <c:pt idx="32">
                  <c:v>0.11425</c:v>
                </c:pt>
                <c:pt idx="33">
                  <c:v>0.11410000000000001</c:v>
                </c:pt>
                <c:pt idx="34">
                  <c:v>0.1153</c:v>
                </c:pt>
                <c:pt idx="35">
                  <c:v>0.11315</c:v>
                </c:pt>
                <c:pt idx="36">
                  <c:v>0.1125</c:v>
                </c:pt>
                <c:pt idx="37">
                  <c:v>0.1153</c:v>
                </c:pt>
                <c:pt idx="38">
                  <c:v>0.1128</c:v>
                </c:pt>
                <c:pt idx="39">
                  <c:v>0.11125</c:v>
                </c:pt>
                <c:pt idx="40">
                  <c:v>0.11349999999999999</c:v>
                </c:pt>
                <c:pt idx="41">
                  <c:v>0.12050000000000001</c:v>
                </c:pt>
                <c:pt idx="42">
                  <c:v>0.12300000000000001</c:v>
                </c:pt>
                <c:pt idx="43">
                  <c:v>0.12050000000000001</c:v>
                </c:pt>
                <c:pt idx="44">
                  <c:v>0.12</c:v>
                </c:pt>
                <c:pt idx="45">
                  <c:v>0.11900000000000001</c:v>
                </c:pt>
                <c:pt idx="46">
                  <c:v>0.12</c:v>
                </c:pt>
                <c:pt idx="47">
                  <c:v>0.12050000000000001</c:v>
                </c:pt>
                <c:pt idx="48">
                  <c:v>0.12</c:v>
                </c:pt>
                <c:pt idx="49">
                  <c:v>0.11800000000000001</c:v>
                </c:pt>
                <c:pt idx="50">
                  <c:v>0.11749999999999999</c:v>
                </c:pt>
                <c:pt idx="51">
                  <c:v>0.1195</c:v>
                </c:pt>
                <c:pt idx="52">
                  <c:v>0.11749999999999999</c:v>
                </c:pt>
                <c:pt idx="53">
                  <c:v>0.1193</c:v>
                </c:pt>
                <c:pt idx="54">
                  <c:v>0.11900000000000001</c:v>
                </c:pt>
                <c:pt idx="55">
                  <c:v>0.11699999999999999</c:v>
                </c:pt>
                <c:pt idx="56">
                  <c:v>0.11650000000000001</c:v>
                </c:pt>
                <c:pt idx="57">
                  <c:v>0.11699999999999999</c:v>
                </c:pt>
                <c:pt idx="58">
                  <c:v>0.11650000000000001</c:v>
                </c:pt>
                <c:pt idx="59">
                  <c:v>0.11599999999999999</c:v>
                </c:pt>
                <c:pt idx="60">
                  <c:v>0.11630000000000001</c:v>
                </c:pt>
                <c:pt idx="61">
                  <c:v>0.11599999999999999</c:v>
                </c:pt>
                <c:pt idx="62">
                  <c:v>0.11574999999999999</c:v>
                </c:pt>
                <c:pt idx="63">
                  <c:v>0.11849999999999999</c:v>
                </c:pt>
                <c:pt idx="64">
                  <c:v>0.11800000000000001</c:v>
                </c:pt>
                <c:pt idx="65">
                  <c:v>0.1195</c:v>
                </c:pt>
                <c:pt idx="66">
                  <c:v>0.1193</c:v>
                </c:pt>
                <c:pt idx="67">
                  <c:v>0.1188</c:v>
                </c:pt>
                <c:pt idx="68">
                  <c:v>0.11975</c:v>
                </c:pt>
                <c:pt idx="69">
                  <c:v>0.1195</c:v>
                </c:pt>
                <c:pt idx="70">
                  <c:v>0.11975</c:v>
                </c:pt>
                <c:pt idx="71">
                  <c:v>0.12050000000000001</c:v>
                </c:pt>
                <c:pt idx="72">
                  <c:v>0.12130000000000001</c:v>
                </c:pt>
                <c:pt idx="73">
                  <c:v>0.12</c:v>
                </c:pt>
                <c:pt idx="74">
                  <c:v>0.1225</c:v>
                </c:pt>
                <c:pt idx="75">
                  <c:v>0.1225</c:v>
                </c:pt>
                <c:pt idx="76">
                  <c:v>0.1245</c:v>
                </c:pt>
                <c:pt idx="77">
                  <c:v>0.1245</c:v>
                </c:pt>
                <c:pt idx="78">
                  <c:v>0.1245</c:v>
                </c:pt>
                <c:pt idx="79">
                  <c:v>0.1255</c:v>
                </c:pt>
                <c:pt idx="80">
                  <c:v>0.127</c:v>
                </c:pt>
                <c:pt idx="81">
                  <c:v>0.1275</c:v>
                </c:pt>
                <c:pt idx="82">
                  <c:v>0.13</c:v>
                </c:pt>
                <c:pt idx="83">
                  <c:v>0.12825</c:v>
                </c:pt>
                <c:pt idx="84">
                  <c:v>0.128</c:v>
                </c:pt>
                <c:pt idx="85">
                  <c:v>0.1275</c:v>
                </c:pt>
                <c:pt idx="86">
                  <c:v>0.13100000000000001</c:v>
                </c:pt>
                <c:pt idx="87">
                  <c:v>0.13125000000000001</c:v>
                </c:pt>
                <c:pt idx="88">
                  <c:v>0.13250000000000001</c:v>
                </c:pt>
                <c:pt idx="89">
                  <c:v>0.13100000000000001</c:v>
                </c:pt>
                <c:pt idx="90">
                  <c:v>0.13</c:v>
                </c:pt>
                <c:pt idx="91">
                  <c:v>0.13125000000000001</c:v>
                </c:pt>
                <c:pt idx="92">
                  <c:v>0.1295</c:v>
                </c:pt>
                <c:pt idx="93">
                  <c:v>0.129</c:v>
                </c:pt>
                <c:pt idx="94">
                  <c:v>0.13100000000000001</c:v>
                </c:pt>
                <c:pt idx="95">
                  <c:v>0.13</c:v>
                </c:pt>
                <c:pt idx="96">
                  <c:v>0.13</c:v>
                </c:pt>
                <c:pt idx="97">
                  <c:v>0.12825</c:v>
                </c:pt>
                <c:pt idx="98">
                  <c:v>0.1305</c:v>
                </c:pt>
                <c:pt idx="99">
                  <c:v>0.13150000000000001</c:v>
                </c:pt>
                <c:pt idx="100">
                  <c:v>0.1328</c:v>
                </c:pt>
                <c:pt idx="101">
                  <c:v>0.13250000000000001</c:v>
                </c:pt>
                <c:pt idx="102">
                  <c:v>0.13075000000000001</c:v>
                </c:pt>
                <c:pt idx="103">
                  <c:v>0.13449999999999998</c:v>
                </c:pt>
                <c:pt idx="104">
                  <c:v>0.13449999999999998</c:v>
                </c:pt>
                <c:pt idx="105">
                  <c:v>0.13400000000000001</c:v>
                </c:pt>
                <c:pt idx="106">
                  <c:v>0.13275000000000001</c:v>
                </c:pt>
                <c:pt idx="107">
                  <c:v>0.13200000000000001</c:v>
                </c:pt>
                <c:pt idx="108">
                  <c:v>0.13400000000000001</c:v>
                </c:pt>
                <c:pt idx="109">
                  <c:v>0.13175000000000001</c:v>
                </c:pt>
                <c:pt idx="110">
                  <c:v>0.13250000000000001</c:v>
                </c:pt>
                <c:pt idx="111">
                  <c:v>0.13350000000000001</c:v>
                </c:pt>
                <c:pt idx="112">
                  <c:v>0.1338</c:v>
                </c:pt>
                <c:pt idx="113">
                  <c:v>0.13150000000000001</c:v>
                </c:pt>
                <c:pt idx="114">
                  <c:v>0.13250000000000001</c:v>
                </c:pt>
                <c:pt idx="115">
                  <c:v>0.13275000000000001</c:v>
                </c:pt>
                <c:pt idx="116">
                  <c:v>0.1305</c:v>
                </c:pt>
                <c:pt idx="117">
                  <c:v>0.1275</c:v>
                </c:pt>
                <c:pt idx="118">
                  <c:v>0.1275</c:v>
                </c:pt>
                <c:pt idx="119">
                  <c:v>0.127</c:v>
                </c:pt>
                <c:pt idx="120">
                  <c:v>0.127</c:v>
                </c:pt>
                <c:pt idx="121">
                  <c:v>0.1275</c:v>
                </c:pt>
                <c:pt idx="122">
                  <c:v>0.1285</c:v>
                </c:pt>
                <c:pt idx="123">
                  <c:v>0.129</c:v>
                </c:pt>
                <c:pt idx="124">
                  <c:v>0.13</c:v>
                </c:pt>
                <c:pt idx="125">
                  <c:v>0.129</c:v>
                </c:pt>
                <c:pt idx="126">
                  <c:v>0.1275</c:v>
                </c:pt>
                <c:pt idx="127">
                  <c:v>0.1265</c:v>
                </c:pt>
                <c:pt idx="128">
                  <c:v>0.12475</c:v>
                </c:pt>
                <c:pt idx="129">
                  <c:v>0.1245</c:v>
                </c:pt>
                <c:pt idx="130">
                  <c:v>0.125</c:v>
                </c:pt>
                <c:pt idx="131">
                  <c:v>0.1255</c:v>
                </c:pt>
                <c:pt idx="132">
                  <c:v>0.12425000000000001</c:v>
                </c:pt>
                <c:pt idx="133">
                  <c:v>0.122</c:v>
                </c:pt>
                <c:pt idx="134">
                  <c:v>0.12175000000000001</c:v>
                </c:pt>
                <c:pt idx="135">
                  <c:v>0.12</c:v>
                </c:pt>
                <c:pt idx="136">
                  <c:v>0.12050000000000001</c:v>
                </c:pt>
                <c:pt idx="137">
                  <c:v>0.12175000000000001</c:v>
                </c:pt>
                <c:pt idx="138">
                  <c:v>0.121</c:v>
                </c:pt>
                <c:pt idx="139">
                  <c:v>0.12050000000000001</c:v>
                </c:pt>
                <c:pt idx="140">
                  <c:v>0.11699999999999999</c:v>
                </c:pt>
                <c:pt idx="141">
                  <c:v>0.1235</c:v>
                </c:pt>
                <c:pt idx="142">
                  <c:v>0.1225</c:v>
                </c:pt>
                <c:pt idx="143">
                  <c:v>0.122</c:v>
                </c:pt>
                <c:pt idx="144">
                  <c:v>0.1215</c:v>
                </c:pt>
                <c:pt idx="145">
                  <c:v>0.12125</c:v>
                </c:pt>
                <c:pt idx="146">
                  <c:v>0.1215</c:v>
                </c:pt>
                <c:pt idx="147">
                  <c:v>0.1215</c:v>
                </c:pt>
                <c:pt idx="148">
                  <c:v>0.12275</c:v>
                </c:pt>
                <c:pt idx="149">
                  <c:v>0.124</c:v>
                </c:pt>
                <c:pt idx="150">
                  <c:v>0.1235</c:v>
                </c:pt>
                <c:pt idx="151">
                  <c:v>0.1275</c:v>
                </c:pt>
                <c:pt idx="152">
                  <c:v>0.13100000000000001</c:v>
                </c:pt>
                <c:pt idx="153">
                  <c:v>0.13225000000000001</c:v>
                </c:pt>
                <c:pt idx="154">
                  <c:v>0.13150000000000001</c:v>
                </c:pt>
                <c:pt idx="155">
                  <c:v>0.13275000000000001</c:v>
                </c:pt>
                <c:pt idx="156">
                  <c:v>0.13400000000000001</c:v>
                </c:pt>
                <c:pt idx="157">
                  <c:v>0.13</c:v>
                </c:pt>
                <c:pt idx="158">
                  <c:v>0.1298</c:v>
                </c:pt>
                <c:pt idx="159">
                  <c:v>0.1285</c:v>
                </c:pt>
                <c:pt idx="160">
                  <c:v>0.128</c:v>
                </c:pt>
                <c:pt idx="161">
                  <c:v>0.1275</c:v>
                </c:pt>
                <c:pt idx="162">
                  <c:v>0.12625</c:v>
                </c:pt>
                <c:pt idx="163">
                  <c:v>0.1265</c:v>
                </c:pt>
                <c:pt idx="164">
                  <c:v>0.13150000000000001</c:v>
                </c:pt>
                <c:pt idx="165">
                  <c:v>0.13350000000000001</c:v>
                </c:pt>
                <c:pt idx="166">
                  <c:v>0.13100000000000001</c:v>
                </c:pt>
                <c:pt idx="167">
                  <c:v>0.13</c:v>
                </c:pt>
                <c:pt idx="168">
                  <c:v>0.1305</c:v>
                </c:pt>
                <c:pt idx="169">
                  <c:v>0.13300000000000001</c:v>
                </c:pt>
                <c:pt idx="170">
                  <c:v>0.13225000000000001</c:v>
                </c:pt>
                <c:pt idx="171">
                  <c:v>0.13250000000000001</c:v>
                </c:pt>
                <c:pt idx="172">
                  <c:v>0.13200000000000001</c:v>
                </c:pt>
                <c:pt idx="173">
                  <c:v>0.13200000000000001</c:v>
                </c:pt>
                <c:pt idx="174">
                  <c:v>0.13324999999999998</c:v>
                </c:pt>
                <c:pt idx="175">
                  <c:v>0.13750000000000001</c:v>
                </c:pt>
                <c:pt idx="176">
                  <c:v>0.13750000000000001</c:v>
                </c:pt>
                <c:pt idx="177">
                  <c:v>0.13750000000000001</c:v>
                </c:pt>
                <c:pt idx="178">
                  <c:v>0.14015</c:v>
                </c:pt>
                <c:pt idx="179">
                  <c:v>0.13849999999999998</c:v>
                </c:pt>
                <c:pt idx="180">
                  <c:v>0.13550000000000001</c:v>
                </c:pt>
                <c:pt idx="181">
                  <c:v>0.13350000000000001</c:v>
                </c:pt>
                <c:pt idx="182">
                  <c:v>0.13400000000000001</c:v>
                </c:pt>
                <c:pt idx="183">
                  <c:v>0.13750000000000001</c:v>
                </c:pt>
                <c:pt idx="184">
                  <c:v>0.13900000000000001</c:v>
                </c:pt>
                <c:pt idx="185">
                  <c:v>0.13949999999999999</c:v>
                </c:pt>
                <c:pt idx="186">
                  <c:v>0.13949999999999999</c:v>
                </c:pt>
                <c:pt idx="187">
                  <c:v>0.13849999999999998</c:v>
                </c:pt>
                <c:pt idx="188">
                  <c:v>0.13400000000000001</c:v>
                </c:pt>
                <c:pt idx="189">
                  <c:v>0.13550000000000001</c:v>
                </c:pt>
                <c:pt idx="190">
                  <c:v>0.13375000000000001</c:v>
                </c:pt>
                <c:pt idx="191">
                  <c:v>0.13350000000000001</c:v>
                </c:pt>
                <c:pt idx="192">
                  <c:v>0.13100000000000001</c:v>
                </c:pt>
                <c:pt idx="193">
                  <c:v>0.1285</c:v>
                </c:pt>
                <c:pt idx="194">
                  <c:v>0.12775</c:v>
                </c:pt>
                <c:pt idx="195">
                  <c:v>0.129</c:v>
                </c:pt>
                <c:pt idx="196">
                  <c:v>0.1275</c:v>
                </c:pt>
                <c:pt idx="197">
                  <c:v>0.1285</c:v>
                </c:pt>
                <c:pt idx="198">
                  <c:v>0.1275</c:v>
                </c:pt>
                <c:pt idx="199">
                  <c:v>0.1285</c:v>
                </c:pt>
                <c:pt idx="200">
                  <c:v>0.1295</c:v>
                </c:pt>
                <c:pt idx="201">
                  <c:v>0.13250000000000001</c:v>
                </c:pt>
                <c:pt idx="202">
                  <c:v>0.13449999999999998</c:v>
                </c:pt>
                <c:pt idx="203">
                  <c:v>0.13750000000000001</c:v>
                </c:pt>
                <c:pt idx="204">
                  <c:v>0.14099999999999999</c:v>
                </c:pt>
                <c:pt idx="205">
                  <c:v>0.14550000000000002</c:v>
                </c:pt>
                <c:pt idx="206">
                  <c:v>0.14649999999999999</c:v>
                </c:pt>
                <c:pt idx="207">
                  <c:v>0.14574999999999999</c:v>
                </c:pt>
                <c:pt idx="208">
                  <c:v>0.14624999999999999</c:v>
                </c:pt>
                <c:pt idx="209">
                  <c:v>0.14599999999999999</c:v>
                </c:pt>
                <c:pt idx="210">
                  <c:v>0.14849999999999999</c:v>
                </c:pt>
                <c:pt idx="211">
                  <c:v>0.14949999999999999</c:v>
                </c:pt>
                <c:pt idx="212">
                  <c:v>0.14899999999999999</c:v>
                </c:pt>
                <c:pt idx="213">
                  <c:v>0.14550000000000002</c:v>
                </c:pt>
                <c:pt idx="214">
                  <c:v>0.14449999999999999</c:v>
                </c:pt>
                <c:pt idx="215">
                  <c:v>0.14400000000000002</c:v>
                </c:pt>
                <c:pt idx="216">
                  <c:v>0.14349999999999999</c:v>
                </c:pt>
                <c:pt idx="217">
                  <c:v>0.14199999999999999</c:v>
                </c:pt>
                <c:pt idx="218">
                  <c:v>0.14249999999999999</c:v>
                </c:pt>
                <c:pt idx="219">
                  <c:v>0.14150000000000001</c:v>
                </c:pt>
                <c:pt idx="220">
                  <c:v>0.14099999999999999</c:v>
                </c:pt>
                <c:pt idx="221">
                  <c:v>0.14199999999999999</c:v>
                </c:pt>
                <c:pt idx="222">
                  <c:v>0.14150000000000001</c:v>
                </c:pt>
                <c:pt idx="223">
                  <c:v>0.14050000000000001</c:v>
                </c:pt>
                <c:pt idx="224">
                  <c:v>0.14000000000000001</c:v>
                </c:pt>
                <c:pt idx="225">
                  <c:v>0.13849999999999998</c:v>
                </c:pt>
                <c:pt idx="226">
                  <c:v>0.13900000000000001</c:v>
                </c:pt>
                <c:pt idx="227">
                  <c:v>0.13900000000000001</c:v>
                </c:pt>
                <c:pt idx="228">
                  <c:v>0.13849999999999998</c:v>
                </c:pt>
                <c:pt idx="229">
                  <c:v>0.14050000000000001</c:v>
                </c:pt>
                <c:pt idx="230">
                  <c:v>0.14099999999999999</c:v>
                </c:pt>
                <c:pt idx="231">
                  <c:v>0.14074999999999999</c:v>
                </c:pt>
                <c:pt idx="232">
                  <c:v>0.14249999999999999</c:v>
                </c:pt>
                <c:pt idx="233">
                  <c:v>0.14249999999999999</c:v>
                </c:pt>
                <c:pt idx="234">
                  <c:v>0.14224999999999999</c:v>
                </c:pt>
                <c:pt idx="235">
                  <c:v>0.14074999999999999</c:v>
                </c:pt>
                <c:pt idx="236">
                  <c:v>0.14074999999999999</c:v>
                </c:pt>
                <c:pt idx="237">
                  <c:v>0.13974999999999999</c:v>
                </c:pt>
                <c:pt idx="238">
                  <c:v>0.14175000000000001</c:v>
                </c:pt>
                <c:pt idx="239">
                  <c:v>0.13900000000000001</c:v>
                </c:pt>
                <c:pt idx="240">
                  <c:v>0.13875000000000001</c:v>
                </c:pt>
                <c:pt idx="241">
                  <c:v>0.13949999999999999</c:v>
                </c:pt>
                <c:pt idx="242">
                  <c:v>0.13900000000000001</c:v>
                </c:pt>
                <c:pt idx="243">
                  <c:v>0.14099999999999999</c:v>
                </c:pt>
                <c:pt idx="244">
                  <c:v>0.14124999999999999</c:v>
                </c:pt>
                <c:pt idx="245">
                  <c:v>0.14150000000000001</c:v>
                </c:pt>
                <c:pt idx="246">
                  <c:v>0.14099999999999999</c:v>
                </c:pt>
                <c:pt idx="247">
                  <c:v>0.14000000000000001</c:v>
                </c:pt>
                <c:pt idx="248">
                  <c:v>0.14000000000000001</c:v>
                </c:pt>
                <c:pt idx="249">
                  <c:v>0.14199999999999999</c:v>
                </c:pt>
                <c:pt idx="250">
                  <c:v>0.14224999999999999</c:v>
                </c:pt>
                <c:pt idx="251">
                  <c:v>0.14400000000000002</c:v>
                </c:pt>
                <c:pt idx="252">
                  <c:v>0.14524999999999999</c:v>
                </c:pt>
                <c:pt idx="253">
                  <c:v>0.14400000000000002</c:v>
                </c:pt>
                <c:pt idx="254">
                  <c:v>0.14550000000000002</c:v>
                </c:pt>
                <c:pt idx="255">
                  <c:v>0.14499999999999999</c:v>
                </c:pt>
                <c:pt idx="256">
                  <c:v>0.14249999999999999</c:v>
                </c:pt>
                <c:pt idx="257">
                  <c:v>0.14249999999999999</c:v>
                </c:pt>
                <c:pt idx="258">
                  <c:v>0.14349999999999999</c:v>
                </c:pt>
                <c:pt idx="259">
                  <c:v>0.14400000000000002</c:v>
                </c:pt>
                <c:pt idx="260">
                  <c:v>0.14349999999999999</c:v>
                </c:pt>
                <c:pt idx="261">
                  <c:v>0.13949999999999999</c:v>
                </c:pt>
                <c:pt idx="262">
                  <c:v>0.14050000000000001</c:v>
                </c:pt>
                <c:pt idx="263">
                  <c:v>0.13974999999999999</c:v>
                </c:pt>
                <c:pt idx="264">
                  <c:v>0.13800000000000001</c:v>
                </c:pt>
                <c:pt idx="265">
                  <c:v>0.13600000000000001</c:v>
                </c:pt>
                <c:pt idx="266">
                  <c:v>0.13750000000000001</c:v>
                </c:pt>
                <c:pt idx="267">
                  <c:v>0.13849999999999998</c:v>
                </c:pt>
                <c:pt idx="268">
                  <c:v>0.13800000000000001</c:v>
                </c:pt>
                <c:pt idx="269">
                  <c:v>0.13600000000000001</c:v>
                </c:pt>
                <c:pt idx="270">
                  <c:v>0.13600000000000001</c:v>
                </c:pt>
                <c:pt idx="271">
                  <c:v>0.13724999999999998</c:v>
                </c:pt>
                <c:pt idx="272">
                  <c:v>0.13550000000000001</c:v>
                </c:pt>
                <c:pt idx="273">
                  <c:v>0.13650000000000001</c:v>
                </c:pt>
                <c:pt idx="274">
                  <c:v>0.13699999999999998</c:v>
                </c:pt>
                <c:pt idx="275">
                  <c:v>0.13574999999999998</c:v>
                </c:pt>
                <c:pt idx="276">
                  <c:v>0.13750000000000001</c:v>
                </c:pt>
                <c:pt idx="277">
                  <c:v>0.13650000000000001</c:v>
                </c:pt>
                <c:pt idx="278">
                  <c:v>0.13574999999999998</c:v>
                </c:pt>
                <c:pt idx="279">
                  <c:v>0.13600000000000001</c:v>
                </c:pt>
                <c:pt idx="280">
                  <c:v>0.13600000000000001</c:v>
                </c:pt>
                <c:pt idx="281">
                  <c:v>0.13500000000000001</c:v>
                </c:pt>
                <c:pt idx="282">
                  <c:v>0.13425000000000001</c:v>
                </c:pt>
                <c:pt idx="283">
                  <c:v>0.13400000000000001</c:v>
                </c:pt>
                <c:pt idx="284">
                  <c:v>0.13250000000000001</c:v>
                </c:pt>
                <c:pt idx="285">
                  <c:v>0.1275</c:v>
                </c:pt>
                <c:pt idx="286">
                  <c:v>0.1295</c:v>
                </c:pt>
                <c:pt idx="287">
                  <c:v>0.127</c:v>
                </c:pt>
                <c:pt idx="288">
                  <c:v>0.12775</c:v>
                </c:pt>
                <c:pt idx="289">
                  <c:v>0.1275</c:v>
                </c:pt>
                <c:pt idx="290">
                  <c:v>0.129</c:v>
                </c:pt>
                <c:pt idx="291">
                  <c:v>0.13100000000000001</c:v>
                </c:pt>
                <c:pt idx="292">
                  <c:v>0.13</c:v>
                </c:pt>
                <c:pt idx="293">
                  <c:v>0.13150000000000001</c:v>
                </c:pt>
                <c:pt idx="294">
                  <c:v>0.13250000000000001</c:v>
                </c:pt>
                <c:pt idx="295">
                  <c:v>0.13350000000000001</c:v>
                </c:pt>
                <c:pt idx="296">
                  <c:v>0.13350000000000001</c:v>
                </c:pt>
                <c:pt idx="297">
                  <c:v>0.13250000000000001</c:v>
                </c:pt>
                <c:pt idx="298">
                  <c:v>0.13350000000000001</c:v>
                </c:pt>
                <c:pt idx="299">
                  <c:v>0.13150000000000001</c:v>
                </c:pt>
                <c:pt idx="300">
                  <c:v>0.1305</c:v>
                </c:pt>
                <c:pt idx="301">
                  <c:v>0.1305</c:v>
                </c:pt>
                <c:pt idx="302">
                  <c:v>0.13</c:v>
                </c:pt>
                <c:pt idx="303">
                  <c:v>0.1285</c:v>
                </c:pt>
                <c:pt idx="304">
                  <c:v>0.1275</c:v>
                </c:pt>
                <c:pt idx="305">
                  <c:v>0.12675</c:v>
                </c:pt>
                <c:pt idx="306">
                  <c:v>0.1265</c:v>
                </c:pt>
                <c:pt idx="307">
                  <c:v>0.1275</c:v>
                </c:pt>
                <c:pt idx="308">
                  <c:v>0.12725</c:v>
                </c:pt>
                <c:pt idx="309">
                  <c:v>0.1295</c:v>
                </c:pt>
                <c:pt idx="310">
                  <c:v>0.1295</c:v>
                </c:pt>
                <c:pt idx="311">
                  <c:v>0.13150000000000001</c:v>
                </c:pt>
                <c:pt idx="312">
                  <c:v>0.13175000000000001</c:v>
                </c:pt>
                <c:pt idx="313">
                  <c:v>0.13075000000000001</c:v>
                </c:pt>
                <c:pt idx="314">
                  <c:v>0.129</c:v>
                </c:pt>
                <c:pt idx="315">
                  <c:v>0.1305</c:v>
                </c:pt>
                <c:pt idx="316">
                  <c:v>0.13350000000000001</c:v>
                </c:pt>
                <c:pt idx="317">
                  <c:v>0.13125000000000001</c:v>
                </c:pt>
                <c:pt idx="318">
                  <c:v>0.1305</c:v>
                </c:pt>
                <c:pt idx="319">
                  <c:v>0.1295</c:v>
                </c:pt>
                <c:pt idx="320">
                  <c:v>0.13025</c:v>
                </c:pt>
                <c:pt idx="321">
                  <c:v>0.13200000000000001</c:v>
                </c:pt>
                <c:pt idx="322">
                  <c:v>0.13150000000000001</c:v>
                </c:pt>
                <c:pt idx="323">
                  <c:v>0.13200000000000001</c:v>
                </c:pt>
                <c:pt idx="324">
                  <c:v>0.1305</c:v>
                </c:pt>
                <c:pt idx="325">
                  <c:v>0.13275000000000001</c:v>
                </c:pt>
                <c:pt idx="326">
                  <c:v>0.13175000000000001</c:v>
                </c:pt>
                <c:pt idx="327">
                  <c:v>0.1305</c:v>
                </c:pt>
                <c:pt idx="328">
                  <c:v>0.1305</c:v>
                </c:pt>
                <c:pt idx="329">
                  <c:v>0.13</c:v>
                </c:pt>
                <c:pt idx="330">
                  <c:v>0.1295</c:v>
                </c:pt>
                <c:pt idx="331">
                  <c:v>0.129</c:v>
                </c:pt>
                <c:pt idx="332">
                  <c:v>0.1285</c:v>
                </c:pt>
                <c:pt idx="333">
                  <c:v>0.1285</c:v>
                </c:pt>
                <c:pt idx="334">
                  <c:v>0.13</c:v>
                </c:pt>
                <c:pt idx="335">
                  <c:v>0.13075000000000001</c:v>
                </c:pt>
                <c:pt idx="336">
                  <c:v>0.1295</c:v>
                </c:pt>
                <c:pt idx="337">
                  <c:v>0.13</c:v>
                </c:pt>
                <c:pt idx="338">
                  <c:v>0.1295</c:v>
                </c:pt>
                <c:pt idx="339">
                  <c:v>0.13025</c:v>
                </c:pt>
                <c:pt idx="340">
                  <c:v>0.13</c:v>
                </c:pt>
                <c:pt idx="341">
                  <c:v>0.1285</c:v>
                </c:pt>
                <c:pt idx="342">
                  <c:v>0.128</c:v>
                </c:pt>
                <c:pt idx="343">
                  <c:v>0.1275</c:v>
                </c:pt>
                <c:pt idx="344">
                  <c:v>0.1265</c:v>
                </c:pt>
                <c:pt idx="345">
                  <c:v>0.12625</c:v>
                </c:pt>
                <c:pt idx="346">
                  <c:v>0.126</c:v>
                </c:pt>
                <c:pt idx="347">
                  <c:v>0.12625</c:v>
                </c:pt>
                <c:pt idx="348">
                  <c:v>0.125</c:v>
                </c:pt>
                <c:pt idx="349">
                  <c:v>0.125</c:v>
                </c:pt>
                <c:pt idx="350">
                  <c:v>0.127</c:v>
                </c:pt>
                <c:pt idx="351">
                  <c:v>0.126</c:v>
                </c:pt>
                <c:pt idx="352">
                  <c:v>0.12375</c:v>
                </c:pt>
                <c:pt idx="353">
                  <c:v>0.12300000000000001</c:v>
                </c:pt>
                <c:pt idx="354">
                  <c:v>0.1235</c:v>
                </c:pt>
                <c:pt idx="355">
                  <c:v>0.1215</c:v>
                </c:pt>
                <c:pt idx="356">
                  <c:v>0.11650000000000001</c:v>
                </c:pt>
                <c:pt idx="357">
                  <c:v>0.1125</c:v>
                </c:pt>
                <c:pt idx="358">
                  <c:v>0.1105</c:v>
                </c:pt>
                <c:pt idx="359">
                  <c:v>0.11349999999999999</c:v>
                </c:pt>
                <c:pt idx="360">
                  <c:v>0.11375</c:v>
                </c:pt>
                <c:pt idx="361">
                  <c:v>0.11375</c:v>
                </c:pt>
                <c:pt idx="362">
                  <c:v>0.11349999999999999</c:v>
                </c:pt>
                <c:pt idx="363">
                  <c:v>0.1125</c:v>
                </c:pt>
                <c:pt idx="364">
                  <c:v>0.114</c:v>
                </c:pt>
                <c:pt idx="365">
                  <c:v>0.11349999999999999</c:v>
                </c:pt>
                <c:pt idx="366">
                  <c:v>0.11550000000000001</c:v>
                </c:pt>
                <c:pt idx="367">
                  <c:v>0.11650000000000001</c:v>
                </c:pt>
                <c:pt idx="368">
                  <c:v>0.11675000000000001</c:v>
                </c:pt>
                <c:pt idx="369">
                  <c:v>0.11800000000000001</c:v>
                </c:pt>
                <c:pt idx="370">
                  <c:v>0.11699999999999999</c:v>
                </c:pt>
                <c:pt idx="371">
                  <c:v>0.11550000000000001</c:v>
                </c:pt>
                <c:pt idx="372">
                  <c:v>0.11449999999999999</c:v>
                </c:pt>
                <c:pt idx="373">
                  <c:v>0.11650000000000001</c:v>
                </c:pt>
                <c:pt idx="374">
                  <c:v>0.114</c:v>
                </c:pt>
                <c:pt idx="375">
                  <c:v>0.115</c:v>
                </c:pt>
                <c:pt idx="376">
                  <c:v>0.11349999999999999</c:v>
                </c:pt>
                <c:pt idx="377">
                  <c:v>0.111</c:v>
                </c:pt>
                <c:pt idx="378">
                  <c:v>0.1105</c:v>
                </c:pt>
                <c:pt idx="379">
                  <c:v>0.10949999999999999</c:v>
                </c:pt>
                <c:pt idx="380">
                  <c:v>0.11025</c:v>
                </c:pt>
                <c:pt idx="381">
                  <c:v>0.1105</c:v>
                </c:pt>
                <c:pt idx="382">
                  <c:v>0.1075</c:v>
                </c:pt>
                <c:pt idx="383">
                  <c:v>0.10949999999999999</c:v>
                </c:pt>
                <c:pt idx="384">
                  <c:v>0.10949999999999999</c:v>
                </c:pt>
                <c:pt idx="385">
                  <c:v>0.109</c:v>
                </c:pt>
                <c:pt idx="386">
                  <c:v>0.10949999999999999</c:v>
                </c:pt>
                <c:pt idx="387">
                  <c:v>0.10949999999999999</c:v>
                </c:pt>
                <c:pt idx="388">
                  <c:v>0.1105</c:v>
                </c:pt>
                <c:pt idx="389">
                  <c:v>0.109</c:v>
                </c:pt>
                <c:pt idx="390">
                  <c:v>0.109</c:v>
                </c:pt>
                <c:pt idx="391">
                  <c:v>0.1125</c:v>
                </c:pt>
                <c:pt idx="392">
                  <c:v>0.11349999999999999</c:v>
                </c:pt>
                <c:pt idx="393">
                  <c:v>0.1134</c:v>
                </c:pt>
                <c:pt idx="394">
                  <c:v>0.11349999999999999</c:v>
                </c:pt>
                <c:pt idx="395">
                  <c:v>0.11449999999999999</c:v>
                </c:pt>
                <c:pt idx="396">
                  <c:v>0.11449999999999999</c:v>
                </c:pt>
                <c:pt idx="397">
                  <c:v>0.114</c:v>
                </c:pt>
                <c:pt idx="398">
                  <c:v>0.115</c:v>
                </c:pt>
                <c:pt idx="399">
                  <c:v>0.11449999999999999</c:v>
                </c:pt>
                <c:pt idx="400">
                  <c:v>0.11900000000000001</c:v>
                </c:pt>
                <c:pt idx="401">
                  <c:v>0.12050000000000001</c:v>
                </c:pt>
                <c:pt idx="402">
                  <c:v>0.12025000000000001</c:v>
                </c:pt>
                <c:pt idx="403">
                  <c:v>0.12</c:v>
                </c:pt>
                <c:pt idx="404">
                  <c:v>0.11900000000000001</c:v>
                </c:pt>
                <c:pt idx="405">
                  <c:v>0.12175000000000001</c:v>
                </c:pt>
                <c:pt idx="406">
                  <c:v>0.1215</c:v>
                </c:pt>
                <c:pt idx="407">
                  <c:v>0.12075</c:v>
                </c:pt>
                <c:pt idx="408">
                  <c:v>0.11900000000000001</c:v>
                </c:pt>
                <c:pt idx="409">
                  <c:v>0.11749999999999999</c:v>
                </c:pt>
                <c:pt idx="410">
                  <c:v>0.12025000000000001</c:v>
                </c:pt>
                <c:pt idx="411">
                  <c:v>0.121</c:v>
                </c:pt>
                <c:pt idx="412">
                  <c:v>0.11975</c:v>
                </c:pt>
                <c:pt idx="413">
                  <c:v>0.1206</c:v>
                </c:pt>
                <c:pt idx="414">
                  <c:v>0.12</c:v>
                </c:pt>
                <c:pt idx="415">
                  <c:v>0.11800000000000001</c:v>
                </c:pt>
                <c:pt idx="416">
                  <c:v>0.121</c:v>
                </c:pt>
                <c:pt idx="417">
                  <c:v>0.12075</c:v>
                </c:pt>
                <c:pt idx="418">
                  <c:v>0.12300000000000001</c:v>
                </c:pt>
                <c:pt idx="419">
                  <c:v>0.1225</c:v>
                </c:pt>
                <c:pt idx="420">
                  <c:v>0.127</c:v>
                </c:pt>
                <c:pt idx="421">
                  <c:v>0.1265</c:v>
                </c:pt>
                <c:pt idx="422">
                  <c:v>0.12575</c:v>
                </c:pt>
                <c:pt idx="423">
                  <c:v>0.12625</c:v>
                </c:pt>
                <c:pt idx="424">
                  <c:v>0.1245</c:v>
                </c:pt>
                <c:pt idx="425">
                  <c:v>0.127</c:v>
                </c:pt>
                <c:pt idx="426">
                  <c:v>0.1245</c:v>
                </c:pt>
                <c:pt idx="427">
                  <c:v>0.1235</c:v>
                </c:pt>
                <c:pt idx="428">
                  <c:v>0.1235</c:v>
                </c:pt>
                <c:pt idx="429">
                  <c:v>0.1235</c:v>
                </c:pt>
                <c:pt idx="430">
                  <c:v>0.12225</c:v>
                </c:pt>
                <c:pt idx="431">
                  <c:v>0.12175000000000001</c:v>
                </c:pt>
                <c:pt idx="432">
                  <c:v>0.1215</c:v>
                </c:pt>
                <c:pt idx="433">
                  <c:v>0.12125</c:v>
                </c:pt>
                <c:pt idx="434">
                  <c:v>0.1215</c:v>
                </c:pt>
                <c:pt idx="435">
                  <c:v>0.12130000000000001</c:v>
                </c:pt>
                <c:pt idx="436">
                  <c:v>0.1211</c:v>
                </c:pt>
                <c:pt idx="437">
                  <c:v>0.122</c:v>
                </c:pt>
                <c:pt idx="438">
                  <c:v>0.12175000000000001</c:v>
                </c:pt>
                <c:pt idx="439">
                  <c:v>0.1295</c:v>
                </c:pt>
                <c:pt idx="440">
                  <c:v>0.1265</c:v>
                </c:pt>
                <c:pt idx="441">
                  <c:v>0.1255</c:v>
                </c:pt>
                <c:pt idx="442">
                  <c:v>0.125</c:v>
                </c:pt>
                <c:pt idx="443">
                  <c:v>0.13449999999999998</c:v>
                </c:pt>
                <c:pt idx="444">
                  <c:v>0.13425000000000001</c:v>
                </c:pt>
                <c:pt idx="445">
                  <c:v>0.13475000000000001</c:v>
                </c:pt>
                <c:pt idx="446">
                  <c:v>0.13350000000000001</c:v>
                </c:pt>
                <c:pt idx="447">
                  <c:v>0.13500000000000001</c:v>
                </c:pt>
                <c:pt idx="448">
                  <c:v>0.13324999999999998</c:v>
                </c:pt>
                <c:pt idx="449">
                  <c:v>0.13225000000000001</c:v>
                </c:pt>
                <c:pt idx="450">
                  <c:v>0.127</c:v>
                </c:pt>
                <c:pt idx="451">
                  <c:v>0.12575</c:v>
                </c:pt>
                <c:pt idx="452">
                  <c:v>0.12475</c:v>
                </c:pt>
                <c:pt idx="453">
                  <c:v>0.1245</c:v>
                </c:pt>
                <c:pt idx="454">
                  <c:v>0.124</c:v>
                </c:pt>
                <c:pt idx="455">
                  <c:v>0.1255</c:v>
                </c:pt>
                <c:pt idx="456">
                  <c:v>0.124</c:v>
                </c:pt>
                <c:pt idx="457">
                  <c:v>0.124</c:v>
                </c:pt>
                <c:pt idx="458">
                  <c:v>0.1255</c:v>
                </c:pt>
                <c:pt idx="459">
                  <c:v>0.124</c:v>
                </c:pt>
                <c:pt idx="460">
                  <c:v>0.12050000000000001</c:v>
                </c:pt>
                <c:pt idx="461">
                  <c:v>0.12025000000000001</c:v>
                </c:pt>
                <c:pt idx="462">
                  <c:v>0.12</c:v>
                </c:pt>
                <c:pt idx="463">
                  <c:v>0.12050000000000001</c:v>
                </c:pt>
                <c:pt idx="464">
                  <c:v>0.11900000000000001</c:v>
                </c:pt>
                <c:pt idx="465">
                  <c:v>0.12075</c:v>
                </c:pt>
                <c:pt idx="466">
                  <c:v>0.11925000000000001</c:v>
                </c:pt>
                <c:pt idx="467">
                  <c:v>0.11849999999999999</c:v>
                </c:pt>
                <c:pt idx="468">
                  <c:v>0.1195</c:v>
                </c:pt>
                <c:pt idx="469">
                  <c:v>0.11699999999999999</c:v>
                </c:pt>
                <c:pt idx="470">
                  <c:v>0.1195</c:v>
                </c:pt>
                <c:pt idx="471">
                  <c:v>0.11749999999999999</c:v>
                </c:pt>
                <c:pt idx="472">
                  <c:v>0.11550000000000001</c:v>
                </c:pt>
                <c:pt idx="473">
                  <c:v>0.11599999999999999</c:v>
                </c:pt>
                <c:pt idx="474">
                  <c:v>0.11800000000000001</c:v>
                </c:pt>
                <c:pt idx="475">
                  <c:v>0.11800000000000001</c:v>
                </c:pt>
                <c:pt idx="476">
                  <c:v>0.11699999999999999</c:v>
                </c:pt>
                <c:pt idx="477">
                  <c:v>0.11849999999999999</c:v>
                </c:pt>
                <c:pt idx="478">
                  <c:v>0.11824999999999999</c:v>
                </c:pt>
                <c:pt idx="479">
                  <c:v>0.11749999999999999</c:v>
                </c:pt>
                <c:pt idx="480">
                  <c:v>0.11724999999999999</c:v>
                </c:pt>
                <c:pt idx="481">
                  <c:v>0.11650000000000001</c:v>
                </c:pt>
                <c:pt idx="482">
                  <c:v>0.11625000000000001</c:v>
                </c:pt>
                <c:pt idx="483">
                  <c:v>0.11749999999999999</c:v>
                </c:pt>
                <c:pt idx="484">
                  <c:v>0.11775000000000001</c:v>
                </c:pt>
                <c:pt idx="485">
                  <c:v>0.11749999999999999</c:v>
                </c:pt>
                <c:pt idx="486">
                  <c:v>0.11650000000000001</c:v>
                </c:pt>
                <c:pt idx="487">
                  <c:v>0.11650000000000001</c:v>
                </c:pt>
                <c:pt idx="488">
                  <c:v>0.11550000000000001</c:v>
                </c:pt>
                <c:pt idx="489">
                  <c:v>0.11699999999999999</c:v>
                </c:pt>
                <c:pt idx="490">
                  <c:v>0.11650000000000001</c:v>
                </c:pt>
                <c:pt idx="491">
                  <c:v>0.11650000000000001</c:v>
                </c:pt>
                <c:pt idx="492">
                  <c:v>0.11800000000000001</c:v>
                </c:pt>
                <c:pt idx="493">
                  <c:v>0.11650000000000001</c:v>
                </c:pt>
                <c:pt idx="494">
                  <c:v>0.11650000000000001</c:v>
                </c:pt>
                <c:pt idx="495">
                  <c:v>0.11800000000000001</c:v>
                </c:pt>
                <c:pt idx="496">
                  <c:v>0.11849999999999999</c:v>
                </c:pt>
                <c:pt idx="497">
                  <c:v>0.12</c:v>
                </c:pt>
                <c:pt idx="498">
                  <c:v>0.11900000000000001</c:v>
                </c:pt>
                <c:pt idx="499">
                  <c:v>0.11749999999999999</c:v>
                </c:pt>
                <c:pt idx="500">
                  <c:v>0.11650000000000001</c:v>
                </c:pt>
                <c:pt idx="501">
                  <c:v>0.11599999999999999</c:v>
                </c:pt>
                <c:pt idx="502">
                  <c:v>0.11525000000000001</c:v>
                </c:pt>
                <c:pt idx="503">
                  <c:v>0.11650000000000001</c:v>
                </c:pt>
                <c:pt idx="504">
                  <c:v>0.11650000000000001</c:v>
                </c:pt>
                <c:pt idx="505">
                  <c:v>0.11599999999999999</c:v>
                </c:pt>
                <c:pt idx="506">
                  <c:v>0.11650000000000001</c:v>
                </c:pt>
                <c:pt idx="507">
                  <c:v>0.11800000000000001</c:v>
                </c:pt>
                <c:pt idx="508">
                  <c:v>0.11749999999999999</c:v>
                </c:pt>
                <c:pt idx="509">
                  <c:v>0.11650000000000001</c:v>
                </c:pt>
                <c:pt idx="510">
                  <c:v>0.11650000000000001</c:v>
                </c:pt>
                <c:pt idx="511">
                  <c:v>0.11625000000000001</c:v>
                </c:pt>
                <c:pt idx="512">
                  <c:v>0.11724999999999999</c:v>
                </c:pt>
                <c:pt idx="513">
                  <c:v>0.11699999999999999</c:v>
                </c:pt>
                <c:pt idx="514">
                  <c:v>0.11749999999999999</c:v>
                </c:pt>
                <c:pt idx="515">
                  <c:v>0.11749999999999999</c:v>
                </c:pt>
                <c:pt idx="516">
                  <c:v>0.11749999999999999</c:v>
                </c:pt>
                <c:pt idx="517">
                  <c:v>0.11775000000000001</c:v>
                </c:pt>
                <c:pt idx="518">
                  <c:v>0.11749999999999999</c:v>
                </c:pt>
                <c:pt idx="519">
                  <c:v>0.11900000000000001</c:v>
                </c:pt>
                <c:pt idx="520">
                  <c:v>0.11699999999999999</c:v>
                </c:pt>
                <c:pt idx="521">
                  <c:v>0.11550000000000001</c:v>
                </c:pt>
                <c:pt idx="522">
                  <c:v>0.11425</c:v>
                </c:pt>
                <c:pt idx="523">
                  <c:v>0.1125</c:v>
                </c:pt>
                <c:pt idx="524">
                  <c:v>0.1115</c:v>
                </c:pt>
                <c:pt idx="525">
                  <c:v>0.11199999999999999</c:v>
                </c:pt>
                <c:pt idx="526">
                  <c:v>0.111</c:v>
                </c:pt>
                <c:pt idx="527">
                  <c:v>0.11</c:v>
                </c:pt>
                <c:pt idx="528">
                  <c:v>0.1085</c:v>
                </c:pt>
                <c:pt idx="529">
                  <c:v>0.11</c:v>
                </c:pt>
                <c:pt idx="530">
                  <c:v>0.10775</c:v>
                </c:pt>
                <c:pt idx="531">
                  <c:v>0.1075</c:v>
                </c:pt>
                <c:pt idx="532">
                  <c:v>0.107</c:v>
                </c:pt>
                <c:pt idx="533">
                  <c:v>0.1075</c:v>
                </c:pt>
                <c:pt idx="534">
                  <c:v>0.10800000000000001</c:v>
                </c:pt>
                <c:pt idx="535">
                  <c:v>0.1085</c:v>
                </c:pt>
                <c:pt idx="536">
                  <c:v>0.10925000000000001</c:v>
                </c:pt>
                <c:pt idx="537">
                  <c:v>0.1105</c:v>
                </c:pt>
                <c:pt idx="538">
                  <c:v>0.11</c:v>
                </c:pt>
                <c:pt idx="539">
                  <c:v>0.10949999999999999</c:v>
                </c:pt>
                <c:pt idx="540">
                  <c:v>0.11</c:v>
                </c:pt>
                <c:pt idx="541">
                  <c:v>0.10725</c:v>
                </c:pt>
                <c:pt idx="542">
                  <c:v>0.10675000000000001</c:v>
                </c:pt>
                <c:pt idx="543">
                  <c:v>0.1075</c:v>
                </c:pt>
                <c:pt idx="544">
                  <c:v>0.10625</c:v>
                </c:pt>
                <c:pt idx="545">
                  <c:v>0.106</c:v>
                </c:pt>
                <c:pt idx="546">
                  <c:v>0.1065</c:v>
                </c:pt>
                <c:pt idx="547">
                  <c:v>0.1065</c:v>
                </c:pt>
                <c:pt idx="548">
                  <c:v>0.1065</c:v>
                </c:pt>
                <c:pt idx="549">
                  <c:v>0.10375</c:v>
                </c:pt>
                <c:pt idx="550">
                  <c:v>0.1045</c:v>
                </c:pt>
                <c:pt idx="551">
                  <c:v>0.10249999999999999</c:v>
                </c:pt>
                <c:pt idx="552">
                  <c:v>0.10150000000000001</c:v>
                </c:pt>
                <c:pt idx="553">
                  <c:v>0.10199999999999999</c:v>
                </c:pt>
                <c:pt idx="554">
                  <c:v>0.10099999999999999</c:v>
                </c:pt>
                <c:pt idx="555">
                  <c:v>9.849999999999999E-2</c:v>
                </c:pt>
                <c:pt idx="556">
                  <c:v>9.9499999999999991E-2</c:v>
                </c:pt>
                <c:pt idx="557">
                  <c:v>9.849999999999999E-2</c:v>
                </c:pt>
                <c:pt idx="558">
                  <c:v>9.8750000000000004E-2</c:v>
                </c:pt>
                <c:pt idx="559">
                  <c:v>9.824999999999999E-2</c:v>
                </c:pt>
                <c:pt idx="560">
                  <c:v>9.6750000000000003E-2</c:v>
                </c:pt>
                <c:pt idx="561">
                  <c:v>9.5749999999999988E-2</c:v>
                </c:pt>
                <c:pt idx="562">
                  <c:v>9.4499999999999987E-2</c:v>
                </c:pt>
                <c:pt idx="563">
                  <c:v>9.2499999999999999E-2</c:v>
                </c:pt>
                <c:pt idx="564">
                  <c:v>9.3000000000000013E-2</c:v>
                </c:pt>
                <c:pt idx="565">
                  <c:v>9.5000000000000001E-2</c:v>
                </c:pt>
                <c:pt idx="566">
                  <c:v>9.35E-2</c:v>
                </c:pt>
                <c:pt idx="567">
                  <c:v>9.1499999999999998E-2</c:v>
                </c:pt>
                <c:pt idx="568">
                  <c:v>9.1999999999999998E-2</c:v>
                </c:pt>
                <c:pt idx="569">
                  <c:v>9.1999999999999998E-2</c:v>
                </c:pt>
                <c:pt idx="570">
                  <c:v>9.3000000000000013E-2</c:v>
                </c:pt>
                <c:pt idx="571">
                  <c:v>9.35E-2</c:v>
                </c:pt>
                <c:pt idx="572">
                  <c:v>9.3000000000000013E-2</c:v>
                </c:pt>
                <c:pt idx="573">
                  <c:v>9.325E-2</c:v>
                </c:pt>
                <c:pt idx="574">
                  <c:v>9.375E-2</c:v>
                </c:pt>
                <c:pt idx="575">
                  <c:v>9.35E-2</c:v>
                </c:pt>
                <c:pt idx="576">
                  <c:v>9.35E-2</c:v>
                </c:pt>
                <c:pt idx="577">
                  <c:v>9.1750000000000012E-2</c:v>
                </c:pt>
                <c:pt idx="578">
                  <c:v>9.1999999999999998E-2</c:v>
                </c:pt>
                <c:pt idx="579">
                  <c:v>9.1499999999999998E-2</c:v>
                </c:pt>
                <c:pt idx="580">
                  <c:v>9.1249999999999998E-2</c:v>
                </c:pt>
                <c:pt idx="581">
                  <c:v>9.1499999999999998E-2</c:v>
                </c:pt>
                <c:pt idx="582">
                  <c:v>9.1499999999999998E-2</c:v>
                </c:pt>
                <c:pt idx="583">
                  <c:v>9.325E-2</c:v>
                </c:pt>
                <c:pt idx="584">
                  <c:v>9.2749999999999999E-2</c:v>
                </c:pt>
                <c:pt idx="585">
                  <c:v>9.35E-2</c:v>
                </c:pt>
                <c:pt idx="586">
                  <c:v>9.3000000000000013E-2</c:v>
                </c:pt>
                <c:pt idx="587">
                  <c:v>9.3000000000000013E-2</c:v>
                </c:pt>
                <c:pt idx="588">
                  <c:v>9.2749999999999999E-2</c:v>
                </c:pt>
                <c:pt idx="589">
                  <c:v>9.2749999999999999E-2</c:v>
                </c:pt>
                <c:pt idx="590">
                  <c:v>9.3000000000000013E-2</c:v>
                </c:pt>
                <c:pt idx="591">
                  <c:v>9.1999999999999998E-2</c:v>
                </c:pt>
                <c:pt idx="592">
                  <c:v>9.0749999999999997E-2</c:v>
                </c:pt>
                <c:pt idx="593">
                  <c:v>9.0249999999999997E-2</c:v>
                </c:pt>
                <c:pt idx="594">
                  <c:v>9.2249999999999999E-2</c:v>
                </c:pt>
                <c:pt idx="595">
                  <c:v>9.4E-2</c:v>
                </c:pt>
                <c:pt idx="596">
                  <c:v>9.2749999999999999E-2</c:v>
                </c:pt>
                <c:pt idx="597">
                  <c:v>9.2499999999999999E-2</c:v>
                </c:pt>
                <c:pt idx="598">
                  <c:v>9.1999999999999998E-2</c:v>
                </c:pt>
                <c:pt idx="599">
                  <c:v>9.1499999999999998E-2</c:v>
                </c:pt>
                <c:pt idx="600">
                  <c:v>9.4499999999999987E-2</c:v>
                </c:pt>
                <c:pt idx="601">
                  <c:v>9.375E-2</c:v>
                </c:pt>
                <c:pt idx="602">
                  <c:v>9.6500000000000002E-2</c:v>
                </c:pt>
                <c:pt idx="603">
                  <c:v>9.6000000000000002E-2</c:v>
                </c:pt>
                <c:pt idx="604">
                  <c:v>9.849999999999999E-2</c:v>
                </c:pt>
                <c:pt idx="605">
                  <c:v>9.9749999999999991E-2</c:v>
                </c:pt>
                <c:pt idx="606">
                  <c:v>0.10275000000000001</c:v>
                </c:pt>
                <c:pt idx="607">
                  <c:v>0.10249999999999999</c:v>
                </c:pt>
                <c:pt idx="608">
                  <c:v>0.10300000000000001</c:v>
                </c:pt>
                <c:pt idx="609">
                  <c:v>0.10175000000000001</c:v>
                </c:pt>
                <c:pt idx="610">
                  <c:v>0.10175000000000001</c:v>
                </c:pt>
                <c:pt idx="611">
                  <c:v>0.10175000000000001</c:v>
                </c:pt>
                <c:pt idx="612">
                  <c:v>0.10150000000000001</c:v>
                </c:pt>
                <c:pt idx="613">
                  <c:v>9.824999999999999E-2</c:v>
                </c:pt>
                <c:pt idx="614">
                  <c:v>9.6999999999999989E-2</c:v>
                </c:pt>
                <c:pt idx="615">
                  <c:v>9.9000000000000005E-2</c:v>
                </c:pt>
                <c:pt idx="616">
                  <c:v>0.10099999999999999</c:v>
                </c:pt>
                <c:pt idx="617">
                  <c:v>0.10199999999999999</c:v>
                </c:pt>
                <c:pt idx="618">
                  <c:v>0.10224999999999999</c:v>
                </c:pt>
                <c:pt idx="619">
                  <c:v>0.10275000000000001</c:v>
                </c:pt>
                <c:pt idx="620">
                  <c:v>0.10150000000000001</c:v>
                </c:pt>
                <c:pt idx="621">
                  <c:v>9.9000000000000005E-2</c:v>
                </c:pt>
                <c:pt idx="622">
                  <c:v>9.824999999999999E-2</c:v>
                </c:pt>
                <c:pt idx="623">
                  <c:v>0.10099999999999999</c:v>
                </c:pt>
                <c:pt idx="624">
                  <c:v>0.10074999999999999</c:v>
                </c:pt>
                <c:pt idx="625">
                  <c:v>0.10400000000000001</c:v>
                </c:pt>
                <c:pt idx="626">
                  <c:v>0.10349999999999999</c:v>
                </c:pt>
                <c:pt idx="627">
                  <c:v>0.10275000000000001</c:v>
                </c:pt>
                <c:pt idx="628">
                  <c:v>0.10375</c:v>
                </c:pt>
                <c:pt idx="629">
                  <c:v>0.10349999999999999</c:v>
                </c:pt>
                <c:pt idx="630">
                  <c:v>0.1045</c:v>
                </c:pt>
                <c:pt idx="631">
                  <c:v>0.105</c:v>
                </c:pt>
                <c:pt idx="632">
                  <c:v>0.10425000000000001</c:v>
                </c:pt>
                <c:pt idx="633">
                  <c:v>0.10324999999999999</c:v>
                </c:pt>
                <c:pt idx="634">
                  <c:v>0.10475</c:v>
                </c:pt>
                <c:pt idx="635">
                  <c:v>0.10349999999999999</c:v>
                </c:pt>
                <c:pt idx="636">
                  <c:v>0.10400000000000001</c:v>
                </c:pt>
                <c:pt idx="637">
                  <c:v>0.10349999999999999</c:v>
                </c:pt>
                <c:pt idx="638">
                  <c:v>0.10300000000000001</c:v>
                </c:pt>
                <c:pt idx="639">
                  <c:v>0.105</c:v>
                </c:pt>
                <c:pt idx="640">
                  <c:v>0.1085</c:v>
                </c:pt>
                <c:pt idx="641">
                  <c:v>0.11025</c:v>
                </c:pt>
                <c:pt idx="642">
                  <c:v>0.11599999999999999</c:v>
                </c:pt>
                <c:pt idx="643">
                  <c:v>0.11474999999999999</c:v>
                </c:pt>
                <c:pt idx="644">
                  <c:v>0.121</c:v>
                </c:pt>
                <c:pt idx="645">
                  <c:v>0.11824999999999999</c:v>
                </c:pt>
                <c:pt idx="646">
                  <c:v>0.11749999999999999</c:v>
                </c:pt>
                <c:pt idx="647">
                  <c:v>0.11724999999999999</c:v>
                </c:pt>
                <c:pt idx="648">
                  <c:v>0.11675000000000001</c:v>
                </c:pt>
                <c:pt idx="649">
                  <c:v>0.11599999999999999</c:v>
                </c:pt>
                <c:pt idx="650">
                  <c:v>0.11375</c:v>
                </c:pt>
                <c:pt idx="651">
                  <c:v>0.113</c:v>
                </c:pt>
                <c:pt idx="652">
                  <c:v>0.11574999999999999</c:v>
                </c:pt>
                <c:pt idx="653">
                  <c:v>0.11675000000000001</c:v>
                </c:pt>
                <c:pt idx="654">
                  <c:v>0.11550000000000001</c:v>
                </c:pt>
                <c:pt idx="655">
                  <c:v>0.115</c:v>
                </c:pt>
                <c:pt idx="656">
                  <c:v>0.11449999999999999</c:v>
                </c:pt>
                <c:pt idx="657">
                  <c:v>0.11699999999999999</c:v>
                </c:pt>
                <c:pt idx="658">
                  <c:v>0.11849999999999999</c:v>
                </c:pt>
                <c:pt idx="659">
                  <c:v>0.11650000000000001</c:v>
                </c:pt>
                <c:pt idx="660">
                  <c:v>0.11474999999999999</c:v>
                </c:pt>
                <c:pt idx="661">
                  <c:v>0.11599999999999999</c:v>
                </c:pt>
                <c:pt idx="662">
                  <c:v>0.11474999999999999</c:v>
                </c:pt>
                <c:pt idx="663">
                  <c:v>0.111</c:v>
                </c:pt>
                <c:pt idx="664">
                  <c:v>0.11125</c:v>
                </c:pt>
                <c:pt idx="665">
                  <c:v>0.11375</c:v>
                </c:pt>
                <c:pt idx="666">
                  <c:v>0.11275</c:v>
                </c:pt>
                <c:pt idx="667">
                  <c:v>0.11</c:v>
                </c:pt>
                <c:pt idx="668">
                  <c:v>0.1105</c:v>
                </c:pt>
                <c:pt idx="669">
                  <c:v>0.10875</c:v>
                </c:pt>
                <c:pt idx="670">
                  <c:v>0.1085</c:v>
                </c:pt>
                <c:pt idx="671">
                  <c:v>0.11</c:v>
                </c:pt>
                <c:pt idx="672">
                  <c:v>0.11025</c:v>
                </c:pt>
                <c:pt idx="673">
                  <c:v>0.10825</c:v>
                </c:pt>
                <c:pt idx="674">
                  <c:v>0.1075</c:v>
                </c:pt>
                <c:pt idx="675">
                  <c:v>0.106</c:v>
                </c:pt>
                <c:pt idx="676">
                  <c:v>0.10475</c:v>
                </c:pt>
                <c:pt idx="677">
                  <c:v>0.10625</c:v>
                </c:pt>
                <c:pt idx="678">
                  <c:v>0.106</c:v>
                </c:pt>
                <c:pt idx="679">
                  <c:v>0.10725</c:v>
                </c:pt>
                <c:pt idx="680">
                  <c:v>0.105</c:v>
                </c:pt>
                <c:pt idx="681">
                  <c:v>0.1045</c:v>
                </c:pt>
                <c:pt idx="682">
                  <c:v>0.10375</c:v>
                </c:pt>
                <c:pt idx="683">
                  <c:v>0.10249999999999999</c:v>
                </c:pt>
                <c:pt idx="684">
                  <c:v>0.10375</c:v>
                </c:pt>
                <c:pt idx="685">
                  <c:v>0.10349999999999999</c:v>
                </c:pt>
                <c:pt idx="686">
                  <c:v>0.10375</c:v>
                </c:pt>
                <c:pt idx="687">
                  <c:v>0.10349999999999999</c:v>
                </c:pt>
                <c:pt idx="688">
                  <c:v>0.1045</c:v>
                </c:pt>
                <c:pt idx="689">
                  <c:v>0.10525000000000001</c:v>
                </c:pt>
                <c:pt idx="690">
                  <c:v>0.1065</c:v>
                </c:pt>
                <c:pt idx="691">
                  <c:v>0.10675000000000001</c:v>
                </c:pt>
                <c:pt idx="692">
                  <c:v>0.106</c:v>
                </c:pt>
                <c:pt idx="693">
                  <c:v>0.11</c:v>
                </c:pt>
                <c:pt idx="694">
                  <c:v>0.11025</c:v>
                </c:pt>
                <c:pt idx="695">
                  <c:v>0.11175</c:v>
                </c:pt>
                <c:pt idx="696">
                  <c:v>0.111</c:v>
                </c:pt>
                <c:pt idx="697">
                  <c:v>0.10949999999999999</c:v>
                </c:pt>
                <c:pt idx="698">
                  <c:v>0.10949999999999999</c:v>
                </c:pt>
                <c:pt idx="699">
                  <c:v>0.109</c:v>
                </c:pt>
                <c:pt idx="700">
                  <c:v>0.10775</c:v>
                </c:pt>
                <c:pt idx="701">
                  <c:v>0.10675000000000001</c:v>
                </c:pt>
                <c:pt idx="702">
                  <c:v>0.106</c:v>
                </c:pt>
                <c:pt idx="703">
                  <c:v>0.10525000000000001</c:v>
                </c:pt>
                <c:pt idx="704">
                  <c:v>0.10575</c:v>
                </c:pt>
                <c:pt idx="705">
                  <c:v>0.107</c:v>
                </c:pt>
                <c:pt idx="706">
                  <c:v>0.10800000000000001</c:v>
                </c:pt>
                <c:pt idx="707">
                  <c:v>0.10800000000000001</c:v>
                </c:pt>
                <c:pt idx="708">
                  <c:v>0.10625</c:v>
                </c:pt>
                <c:pt idx="709">
                  <c:v>0.10625</c:v>
                </c:pt>
                <c:pt idx="710">
                  <c:v>0.10400000000000001</c:v>
                </c:pt>
                <c:pt idx="711">
                  <c:v>0.10375</c:v>
                </c:pt>
                <c:pt idx="712">
                  <c:v>0.10550000000000001</c:v>
                </c:pt>
                <c:pt idx="713">
                  <c:v>0.10550000000000001</c:v>
                </c:pt>
                <c:pt idx="714">
                  <c:v>0.10475</c:v>
                </c:pt>
                <c:pt idx="715">
                  <c:v>0.10400000000000001</c:v>
                </c:pt>
                <c:pt idx="716">
                  <c:v>0.10349999999999999</c:v>
                </c:pt>
                <c:pt idx="717">
                  <c:v>0.10199999999999999</c:v>
                </c:pt>
                <c:pt idx="718">
                  <c:v>0.1</c:v>
                </c:pt>
                <c:pt idx="719">
                  <c:v>0.10050000000000001</c:v>
                </c:pt>
                <c:pt idx="720">
                  <c:v>0.10099999999999999</c:v>
                </c:pt>
                <c:pt idx="721">
                  <c:v>0.1</c:v>
                </c:pt>
                <c:pt idx="722">
                  <c:v>0.10050000000000001</c:v>
                </c:pt>
                <c:pt idx="723">
                  <c:v>9.9250000000000005E-2</c:v>
                </c:pt>
                <c:pt idx="724">
                  <c:v>9.7500000000000003E-2</c:v>
                </c:pt>
                <c:pt idx="725">
                  <c:v>9.849999999999999E-2</c:v>
                </c:pt>
                <c:pt idx="726">
                  <c:v>9.8100000000000007E-2</c:v>
                </c:pt>
                <c:pt idx="727">
                  <c:v>9.6999999999999989E-2</c:v>
                </c:pt>
                <c:pt idx="728">
                  <c:v>9.6999999999999989E-2</c:v>
                </c:pt>
                <c:pt idx="729">
                  <c:v>9.6250000000000002E-2</c:v>
                </c:pt>
                <c:pt idx="730">
                  <c:v>9.5250000000000001E-2</c:v>
                </c:pt>
                <c:pt idx="731">
                  <c:v>9.4499999999999987E-2</c:v>
                </c:pt>
                <c:pt idx="732">
                  <c:v>9.5500000000000002E-2</c:v>
                </c:pt>
                <c:pt idx="733">
                  <c:v>9.7250000000000003E-2</c:v>
                </c:pt>
                <c:pt idx="734">
                  <c:v>9.6999999999999989E-2</c:v>
                </c:pt>
                <c:pt idx="735">
                  <c:v>9.9250000000000005E-2</c:v>
                </c:pt>
                <c:pt idx="736">
                  <c:v>0.10300000000000001</c:v>
                </c:pt>
                <c:pt idx="737">
                  <c:v>0.10249999999999999</c:v>
                </c:pt>
                <c:pt idx="738">
                  <c:v>0.10349999999999999</c:v>
                </c:pt>
                <c:pt idx="739">
                  <c:v>0.10199999999999999</c:v>
                </c:pt>
                <c:pt idx="740">
                  <c:v>0.10349999999999999</c:v>
                </c:pt>
                <c:pt idx="741">
                  <c:v>0.10525000000000001</c:v>
                </c:pt>
                <c:pt idx="742">
                  <c:v>0.105</c:v>
                </c:pt>
                <c:pt idx="743">
                  <c:v>0.10400000000000001</c:v>
                </c:pt>
                <c:pt idx="744">
                  <c:v>0.10275000000000001</c:v>
                </c:pt>
                <c:pt idx="745">
                  <c:v>0.10199999999999999</c:v>
                </c:pt>
                <c:pt idx="746">
                  <c:v>0.10175000000000001</c:v>
                </c:pt>
                <c:pt idx="747">
                  <c:v>0.10175000000000001</c:v>
                </c:pt>
                <c:pt idx="748">
                  <c:v>0.10324999999999999</c:v>
                </c:pt>
                <c:pt idx="749">
                  <c:v>0.10125000000000001</c:v>
                </c:pt>
                <c:pt idx="750">
                  <c:v>0.1</c:v>
                </c:pt>
                <c:pt idx="751">
                  <c:v>9.849999999999999E-2</c:v>
                </c:pt>
                <c:pt idx="752">
                  <c:v>9.6999999999999989E-2</c:v>
                </c:pt>
                <c:pt idx="753">
                  <c:v>9.6500000000000002E-2</c:v>
                </c:pt>
                <c:pt idx="754">
                  <c:v>9.5500000000000002E-2</c:v>
                </c:pt>
                <c:pt idx="755">
                  <c:v>9.6000000000000002E-2</c:v>
                </c:pt>
                <c:pt idx="756">
                  <c:v>9.5749999999999988E-2</c:v>
                </c:pt>
                <c:pt idx="757">
                  <c:v>9.6250000000000002E-2</c:v>
                </c:pt>
                <c:pt idx="758">
                  <c:v>9.6999999999999989E-2</c:v>
                </c:pt>
                <c:pt idx="759">
                  <c:v>9.8000000000000004E-2</c:v>
                </c:pt>
                <c:pt idx="760">
                  <c:v>9.849999999999999E-2</c:v>
                </c:pt>
                <c:pt idx="761">
                  <c:v>0.10050000000000001</c:v>
                </c:pt>
                <c:pt idx="762">
                  <c:v>0.10199999999999999</c:v>
                </c:pt>
                <c:pt idx="763">
                  <c:v>0.10249999999999999</c:v>
                </c:pt>
                <c:pt idx="764">
                  <c:v>0.1</c:v>
                </c:pt>
                <c:pt idx="765">
                  <c:v>0.10175000000000001</c:v>
                </c:pt>
                <c:pt idx="766">
                  <c:v>0.10400000000000001</c:v>
                </c:pt>
                <c:pt idx="767">
                  <c:v>0.10324999999999999</c:v>
                </c:pt>
                <c:pt idx="768">
                  <c:v>0.10525000000000001</c:v>
                </c:pt>
                <c:pt idx="769">
                  <c:v>0.10375</c:v>
                </c:pt>
                <c:pt idx="770">
                  <c:v>0.10349999999999999</c:v>
                </c:pt>
                <c:pt idx="771">
                  <c:v>0.10324999999999999</c:v>
                </c:pt>
                <c:pt idx="772">
                  <c:v>0.10349999999999999</c:v>
                </c:pt>
                <c:pt idx="773">
                  <c:v>0.1045</c:v>
                </c:pt>
                <c:pt idx="774">
                  <c:v>0.1045</c:v>
                </c:pt>
                <c:pt idx="775">
                  <c:v>0.106</c:v>
                </c:pt>
                <c:pt idx="776">
                  <c:v>0.1065</c:v>
                </c:pt>
                <c:pt idx="777">
                  <c:v>0.10800000000000001</c:v>
                </c:pt>
                <c:pt idx="778">
                  <c:v>0.107</c:v>
                </c:pt>
                <c:pt idx="779">
                  <c:v>0.1075</c:v>
                </c:pt>
                <c:pt idx="780">
                  <c:v>0.10675000000000001</c:v>
                </c:pt>
                <c:pt idx="781">
                  <c:v>0.1075</c:v>
                </c:pt>
                <c:pt idx="782">
                  <c:v>0.105</c:v>
                </c:pt>
                <c:pt idx="783">
                  <c:v>0.10400000000000001</c:v>
                </c:pt>
                <c:pt idx="784">
                  <c:v>0.10300000000000001</c:v>
                </c:pt>
                <c:pt idx="785">
                  <c:v>0.10349999999999999</c:v>
                </c:pt>
                <c:pt idx="786">
                  <c:v>0.10349999999999999</c:v>
                </c:pt>
                <c:pt idx="787">
                  <c:v>0.10400000000000001</c:v>
                </c:pt>
                <c:pt idx="788">
                  <c:v>0.10349999999999999</c:v>
                </c:pt>
                <c:pt idx="789">
                  <c:v>0.10249999999999999</c:v>
                </c:pt>
                <c:pt idx="790">
                  <c:v>0.10400000000000001</c:v>
                </c:pt>
                <c:pt idx="791">
                  <c:v>0.10275000000000001</c:v>
                </c:pt>
                <c:pt idx="792">
                  <c:v>0.10175000000000001</c:v>
                </c:pt>
                <c:pt idx="793">
                  <c:v>0.10324999999999999</c:v>
                </c:pt>
                <c:pt idx="794">
                  <c:v>0.10400000000000001</c:v>
                </c:pt>
                <c:pt idx="795">
                  <c:v>0.106</c:v>
                </c:pt>
                <c:pt idx="796">
                  <c:v>0.107</c:v>
                </c:pt>
                <c:pt idx="797">
                  <c:v>0.105</c:v>
                </c:pt>
                <c:pt idx="798">
                  <c:v>0.105</c:v>
                </c:pt>
                <c:pt idx="799">
                  <c:v>0.10324999999999999</c:v>
                </c:pt>
                <c:pt idx="800">
                  <c:v>0.10375</c:v>
                </c:pt>
                <c:pt idx="801">
                  <c:v>0.10249999999999999</c:v>
                </c:pt>
                <c:pt idx="802">
                  <c:v>0.10425000000000001</c:v>
                </c:pt>
                <c:pt idx="803">
                  <c:v>0.10550000000000001</c:v>
                </c:pt>
                <c:pt idx="804">
                  <c:v>0.105</c:v>
                </c:pt>
                <c:pt idx="805">
                  <c:v>0.105</c:v>
                </c:pt>
                <c:pt idx="806">
                  <c:v>0.10525000000000001</c:v>
                </c:pt>
                <c:pt idx="807">
                  <c:v>0.10425000000000001</c:v>
                </c:pt>
                <c:pt idx="808">
                  <c:v>0.10475</c:v>
                </c:pt>
                <c:pt idx="809">
                  <c:v>0.1065</c:v>
                </c:pt>
                <c:pt idx="810">
                  <c:v>0.10625</c:v>
                </c:pt>
                <c:pt idx="811">
                  <c:v>0.10375</c:v>
                </c:pt>
                <c:pt idx="812">
                  <c:v>0.10300000000000001</c:v>
                </c:pt>
                <c:pt idx="813">
                  <c:v>0.10275000000000001</c:v>
                </c:pt>
                <c:pt idx="814">
                  <c:v>0.10324999999999999</c:v>
                </c:pt>
                <c:pt idx="815">
                  <c:v>0.10349999999999999</c:v>
                </c:pt>
                <c:pt idx="816">
                  <c:v>0.10249999999999999</c:v>
                </c:pt>
                <c:pt idx="817">
                  <c:v>0.10300000000000001</c:v>
                </c:pt>
                <c:pt idx="818">
                  <c:v>0.10249999999999999</c:v>
                </c:pt>
                <c:pt idx="819">
                  <c:v>0.10249999999999999</c:v>
                </c:pt>
                <c:pt idx="820">
                  <c:v>0.10224999999999999</c:v>
                </c:pt>
                <c:pt idx="821">
                  <c:v>0.10249999999999999</c:v>
                </c:pt>
                <c:pt idx="822">
                  <c:v>0.10425000000000001</c:v>
                </c:pt>
                <c:pt idx="823">
                  <c:v>0.10550000000000001</c:v>
                </c:pt>
                <c:pt idx="824">
                  <c:v>0.10575</c:v>
                </c:pt>
                <c:pt idx="825">
                  <c:v>0.10575</c:v>
                </c:pt>
                <c:pt idx="826">
                  <c:v>0.1065</c:v>
                </c:pt>
                <c:pt idx="827">
                  <c:v>0.10625</c:v>
                </c:pt>
                <c:pt idx="828">
                  <c:v>0.10550000000000001</c:v>
                </c:pt>
                <c:pt idx="829">
                  <c:v>0.10375</c:v>
                </c:pt>
                <c:pt idx="830">
                  <c:v>0.10349999999999999</c:v>
                </c:pt>
                <c:pt idx="831">
                  <c:v>0.10425000000000001</c:v>
                </c:pt>
                <c:pt idx="832">
                  <c:v>0.10425000000000001</c:v>
                </c:pt>
                <c:pt idx="833">
                  <c:v>0.10425000000000001</c:v>
                </c:pt>
                <c:pt idx="834">
                  <c:v>0.10475</c:v>
                </c:pt>
                <c:pt idx="835">
                  <c:v>0.10425000000000001</c:v>
                </c:pt>
                <c:pt idx="836">
                  <c:v>0.1045</c:v>
                </c:pt>
                <c:pt idx="837">
                  <c:v>0.1045</c:v>
                </c:pt>
                <c:pt idx="838">
                  <c:v>0.105</c:v>
                </c:pt>
                <c:pt idx="839">
                  <c:v>0.10475</c:v>
                </c:pt>
                <c:pt idx="840">
                  <c:v>0.1045</c:v>
                </c:pt>
                <c:pt idx="841">
                  <c:v>0.10625</c:v>
                </c:pt>
                <c:pt idx="842">
                  <c:v>0.10575</c:v>
                </c:pt>
                <c:pt idx="843">
                  <c:v>0.10550000000000001</c:v>
                </c:pt>
                <c:pt idx="844">
                  <c:v>0.10550000000000001</c:v>
                </c:pt>
                <c:pt idx="845">
                  <c:v>0.10475</c:v>
                </c:pt>
                <c:pt idx="846">
                  <c:v>0.1045</c:v>
                </c:pt>
                <c:pt idx="847">
                  <c:v>0.10249999999999999</c:v>
                </c:pt>
                <c:pt idx="848">
                  <c:v>0.10300000000000001</c:v>
                </c:pt>
                <c:pt idx="849">
                  <c:v>0.10275000000000001</c:v>
                </c:pt>
                <c:pt idx="850">
                  <c:v>0.10099999999999999</c:v>
                </c:pt>
                <c:pt idx="851">
                  <c:v>9.849999999999999E-2</c:v>
                </c:pt>
                <c:pt idx="852">
                  <c:v>9.6750000000000003E-2</c:v>
                </c:pt>
                <c:pt idx="853">
                  <c:v>9.849999999999999E-2</c:v>
                </c:pt>
                <c:pt idx="854">
                  <c:v>9.9250000000000005E-2</c:v>
                </c:pt>
                <c:pt idx="855">
                  <c:v>9.9250000000000005E-2</c:v>
                </c:pt>
                <c:pt idx="856">
                  <c:v>9.9000000000000005E-2</c:v>
                </c:pt>
                <c:pt idx="857">
                  <c:v>0.10150000000000001</c:v>
                </c:pt>
                <c:pt idx="858">
                  <c:v>0.10125000000000001</c:v>
                </c:pt>
                <c:pt idx="859">
                  <c:v>0.10275000000000001</c:v>
                </c:pt>
                <c:pt idx="860">
                  <c:v>0.10199999999999999</c:v>
                </c:pt>
                <c:pt idx="861">
                  <c:v>0.10224999999999999</c:v>
                </c:pt>
                <c:pt idx="862">
                  <c:v>0.10074999999999999</c:v>
                </c:pt>
                <c:pt idx="863">
                  <c:v>0.10425000000000001</c:v>
                </c:pt>
                <c:pt idx="864">
                  <c:v>0.105</c:v>
                </c:pt>
                <c:pt idx="865">
                  <c:v>0.1045</c:v>
                </c:pt>
                <c:pt idx="866">
                  <c:v>0.105</c:v>
                </c:pt>
                <c:pt idx="867">
                  <c:v>0.10550000000000001</c:v>
                </c:pt>
                <c:pt idx="868">
                  <c:v>0.10575</c:v>
                </c:pt>
                <c:pt idx="869">
                  <c:v>0.1065</c:v>
                </c:pt>
                <c:pt idx="870">
                  <c:v>0.10725</c:v>
                </c:pt>
                <c:pt idx="871">
                  <c:v>0.10725</c:v>
                </c:pt>
                <c:pt idx="872">
                  <c:v>0.10625</c:v>
                </c:pt>
                <c:pt idx="873">
                  <c:v>0.10550000000000001</c:v>
                </c:pt>
                <c:pt idx="874">
                  <c:v>0.10475</c:v>
                </c:pt>
                <c:pt idx="875">
                  <c:v>0.10525000000000001</c:v>
                </c:pt>
                <c:pt idx="876">
                  <c:v>0.107</c:v>
                </c:pt>
                <c:pt idx="877">
                  <c:v>0.10800000000000001</c:v>
                </c:pt>
                <c:pt idx="878">
                  <c:v>0.10825</c:v>
                </c:pt>
                <c:pt idx="879">
                  <c:v>0.1075</c:v>
                </c:pt>
                <c:pt idx="880">
                  <c:v>0.10800000000000001</c:v>
                </c:pt>
                <c:pt idx="881">
                  <c:v>0.10875</c:v>
                </c:pt>
                <c:pt idx="882">
                  <c:v>0.10875</c:v>
                </c:pt>
                <c:pt idx="883">
                  <c:v>0.1065</c:v>
                </c:pt>
                <c:pt idx="884">
                  <c:v>0.10775</c:v>
                </c:pt>
                <c:pt idx="885">
                  <c:v>0.1075</c:v>
                </c:pt>
                <c:pt idx="886">
                  <c:v>0.106</c:v>
                </c:pt>
                <c:pt idx="887">
                  <c:v>0.10575</c:v>
                </c:pt>
                <c:pt idx="888">
                  <c:v>0.1045</c:v>
                </c:pt>
                <c:pt idx="889">
                  <c:v>0.10575</c:v>
                </c:pt>
                <c:pt idx="890">
                  <c:v>0.10550000000000001</c:v>
                </c:pt>
                <c:pt idx="891">
                  <c:v>0.10349999999999999</c:v>
                </c:pt>
                <c:pt idx="892">
                  <c:v>0.10224999999999999</c:v>
                </c:pt>
                <c:pt idx="893">
                  <c:v>0.10224999999999999</c:v>
                </c:pt>
                <c:pt idx="894">
                  <c:v>0.10150000000000001</c:v>
                </c:pt>
                <c:pt idx="895">
                  <c:v>0.10125000000000001</c:v>
                </c:pt>
                <c:pt idx="896">
                  <c:v>0.10199999999999999</c:v>
                </c:pt>
                <c:pt idx="897">
                  <c:v>0.10025000000000001</c:v>
                </c:pt>
                <c:pt idx="898">
                  <c:v>9.8000000000000004E-2</c:v>
                </c:pt>
                <c:pt idx="899">
                  <c:v>9.8750000000000004E-2</c:v>
                </c:pt>
                <c:pt idx="900">
                  <c:v>9.7500000000000003E-2</c:v>
                </c:pt>
                <c:pt idx="901">
                  <c:v>9.6999999999999989E-2</c:v>
                </c:pt>
                <c:pt idx="902">
                  <c:v>9.6999999999999989E-2</c:v>
                </c:pt>
                <c:pt idx="903">
                  <c:v>9.824999999999999E-2</c:v>
                </c:pt>
                <c:pt idx="904">
                  <c:v>9.6250000000000002E-2</c:v>
                </c:pt>
                <c:pt idx="905">
                  <c:v>9.5000000000000001E-2</c:v>
                </c:pt>
                <c:pt idx="906">
                  <c:v>9.5250000000000001E-2</c:v>
                </c:pt>
                <c:pt idx="907">
                  <c:v>9.6750000000000003E-2</c:v>
                </c:pt>
                <c:pt idx="908">
                  <c:v>9.5749999999999988E-2</c:v>
                </c:pt>
                <c:pt idx="909">
                  <c:v>9.6750000000000003E-2</c:v>
                </c:pt>
                <c:pt idx="910">
                  <c:v>9.5749999999999988E-2</c:v>
                </c:pt>
                <c:pt idx="911">
                  <c:v>9.5500000000000002E-2</c:v>
                </c:pt>
                <c:pt idx="912">
                  <c:v>9.5250000000000001E-2</c:v>
                </c:pt>
                <c:pt idx="913">
                  <c:v>9.6250000000000002E-2</c:v>
                </c:pt>
                <c:pt idx="914">
                  <c:v>9.6500000000000002E-2</c:v>
                </c:pt>
                <c:pt idx="915">
                  <c:v>9.6999999999999989E-2</c:v>
                </c:pt>
                <c:pt idx="916">
                  <c:v>9.6250000000000002E-2</c:v>
                </c:pt>
                <c:pt idx="917">
                  <c:v>9.7500000000000003E-2</c:v>
                </c:pt>
                <c:pt idx="918">
                  <c:v>9.8000000000000004E-2</c:v>
                </c:pt>
                <c:pt idx="919">
                  <c:v>9.7250000000000003E-2</c:v>
                </c:pt>
                <c:pt idx="920">
                  <c:v>9.7500000000000003E-2</c:v>
                </c:pt>
                <c:pt idx="921">
                  <c:v>9.849999999999999E-2</c:v>
                </c:pt>
                <c:pt idx="922">
                  <c:v>9.824999999999999E-2</c:v>
                </c:pt>
                <c:pt idx="923">
                  <c:v>9.9000000000000005E-2</c:v>
                </c:pt>
                <c:pt idx="924">
                  <c:v>9.824999999999999E-2</c:v>
                </c:pt>
                <c:pt idx="925">
                  <c:v>9.8750000000000004E-2</c:v>
                </c:pt>
                <c:pt idx="926">
                  <c:v>9.9000000000000005E-2</c:v>
                </c:pt>
                <c:pt idx="927">
                  <c:v>9.9000000000000005E-2</c:v>
                </c:pt>
                <c:pt idx="928">
                  <c:v>9.9000000000000005E-2</c:v>
                </c:pt>
                <c:pt idx="929">
                  <c:v>9.849999999999999E-2</c:v>
                </c:pt>
                <c:pt idx="930">
                  <c:v>9.9250000000000005E-2</c:v>
                </c:pt>
                <c:pt idx="931">
                  <c:v>9.9250000000000005E-2</c:v>
                </c:pt>
                <c:pt idx="932">
                  <c:v>9.9250000000000005E-2</c:v>
                </c:pt>
                <c:pt idx="933">
                  <c:v>9.9499999999999991E-2</c:v>
                </c:pt>
                <c:pt idx="934">
                  <c:v>9.8750000000000004E-2</c:v>
                </c:pt>
                <c:pt idx="935">
                  <c:v>9.7750000000000004E-2</c:v>
                </c:pt>
                <c:pt idx="936">
                  <c:v>9.6999999999999989E-2</c:v>
                </c:pt>
                <c:pt idx="937">
                  <c:v>9.7250000000000003E-2</c:v>
                </c:pt>
                <c:pt idx="938">
                  <c:v>9.7250000000000003E-2</c:v>
                </c:pt>
                <c:pt idx="939">
                  <c:v>9.6500000000000002E-2</c:v>
                </c:pt>
                <c:pt idx="940">
                  <c:v>9.6500000000000002E-2</c:v>
                </c:pt>
                <c:pt idx="941">
                  <c:v>9.6000000000000002E-2</c:v>
                </c:pt>
                <c:pt idx="942">
                  <c:v>9.7500000000000003E-2</c:v>
                </c:pt>
                <c:pt idx="943">
                  <c:v>9.7750000000000004E-2</c:v>
                </c:pt>
                <c:pt idx="944">
                  <c:v>9.9000000000000005E-2</c:v>
                </c:pt>
                <c:pt idx="945">
                  <c:v>0.10050000000000001</c:v>
                </c:pt>
                <c:pt idx="946">
                  <c:v>0.10025000000000001</c:v>
                </c:pt>
                <c:pt idx="947">
                  <c:v>0.10099999999999999</c:v>
                </c:pt>
                <c:pt idx="948">
                  <c:v>0.10074999999999999</c:v>
                </c:pt>
                <c:pt idx="949">
                  <c:v>0.10074999999999999</c:v>
                </c:pt>
                <c:pt idx="950">
                  <c:v>0.10099999999999999</c:v>
                </c:pt>
                <c:pt idx="951">
                  <c:v>0.10074999999999999</c:v>
                </c:pt>
                <c:pt idx="952">
                  <c:v>0.10199999999999999</c:v>
                </c:pt>
                <c:pt idx="953">
                  <c:v>0.10275000000000001</c:v>
                </c:pt>
                <c:pt idx="954">
                  <c:v>0.10349999999999999</c:v>
                </c:pt>
                <c:pt idx="955">
                  <c:v>0.10300000000000001</c:v>
                </c:pt>
                <c:pt idx="956">
                  <c:v>0.10349999999999999</c:v>
                </c:pt>
                <c:pt idx="957">
                  <c:v>0.10525000000000001</c:v>
                </c:pt>
                <c:pt idx="958">
                  <c:v>0.10550000000000001</c:v>
                </c:pt>
                <c:pt idx="959">
                  <c:v>0.1065</c:v>
                </c:pt>
                <c:pt idx="960">
                  <c:v>0.1065</c:v>
                </c:pt>
                <c:pt idx="961">
                  <c:v>0.10625</c:v>
                </c:pt>
                <c:pt idx="962">
                  <c:v>0.106</c:v>
                </c:pt>
                <c:pt idx="963">
                  <c:v>0.10675000000000001</c:v>
                </c:pt>
                <c:pt idx="964">
                  <c:v>0.1085</c:v>
                </c:pt>
                <c:pt idx="965">
                  <c:v>0.10949999999999999</c:v>
                </c:pt>
                <c:pt idx="966">
                  <c:v>0.111</c:v>
                </c:pt>
                <c:pt idx="967">
                  <c:v>0.11074999999999999</c:v>
                </c:pt>
                <c:pt idx="968">
                  <c:v>0.10925000000000001</c:v>
                </c:pt>
                <c:pt idx="969">
                  <c:v>0.1105</c:v>
                </c:pt>
                <c:pt idx="970">
                  <c:v>0.11</c:v>
                </c:pt>
                <c:pt idx="971">
                  <c:v>0.1105</c:v>
                </c:pt>
                <c:pt idx="972">
                  <c:v>0.1125</c:v>
                </c:pt>
                <c:pt idx="973">
                  <c:v>0.11375</c:v>
                </c:pt>
                <c:pt idx="974">
                  <c:v>0.1115</c:v>
                </c:pt>
                <c:pt idx="975">
                  <c:v>0.11199999999999999</c:v>
                </c:pt>
                <c:pt idx="976">
                  <c:v>0.11225</c:v>
                </c:pt>
                <c:pt idx="977">
                  <c:v>0.11324999999999999</c:v>
                </c:pt>
                <c:pt idx="978">
                  <c:v>0.11349999999999999</c:v>
                </c:pt>
                <c:pt idx="979">
                  <c:v>0.11324999999999999</c:v>
                </c:pt>
                <c:pt idx="980">
                  <c:v>0.11199999999999999</c:v>
                </c:pt>
                <c:pt idx="981">
                  <c:v>0.11175</c:v>
                </c:pt>
                <c:pt idx="982">
                  <c:v>0.11199999999999999</c:v>
                </c:pt>
                <c:pt idx="983">
                  <c:v>0.111</c:v>
                </c:pt>
                <c:pt idx="984">
                  <c:v>0.11025</c:v>
                </c:pt>
                <c:pt idx="985">
                  <c:v>0.10925000000000001</c:v>
                </c:pt>
                <c:pt idx="986">
                  <c:v>0.10875</c:v>
                </c:pt>
                <c:pt idx="987">
                  <c:v>0.10675000000000001</c:v>
                </c:pt>
                <c:pt idx="988">
                  <c:v>0.10825</c:v>
                </c:pt>
                <c:pt idx="989">
                  <c:v>0.10875</c:v>
                </c:pt>
                <c:pt idx="990">
                  <c:v>0.10875</c:v>
                </c:pt>
                <c:pt idx="991">
                  <c:v>0.10775</c:v>
                </c:pt>
                <c:pt idx="992">
                  <c:v>0.10775</c:v>
                </c:pt>
                <c:pt idx="993">
                  <c:v>0.10625</c:v>
                </c:pt>
                <c:pt idx="994">
                  <c:v>0.10475</c:v>
                </c:pt>
                <c:pt idx="995">
                  <c:v>0.10375</c:v>
                </c:pt>
                <c:pt idx="996">
                  <c:v>0.10324999999999999</c:v>
                </c:pt>
                <c:pt idx="997">
                  <c:v>0.10324999999999999</c:v>
                </c:pt>
                <c:pt idx="998">
                  <c:v>0.10375</c:v>
                </c:pt>
                <c:pt idx="999">
                  <c:v>0.10375</c:v>
                </c:pt>
                <c:pt idx="1000">
                  <c:v>0.10425000000000001</c:v>
                </c:pt>
                <c:pt idx="1001">
                  <c:v>0.10425000000000001</c:v>
                </c:pt>
                <c:pt idx="1002">
                  <c:v>0.10375</c:v>
                </c:pt>
                <c:pt idx="1003">
                  <c:v>0.10625</c:v>
                </c:pt>
                <c:pt idx="1004">
                  <c:v>0.10725</c:v>
                </c:pt>
                <c:pt idx="1005">
                  <c:v>0.10775</c:v>
                </c:pt>
                <c:pt idx="1006">
                  <c:v>0.10925000000000001</c:v>
                </c:pt>
                <c:pt idx="1007">
                  <c:v>0.10975</c:v>
                </c:pt>
                <c:pt idx="1008">
                  <c:v>0.1105</c:v>
                </c:pt>
                <c:pt idx="1009">
                  <c:v>0.11074999999999999</c:v>
                </c:pt>
                <c:pt idx="1010">
                  <c:v>0.11025</c:v>
                </c:pt>
                <c:pt idx="1011">
                  <c:v>0.10825</c:v>
                </c:pt>
                <c:pt idx="1012">
                  <c:v>0.10825</c:v>
                </c:pt>
                <c:pt idx="1013">
                  <c:v>0.11074999999999999</c:v>
                </c:pt>
                <c:pt idx="1014">
                  <c:v>0.11025</c:v>
                </c:pt>
                <c:pt idx="1015">
                  <c:v>0.11225</c:v>
                </c:pt>
                <c:pt idx="1016">
                  <c:v>0.11225</c:v>
                </c:pt>
                <c:pt idx="1017">
                  <c:v>0.11275</c:v>
                </c:pt>
                <c:pt idx="1018">
                  <c:v>0.11275</c:v>
                </c:pt>
                <c:pt idx="1019">
                  <c:v>0.11175</c:v>
                </c:pt>
                <c:pt idx="1020">
                  <c:v>0.11225</c:v>
                </c:pt>
                <c:pt idx="1021">
                  <c:v>0.11275</c:v>
                </c:pt>
                <c:pt idx="1022">
                  <c:v>0.11125</c:v>
                </c:pt>
                <c:pt idx="1023">
                  <c:v>0.11125</c:v>
                </c:pt>
                <c:pt idx="1024">
                  <c:v>0.11125</c:v>
                </c:pt>
                <c:pt idx="1025">
                  <c:v>0.11125</c:v>
                </c:pt>
                <c:pt idx="1026">
                  <c:v>0.11</c:v>
                </c:pt>
                <c:pt idx="1027">
                  <c:v>0.111</c:v>
                </c:pt>
                <c:pt idx="1028">
                  <c:v>0.1115</c:v>
                </c:pt>
                <c:pt idx="1029">
                  <c:v>0.11199999999999999</c:v>
                </c:pt>
                <c:pt idx="1030">
                  <c:v>0.1115</c:v>
                </c:pt>
                <c:pt idx="1031">
                  <c:v>0.1115</c:v>
                </c:pt>
                <c:pt idx="1032">
                  <c:v>0.11199999999999999</c:v>
                </c:pt>
                <c:pt idx="1033">
                  <c:v>0.11199999999999999</c:v>
                </c:pt>
                <c:pt idx="1034">
                  <c:v>0.11199999999999999</c:v>
                </c:pt>
                <c:pt idx="1035">
                  <c:v>0.11199999999999999</c:v>
                </c:pt>
                <c:pt idx="1036">
                  <c:v>0.1115</c:v>
                </c:pt>
                <c:pt idx="1037">
                  <c:v>0.11199999999999999</c:v>
                </c:pt>
                <c:pt idx="1038">
                  <c:v>0.113</c:v>
                </c:pt>
                <c:pt idx="1039">
                  <c:v>0.113</c:v>
                </c:pt>
                <c:pt idx="1040">
                  <c:v>0.1125</c:v>
                </c:pt>
                <c:pt idx="1041">
                  <c:v>0.11199999999999999</c:v>
                </c:pt>
                <c:pt idx="1042">
                  <c:v>0.11199999999999999</c:v>
                </c:pt>
                <c:pt idx="1043">
                  <c:v>0.11</c:v>
                </c:pt>
                <c:pt idx="1044">
                  <c:v>0.1105</c:v>
                </c:pt>
                <c:pt idx="1045">
                  <c:v>0.11125</c:v>
                </c:pt>
                <c:pt idx="1046">
                  <c:v>0.11074999999999999</c:v>
                </c:pt>
                <c:pt idx="1047">
                  <c:v>0.10975</c:v>
                </c:pt>
                <c:pt idx="1048">
                  <c:v>0.10925000000000001</c:v>
                </c:pt>
                <c:pt idx="1049">
                  <c:v>0.10825</c:v>
                </c:pt>
                <c:pt idx="1050">
                  <c:v>0.10675000000000001</c:v>
                </c:pt>
                <c:pt idx="1051">
                  <c:v>0.10625</c:v>
                </c:pt>
                <c:pt idx="1052">
                  <c:v>0.10825</c:v>
                </c:pt>
                <c:pt idx="1053">
                  <c:v>0.1085</c:v>
                </c:pt>
                <c:pt idx="1054">
                  <c:v>0.10925000000000001</c:v>
                </c:pt>
                <c:pt idx="1055">
                  <c:v>0.10925000000000001</c:v>
                </c:pt>
                <c:pt idx="1056">
                  <c:v>0.10875</c:v>
                </c:pt>
                <c:pt idx="1057">
                  <c:v>0.10875</c:v>
                </c:pt>
                <c:pt idx="1058">
                  <c:v>0.10875</c:v>
                </c:pt>
                <c:pt idx="1059">
                  <c:v>0.10775</c:v>
                </c:pt>
                <c:pt idx="1060">
                  <c:v>0.10775</c:v>
                </c:pt>
                <c:pt idx="1061">
                  <c:v>0.10775</c:v>
                </c:pt>
                <c:pt idx="1062">
                  <c:v>0.10825</c:v>
                </c:pt>
                <c:pt idx="1063">
                  <c:v>0.10825</c:v>
                </c:pt>
                <c:pt idx="1064">
                  <c:v>0.10825</c:v>
                </c:pt>
                <c:pt idx="1065">
                  <c:v>0.10975</c:v>
                </c:pt>
                <c:pt idx="1066">
                  <c:v>0.10725</c:v>
                </c:pt>
                <c:pt idx="1067">
                  <c:v>0.10775</c:v>
                </c:pt>
                <c:pt idx="1068">
                  <c:v>0.10825</c:v>
                </c:pt>
                <c:pt idx="1069">
                  <c:v>0.10875</c:v>
                </c:pt>
                <c:pt idx="1070">
                  <c:v>0.10825</c:v>
                </c:pt>
                <c:pt idx="1071">
                  <c:v>0.10775</c:v>
                </c:pt>
                <c:pt idx="1072">
                  <c:v>0.10875</c:v>
                </c:pt>
                <c:pt idx="1073">
                  <c:v>0.10875</c:v>
                </c:pt>
                <c:pt idx="1074">
                  <c:v>0.10825</c:v>
                </c:pt>
                <c:pt idx="1075">
                  <c:v>0.10725</c:v>
                </c:pt>
                <c:pt idx="1076">
                  <c:v>0.10775</c:v>
                </c:pt>
                <c:pt idx="1077">
                  <c:v>0.10775</c:v>
                </c:pt>
                <c:pt idx="1078">
                  <c:v>0.10775</c:v>
                </c:pt>
                <c:pt idx="1079">
                  <c:v>0.10875</c:v>
                </c:pt>
                <c:pt idx="1080">
                  <c:v>0.10825</c:v>
                </c:pt>
                <c:pt idx="1081">
                  <c:v>0.10825</c:v>
                </c:pt>
                <c:pt idx="1082">
                  <c:v>0.10875</c:v>
                </c:pt>
                <c:pt idx="1083">
                  <c:v>0.10800000000000001</c:v>
                </c:pt>
                <c:pt idx="1084">
                  <c:v>0.11</c:v>
                </c:pt>
                <c:pt idx="1085">
                  <c:v>0.10975</c:v>
                </c:pt>
                <c:pt idx="1086">
                  <c:v>0.10875</c:v>
                </c:pt>
                <c:pt idx="1087">
                  <c:v>0.10875</c:v>
                </c:pt>
                <c:pt idx="1088">
                  <c:v>0.10825</c:v>
                </c:pt>
                <c:pt idx="1089">
                  <c:v>0.10925000000000001</c:v>
                </c:pt>
                <c:pt idx="1090">
                  <c:v>0.11074999999999999</c:v>
                </c:pt>
                <c:pt idx="1091">
                  <c:v>0.11025</c:v>
                </c:pt>
                <c:pt idx="1092">
                  <c:v>0.11175</c:v>
                </c:pt>
                <c:pt idx="1093">
                  <c:v>0.11175</c:v>
                </c:pt>
                <c:pt idx="1094">
                  <c:v>0.111</c:v>
                </c:pt>
                <c:pt idx="1095">
                  <c:v>0.11025</c:v>
                </c:pt>
                <c:pt idx="1096">
                  <c:v>0.10975</c:v>
                </c:pt>
                <c:pt idx="1097">
                  <c:v>0.10975</c:v>
                </c:pt>
                <c:pt idx="1098">
                  <c:v>0.11</c:v>
                </c:pt>
                <c:pt idx="1099">
                  <c:v>0.11125</c:v>
                </c:pt>
                <c:pt idx="1100">
                  <c:v>0.11025</c:v>
                </c:pt>
                <c:pt idx="1101">
                  <c:v>0.11074999999999999</c:v>
                </c:pt>
                <c:pt idx="1102">
                  <c:v>0.11125</c:v>
                </c:pt>
                <c:pt idx="1103">
                  <c:v>0.11225</c:v>
                </c:pt>
                <c:pt idx="1104">
                  <c:v>0.11175</c:v>
                </c:pt>
                <c:pt idx="1105">
                  <c:v>0.11175</c:v>
                </c:pt>
                <c:pt idx="1106">
                  <c:v>0.11175</c:v>
                </c:pt>
                <c:pt idx="1107">
                  <c:v>0.11175</c:v>
                </c:pt>
                <c:pt idx="1108">
                  <c:v>0.11125</c:v>
                </c:pt>
                <c:pt idx="1109">
                  <c:v>0.11175</c:v>
                </c:pt>
                <c:pt idx="1110">
                  <c:v>0.11125</c:v>
                </c:pt>
                <c:pt idx="1111">
                  <c:v>0.11225</c:v>
                </c:pt>
                <c:pt idx="1112">
                  <c:v>0.11225</c:v>
                </c:pt>
                <c:pt idx="1113">
                  <c:v>0.11275</c:v>
                </c:pt>
                <c:pt idx="1114">
                  <c:v>0.11275</c:v>
                </c:pt>
                <c:pt idx="1115">
                  <c:v>0.11199999999999999</c:v>
                </c:pt>
                <c:pt idx="1116">
                  <c:v>0.111</c:v>
                </c:pt>
                <c:pt idx="1117">
                  <c:v>0.1115</c:v>
                </c:pt>
                <c:pt idx="1118">
                  <c:v>0.11175</c:v>
                </c:pt>
                <c:pt idx="1119">
                  <c:v>0.11199999999999999</c:v>
                </c:pt>
                <c:pt idx="1120">
                  <c:v>0.111</c:v>
                </c:pt>
                <c:pt idx="1121">
                  <c:v>0.111</c:v>
                </c:pt>
                <c:pt idx="1122">
                  <c:v>0.111</c:v>
                </c:pt>
                <c:pt idx="1123">
                  <c:v>0.1105</c:v>
                </c:pt>
                <c:pt idx="1124">
                  <c:v>0.111</c:v>
                </c:pt>
                <c:pt idx="1125">
                  <c:v>0.111</c:v>
                </c:pt>
                <c:pt idx="1126">
                  <c:v>0.1115</c:v>
                </c:pt>
                <c:pt idx="1127">
                  <c:v>0.1115</c:v>
                </c:pt>
                <c:pt idx="1128">
                  <c:v>0.111</c:v>
                </c:pt>
                <c:pt idx="1129">
                  <c:v>0.1105</c:v>
                </c:pt>
                <c:pt idx="1130">
                  <c:v>0.11</c:v>
                </c:pt>
                <c:pt idx="1131">
                  <c:v>0.1105</c:v>
                </c:pt>
                <c:pt idx="1132">
                  <c:v>0.11</c:v>
                </c:pt>
                <c:pt idx="1133">
                  <c:v>0.11</c:v>
                </c:pt>
                <c:pt idx="1134">
                  <c:v>0.10949999999999999</c:v>
                </c:pt>
                <c:pt idx="1135">
                  <c:v>0.109</c:v>
                </c:pt>
                <c:pt idx="1136">
                  <c:v>0.109</c:v>
                </c:pt>
                <c:pt idx="1137">
                  <c:v>0.10800000000000001</c:v>
                </c:pt>
                <c:pt idx="1138">
                  <c:v>0.10800000000000001</c:v>
                </c:pt>
                <c:pt idx="1139">
                  <c:v>0.1075</c:v>
                </c:pt>
                <c:pt idx="1140">
                  <c:v>0.1075</c:v>
                </c:pt>
                <c:pt idx="1141">
                  <c:v>0.10800000000000001</c:v>
                </c:pt>
                <c:pt idx="1142">
                  <c:v>0.11</c:v>
                </c:pt>
                <c:pt idx="1143">
                  <c:v>0.10949999999999999</c:v>
                </c:pt>
                <c:pt idx="1144">
                  <c:v>0.111</c:v>
                </c:pt>
                <c:pt idx="1145">
                  <c:v>0.1105</c:v>
                </c:pt>
                <c:pt idx="1146">
                  <c:v>0.111</c:v>
                </c:pt>
                <c:pt idx="1147">
                  <c:v>0.111</c:v>
                </c:pt>
                <c:pt idx="1148">
                  <c:v>0.111</c:v>
                </c:pt>
                <c:pt idx="1149">
                  <c:v>0.1105</c:v>
                </c:pt>
                <c:pt idx="1150">
                  <c:v>0.1105</c:v>
                </c:pt>
                <c:pt idx="1151">
                  <c:v>0.10949999999999999</c:v>
                </c:pt>
                <c:pt idx="1152">
                  <c:v>0.1075</c:v>
                </c:pt>
                <c:pt idx="1153">
                  <c:v>0.1075</c:v>
                </c:pt>
                <c:pt idx="1154">
                  <c:v>0.107</c:v>
                </c:pt>
                <c:pt idx="1155">
                  <c:v>0.1075</c:v>
                </c:pt>
                <c:pt idx="1156">
                  <c:v>0.1075</c:v>
                </c:pt>
                <c:pt idx="1157">
                  <c:v>0.1075</c:v>
                </c:pt>
                <c:pt idx="1158">
                  <c:v>0.1065</c:v>
                </c:pt>
                <c:pt idx="1159">
                  <c:v>0.106</c:v>
                </c:pt>
                <c:pt idx="1160">
                  <c:v>0.106</c:v>
                </c:pt>
                <c:pt idx="1161">
                  <c:v>0.10550000000000001</c:v>
                </c:pt>
                <c:pt idx="1162">
                  <c:v>0.106</c:v>
                </c:pt>
                <c:pt idx="1163">
                  <c:v>0.10625</c:v>
                </c:pt>
                <c:pt idx="1164">
                  <c:v>0.1065</c:v>
                </c:pt>
                <c:pt idx="1165">
                  <c:v>0.106</c:v>
                </c:pt>
                <c:pt idx="1166">
                  <c:v>0.106</c:v>
                </c:pt>
                <c:pt idx="1167">
                  <c:v>0.10550000000000001</c:v>
                </c:pt>
                <c:pt idx="1168">
                  <c:v>0.105</c:v>
                </c:pt>
                <c:pt idx="1169">
                  <c:v>0.10349999999999999</c:v>
                </c:pt>
                <c:pt idx="1170">
                  <c:v>0.1045</c:v>
                </c:pt>
                <c:pt idx="1171">
                  <c:v>0.1045</c:v>
                </c:pt>
                <c:pt idx="1172">
                  <c:v>0.10400000000000001</c:v>
                </c:pt>
                <c:pt idx="1173">
                  <c:v>0.10550000000000001</c:v>
                </c:pt>
                <c:pt idx="1174">
                  <c:v>0.10550000000000001</c:v>
                </c:pt>
                <c:pt idx="1175">
                  <c:v>0.1045</c:v>
                </c:pt>
                <c:pt idx="1176">
                  <c:v>0.105</c:v>
                </c:pt>
                <c:pt idx="1177">
                  <c:v>0.105</c:v>
                </c:pt>
                <c:pt idx="1178">
                  <c:v>0.105</c:v>
                </c:pt>
                <c:pt idx="1179">
                  <c:v>0.10349999999999999</c:v>
                </c:pt>
                <c:pt idx="1180">
                  <c:v>0.10349999999999999</c:v>
                </c:pt>
                <c:pt idx="1181">
                  <c:v>0.10249999999999999</c:v>
                </c:pt>
                <c:pt idx="1182">
                  <c:v>0.10249999999999999</c:v>
                </c:pt>
                <c:pt idx="1183">
                  <c:v>0.10300000000000001</c:v>
                </c:pt>
                <c:pt idx="1184">
                  <c:v>0.10249999999999999</c:v>
                </c:pt>
                <c:pt idx="1185">
                  <c:v>0.10249999999999999</c:v>
                </c:pt>
                <c:pt idx="1186">
                  <c:v>0.10300000000000001</c:v>
                </c:pt>
                <c:pt idx="1187">
                  <c:v>0.10300000000000001</c:v>
                </c:pt>
                <c:pt idx="1188">
                  <c:v>0.10400000000000001</c:v>
                </c:pt>
                <c:pt idx="1189">
                  <c:v>0.10400000000000001</c:v>
                </c:pt>
                <c:pt idx="1190">
                  <c:v>0.10400000000000001</c:v>
                </c:pt>
                <c:pt idx="1191">
                  <c:v>0.10400000000000001</c:v>
                </c:pt>
                <c:pt idx="1192">
                  <c:v>0.10400000000000001</c:v>
                </c:pt>
                <c:pt idx="1193">
                  <c:v>0.10400000000000001</c:v>
                </c:pt>
                <c:pt idx="1194">
                  <c:v>0.10300000000000001</c:v>
                </c:pt>
                <c:pt idx="1195">
                  <c:v>0.10199999999999999</c:v>
                </c:pt>
                <c:pt idx="1196">
                  <c:v>0.10249999999999999</c:v>
                </c:pt>
                <c:pt idx="1197">
                  <c:v>0.10400000000000001</c:v>
                </c:pt>
                <c:pt idx="1198">
                  <c:v>0.10300000000000001</c:v>
                </c:pt>
                <c:pt idx="1199">
                  <c:v>0.10349999999999999</c:v>
                </c:pt>
                <c:pt idx="1200">
                  <c:v>0.1045</c:v>
                </c:pt>
                <c:pt idx="1201">
                  <c:v>0.1045</c:v>
                </c:pt>
                <c:pt idx="1202">
                  <c:v>0.1045</c:v>
                </c:pt>
                <c:pt idx="1203">
                  <c:v>0.1045</c:v>
                </c:pt>
                <c:pt idx="1204">
                  <c:v>0.1045</c:v>
                </c:pt>
                <c:pt idx="1205">
                  <c:v>0.1045</c:v>
                </c:pt>
                <c:pt idx="1206">
                  <c:v>0.1045</c:v>
                </c:pt>
                <c:pt idx="1207">
                  <c:v>0.106</c:v>
                </c:pt>
                <c:pt idx="1208">
                  <c:v>0.10550000000000001</c:v>
                </c:pt>
                <c:pt idx="1209">
                  <c:v>0.1045</c:v>
                </c:pt>
                <c:pt idx="1210">
                  <c:v>0.10525000000000001</c:v>
                </c:pt>
                <c:pt idx="1211">
                  <c:v>0.10550000000000001</c:v>
                </c:pt>
                <c:pt idx="1212">
                  <c:v>0.10625</c:v>
                </c:pt>
                <c:pt idx="1213">
                  <c:v>0.10550000000000001</c:v>
                </c:pt>
                <c:pt idx="1214">
                  <c:v>0.106</c:v>
                </c:pt>
                <c:pt idx="1215">
                  <c:v>0.10550000000000001</c:v>
                </c:pt>
                <c:pt idx="1216">
                  <c:v>0.105</c:v>
                </c:pt>
                <c:pt idx="1217">
                  <c:v>0.10475</c:v>
                </c:pt>
                <c:pt idx="1218">
                  <c:v>0.10349999999999999</c:v>
                </c:pt>
                <c:pt idx="1219">
                  <c:v>0.10400000000000001</c:v>
                </c:pt>
                <c:pt idx="1220">
                  <c:v>0.10300000000000001</c:v>
                </c:pt>
                <c:pt idx="1221">
                  <c:v>0.10349999999999999</c:v>
                </c:pt>
                <c:pt idx="1222">
                  <c:v>0.10300000000000001</c:v>
                </c:pt>
                <c:pt idx="1223">
                  <c:v>0.10349999999999999</c:v>
                </c:pt>
                <c:pt idx="1224">
                  <c:v>0.10249999999999999</c:v>
                </c:pt>
                <c:pt idx="1225">
                  <c:v>0.10050000000000001</c:v>
                </c:pt>
                <c:pt idx="1226">
                  <c:v>0.10050000000000001</c:v>
                </c:pt>
                <c:pt idx="1227">
                  <c:v>9.5250000000000001E-2</c:v>
                </c:pt>
                <c:pt idx="1228">
                  <c:v>9.9000000000000005E-2</c:v>
                </c:pt>
                <c:pt idx="1229">
                  <c:v>0.10050000000000001</c:v>
                </c:pt>
                <c:pt idx="1230">
                  <c:v>9.9499999999999991E-2</c:v>
                </c:pt>
                <c:pt idx="1231">
                  <c:v>0.1</c:v>
                </c:pt>
                <c:pt idx="1232">
                  <c:v>0.1</c:v>
                </c:pt>
                <c:pt idx="1233">
                  <c:v>0.10050000000000001</c:v>
                </c:pt>
                <c:pt idx="1234">
                  <c:v>0.10249999999999999</c:v>
                </c:pt>
                <c:pt idx="1235">
                  <c:v>0.10150000000000001</c:v>
                </c:pt>
                <c:pt idx="1236">
                  <c:v>0.10099999999999999</c:v>
                </c:pt>
                <c:pt idx="1237">
                  <c:v>9.9499999999999991E-2</c:v>
                </c:pt>
                <c:pt idx="1238">
                  <c:v>9.9499999999999991E-2</c:v>
                </c:pt>
                <c:pt idx="1239">
                  <c:v>0.1</c:v>
                </c:pt>
                <c:pt idx="1240">
                  <c:v>0.1</c:v>
                </c:pt>
                <c:pt idx="1241">
                  <c:v>9.9000000000000005E-2</c:v>
                </c:pt>
                <c:pt idx="1242">
                  <c:v>9.8000000000000004E-2</c:v>
                </c:pt>
                <c:pt idx="1243">
                  <c:v>9.7500000000000003E-2</c:v>
                </c:pt>
                <c:pt idx="1244">
                  <c:v>9.824999999999999E-2</c:v>
                </c:pt>
                <c:pt idx="1245">
                  <c:v>0.10050000000000001</c:v>
                </c:pt>
                <c:pt idx="1246">
                  <c:v>0.10099999999999999</c:v>
                </c:pt>
                <c:pt idx="1247">
                  <c:v>0.10150000000000001</c:v>
                </c:pt>
                <c:pt idx="1248">
                  <c:v>0.10300000000000001</c:v>
                </c:pt>
                <c:pt idx="1249">
                  <c:v>0.10349999999999999</c:v>
                </c:pt>
                <c:pt idx="1250">
                  <c:v>0.10349999999999999</c:v>
                </c:pt>
                <c:pt idx="1251">
                  <c:v>0.10550000000000001</c:v>
                </c:pt>
                <c:pt idx="1252">
                  <c:v>0.105</c:v>
                </c:pt>
                <c:pt idx="1253">
                  <c:v>0.105</c:v>
                </c:pt>
                <c:pt idx="1254">
                  <c:v>0.105</c:v>
                </c:pt>
                <c:pt idx="1255">
                  <c:v>0.105</c:v>
                </c:pt>
                <c:pt idx="1256">
                  <c:v>0.10550000000000001</c:v>
                </c:pt>
                <c:pt idx="1257">
                  <c:v>0.105</c:v>
                </c:pt>
                <c:pt idx="1258">
                  <c:v>0.10400000000000001</c:v>
                </c:pt>
                <c:pt idx="1259">
                  <c:v>0.1065</c:v>
                </c:pt>
                <c:pt idx="1260">
                  <c:v>0.107</c:v>
                </c:pt>
                <c:pt idx="1261">
                  <c:v>0.1075</c:v>
                </c:pt>
                <c:pt idx="1262">
                  <c:v>0.1075</c:v>
                </c:pt>
                <c:pt idx="1263">
                  <c:v>0.107</c:v>
                </c:pt>
                <c:pt idx="1264">
                  <c:v>0.106</c:v>
                </c:pt>
                <c:pt idx="1265">
                  <c:v>0.106</c:v>
                </c:pt>
                <c:pt idx="1266">
                  <c:v>0.1065</c:v>
                </c:pt>
                <c:pt idx="1267">
                  <c:v>0.106</c:v>
                </c:pt>
                <c:pt idx="1268">
                  <c:v>0.106</c:v>
                </c:pt>
                <c:pt idx="1269">
                  <c:v>0.1045</c:v>
                </c:pt>
                <c:pt idx="1270">
                  <c:v>0.1045</c:v>
                </c:pt>
                <c:pt idx="1271">
                  <c:v>0.10400000000000001</c:v>
                </c:pt>
                <c:pt idx="1272">
                  <c:v>0.1045</c:v>
                </c:pt>
                <c:pt idx="1273">
                  <c:v>0.105</c:v>
                </c:pt>
                <c:pt idx="1274">
                  <c:v>0.10550000000000001</c:v>
                </c:pt>
                <c:pt idx="1275">
                  <c:v>0.10550000000000001</c:v>
                </c:pt>
                <c:pt idx="1276">
                  <c:v>0.10550000000000001</c:v>
                </c:pt>
                <c:pt idx="1277">
                  <c:v>0.10550000000000001</c:v>
                </c:pt>
                <c:pt idx="1278">
                  <c:v>0.10400000000000001</c:v>
                </c:pt>
                <c:pt idx="1279">
                  <c:v>0.10400000000000001</c:v>
                </c:pt>
                <c:pt idx="1280">
                  <c:v>0.10400000000000001</c:v>
                </c:pt>
                <c:pt idx="1281">
                  <c:v>0.105</c:v>
                </c:pt>
                <c:pt idx="1282">
                  <c:v>0.1045</c:v>
                </c:pt>
                <c:pt idx="1283">
                  <c:v>0.105</c:v>
                </c:pt>
                <c:pt idx="1284">
                  <c:v>0.105</c:v>
                </c:pt>
                <c:pt idx="1285">
                  <c:v>0.1045</c:v>
                </c:pt>
                <c:pt idx="1286">
                  <c:v>0.10349999999999999</c:v>
                </c:pt>
                <c:pt idx="1287">
                  <c:v>0.10249999999999999</c:v>
                </c:pt>
                <c:pt idx="1288">
                  <c:v>0.10249999999999999</c:v>
                </c:pt>
                <c:pt idx="1289">
                  <c:v>0.10249999999999999</c:v>
                </c:pt>
                <c:pt idx="1290">
                  <c:v>0.10199999999999999</c:v>
                </c:pt>
                <c:pt idx="1291">
                  <c:v>0.10150000000000001</c:v>
                </c:pt>
                <c:pt idx="1292">
                  <c:v>0.10300000000000001</c:v>
                </c:pt>
                <c:pt idx="1293">
                  <c:v>0.10300000000000001</c:v>
                </c:pt>
                <c:pt idx="1294">
                  <c:v>0.10400000000000001</c:v>
                </c:pt>
                <c:pt idx="1295">
                  <c:v>0.10400000000000001</c:v>
                </c:pt>
                <c:pt idx="1296">
                  <c:v>0.105</c:v>
                </c:pt>
                <c:pt idx="1297">
                  <c:v>0.10550000000000001</c:v>
                </c:pt>
                <c:pt idx="1298">
                  <c:v>0.105</c:v>
                </c:pt>
                <c:pt idx="1299">
                  <c:v>0.105</c:v>
                </c:pt>
                <c:pt idx="1300">
                  <c:v>9.5500000000000002E-2</c:v>
                </c:pt>
                <c:pt idx="1301">
                  <c:v>9.5500000000000002E-2</c:v>
                </c:pt>
                <c:pt idx="1302">
                  <c:v>9.5500000000000002E-2</c:v>
                </c:pt>
                <c:pt idx="1303">
                  <c:v>9.5500000000000002E-2</c:v>
                </c:pt>
                <c:pt idx="1304">
                  <c:v>9.5500000000000002E-2</c:v>
                </c:pt>
                <c:pt idx="1305">
                  <c:v>9.5500000000000002E-2</c:v>
                </c:pt>
                <c:pt idx="1306">
                  <c:v>0.1045</c:v>
                </c:pt>
                <c:pt idx="1307">
                  <c:v>0.105</c:v>
                </c:pt>
                <c:pt idx="1308">
                  <c:v>0.10400000000000001</c:v>
                </c:pt>
                <c:pt idx="1309">
                  <c:v>0.10300000000000001</c:v>
                </c:pt>
                <c:pt idx="1310">
                  <c:v>0.10249999999999999</c:v>
                </c:pt>
                <c:pt idx="1311">
                  <c:v>0.10150000000000001</c:v>
                </c:pt>
                <c:pt idx="1312">
                  <c:v>9.824999999999999E-2</c:v>
                </c:pt>
                <c:pt idx="1313">
                  <c:v>9.849999999999999E-2</c:v>
                </c:pt>
                <c:pt idx="1314">
                  <c:v>9.849999999999999E-2</c:v>
                </c:pt>
                <c:pt idx="1315">
                  <c:v>9.8000000000000004E-2</c:v>
                </c:pt>
                <c:pt idx="1316">
                  <c:v>9.8000000000000004E-2</c:v>
                </c:pt>
                <c:pt idx="1317">
                  <c:v>9.8000000000000004E-2</c:v>
                </c:pt>
                <c:pt idx="1318">
                  <c:v>9.849999999999999E-2</c:v>
                </c:pt>
                <c:pt idx="1319">
                  <c:v>9.849999999999999E-2</c:v>
                </c:pt>
                <c:pt idx="1320">
                  <c:v>9.849999999999999E-2</c:v>
                </c:pt>
                <c:pt idx="1321">
                  <c:v>9.8000000000000004E-2</c:v>
                </c:pt>
                <c:pt idx="1322">
                  <c:v>9.7500000000000003E-2</c:v>
                </c:pt>
                <c:pt idx="1323">
                  <c:v>9.8000000000000004E-2</c:v>
                </c:pt>
                <c:pt idx="1324">
                  <c:v>9.7500000000000003E-2</c:v>
                </c:pt>
                <c:pt idx="1325">
                  <c:v>9.849999999999999E-2</c:v>
                </c:pt>
                <c:pt idx="1326">
                  <c:v>9.8000000000000004E-2</c:v>
                </c:pt>
                <c:pt idx="1327">
                  <c:v>9.7500000000000003E-2</c:v>
                </c:pt>
                <c:pt idx="1328">
                  <c:v>9.6500000000000002E-2</c:v>
                </c:pt>
                <c:pt idx="1329">
                  <c:v>9.6750000000000003E-2</c:v>
                </c:pt>
                <c:pt idx="1330">
                  <c:v>9.6500000000000002E-2</c:v>
                </c:pt>
                <c:pt idx="1331">
                  <c:v>9.5000000000000001E-2</c:v>
                </c:pt>
                <c:pt idx="1332">
                  <c:v>9.4E-2</c:v>
                </c:pt>
                <c:pt idx="1333">
                  <c:v>9.5000000000000001E-2</c:v>
                </c:pt>
                <c:pt idx="1334">
                  <c:v>9.5500000000000002E-2</c:v>
                </c:pt>
                <c:pt idx="1335">
                  <c:v>9.5500000000000002E-2</c:v>
                </c:pt>
                <c:pt idx="1336">
                  <c:v>9.5000000000000001E-2</c:v>
                </c:pt>
                <c:pt idx="1337">
                  <c:v>9.5000000000000001E-2</c:v>
                </c:pt>
                <c:pt idx="1338">
                  <c:v>9.5749999999999988E-2</c:v>
                </c:pt>
                <c:pt idx="1339">
                  <c:v>9.5500000000000002E-2</c:v>
                </c:pt>
                <c:pt idx="1340">
                  <c:v>9.5500000000000002E-2</c:v>
                </c:pt>
                <c:pt idx="1341">
                  <c:v>9.5000000000000001E-2</c:v>
                </c:pt>
                <c:pt idx="1342">
                  <c:v>9.5000000000000001E-2</c:v>
                </c:pt>
                <c:pt idx="1343">
                  <c:v>9.6000000000000002E-2</c:v>
                </c:pt>
                <c:pt idx="1344">
                  <c:v>9.5500000000000002E-2</c:v>
                </c:pt>
                <c:pt idx="1345">
                  <c:v>9.5000000000000001E-2</c:v>
                </c:pt>
                <c:pt idx="1346">
                  <c:v>9.4499999999999987E-2</c:v>
                </c:pt>
                <c:pt idx="1347">
                  <c:v>9.5000000000000001E-2</c:v>
                </c:pt>
                <c:pt idx="1348">
                  <c:v>9.4499999999999987E-2</c:v>
                </c:pt>
                <c:pt idx="1349">
                  <c:v>9.5000000000000001E-2</c:v>
                </c:pt>
                <c:pt idx="1350">
                  <c:v>9.4E-2</c:v>
                </c:pt>
                <c:pt idx="1351">
                  <c:v>9.4499999999999987E-2</c:v>
                </c:pt>
                <c:pt idx="1352">
                  <c:v>9.4E-2</c:v>
                </c:pt>
                <c:pt idx="1353">
                  <c:v>9.4200000000000006E-2</c:v>
                </c:pt>
                <c:pt idx="1354">
                  <c:v>9.5500000000000002E-2</c:v>
                </c:pt>
                <c:pt idx="1355">
                  <c:v>9.5500000000000002E-2</c:v>
                </c:pt>
                <c:pt idx="1356">
                  <c:v>9.5500000000000002E-2</c:v>
                </c:pt>
                <c:pt idx="1357">
                  <c:v>9.5500000000000002E-2</c:v>
                </c:pt>
                <c:pt idx="1358">
                  <c:v>9.5000000000000001E-2</c:v>
                </c:pt>
                <c:pt idx="1359">
                  <c:v>9.5500000000000002E-2</c:v>
                </c:pt>
                <c:pt idx="1360">
                  <c:v>9.5000000000000001E-2</c:v>
                </c:pt>
                <c:pt idx="1361">
                  <c:v>9.4499999999999987E-2</c:v>
                </c:pt>
                <c:pt idx="1362">
                  <c:v>9.4499999999999987E-2</c:v>
                </c:pt>
                <c:pt idx="1363">
                  <c:v>9.6500000000000002E-2</c:v>
                </c:pt>
                <c:pt idx="1364">
                  <c:v>9.6999999999999989E-2</c:v>
                </c:pt>
                <c:pt idx="1365">
                  <c:v>9.7500000000000003E-2</c:v>
                </c:pt>
                <c:pt idx="1366">
                  <c:v>9.6500000000000002E-2</c:v>
                </c:pt>
                <c:pt idx="1367">
                  <c:v>9.6999999999999989E-2</c:v>
                </c:pt>
                <c:pt idx="1368">
                  <c:v>9.6999999999999989E-2</c:v>
                </c:pt>
                <c:pt idx="1369">
                  <c:v>9.7500000000000003E-2</c:v>
                </c:pt>
                <c:pt idx="1370">
                  <c:v>9.6500000000000002E-2</c:v>
                </c:pt>
                <c:pt idx="1371">
                  <c:v>9.6500000000000002E-2</c:v>
                </c:pt>
                <c:pt idx="1372">
                  <c:v>9.6500000000000002E-2</c:v>
                </c:pt>
                <c:pt idx="1373">
                  <c:v>9.6000000000000002E-2</c:v>
                </c:pt>
                <c:pt idx="1374">
                  <c:v>9.5500000000000002E-2</c:v>
                </c:pt>
                <c:pt idx="1375">
                  <c:v>9.5000000000000001E-2</c:v>
                </c:pt>
                <c:pt idx="1376">
                  <c:v>9.5500000000000002E-2</c:v>
                </c:pt>
                <c:pt idx="1377">
                  <c:v>9.5500000000000002E-2</c:v>
                </c:pt>
                <c:pt idx="1378">
                  <c:v>9.5000000000000001E-2</c:v>
                </c:pt>
                <c:pt idx="1379">
                  <c:v>9.5000000000000001E-2</c:v>
                </c:pt>
                <c:pt idx="1380">
                  <c:v>9.4E-2</c:v>
                </c:pt>
                <c:pt idx="1381">
                  <c:v>9.4E-2</c:v>
                </c:pt>
                <c:pt idx="1382">
                  <c:v>9.4E-2</c:v>
                </c:pt>
                <c:pt idx="1383">
                  <c:v>9.35E-2</c:v>
                </c:pt>
                <c:pt idx="1384">
                  <c:v>9.35E-2</c:v>
                </c:pt>
                <c:pt idx="1385">
                  <c:v>9.4E-2</c:v>
                </c:pt>
                <c:pt idx="1386">
                  <c:v>9.4499999999999987E-2</c:v>
                </c:pt>
                <c:pt idx="1387">
                  <c:v>9.4499999999999987E-2</c:v>
                </c:pt>
                <c:pt idx="1388">
                  <c:v>9.4499999999999987E-2</c:v>
                </c:pt>
                <c:pt idx="1389">
                  <c:v>9.4499999999999987E-2</c:v>
                </c:pt>
                <c:pt idx="1390">
                  <c:v>9.4499999999999987E-2</c:v>
                </c:pt>
                <c:pt idx="1391">
                  <c:v>9.5000000000000001E-2</c:v>
                </c:pt>
                <c:pt idx="1392">
                  <c:v>9.5000000000000001E-2</c:v>
                </c:pt>
                <c:pt idx="1393">
                  <c:v>9.5000000000000001E-2</c:v>
                </c:pt>
                <c:pt idx="1394">
                  <c:v>9.5000000000000001E-2</c:v>
                </c:pt>
                <c:pt idx="1395">
                  <c:v>9.5000000000000001E-2</c:v>
                </c:pt>
                <c:pt idx="1396">
                  <c:v>9.5000000000000001E-2</c:v>
                </c:pt>
                <c:pt idx="1397">
                  <c:v>9.5000000000000001E-2</c:v>
                </c:pt>
                <c:pt idx="1398">
                  <c:v>9.5000000000000001E-2</c:v>
                </c:pt>
                <c:pt idx="1399">
                  <c:v>9.5000000000000001E-2</c:v>
                </c:pt>
                <c:pt idx="1400">
                  <c:v>9.5000000000000001E-2</c:v>
                </c:pt>
                <c:pt idx="1401">
                  <c:v>9.5000000000000001E-2</c:v>
                </c:pt>
                <c:pt idx="1402">
                  <c:v>9.4E-2</c:v>
                </c:pt>
                <c:pt idx="1403">
                  <c:v>9.4E-2</c:v>
                </c:pt>
                <c:pt idx="1404">
                  <c:v>9.35E-2</c:v>
                </c:pt>
                <c:pt idx="1405">
                  <c:v>9.35E-2</c:v>
                </c:pt>
                <c:pt idx="1406">
                  <c:v>9.35E-2</c:v>
                </c:pt>
                <c:pt idx="1407">
                  <c:v>9.35E-2</c:v>
                </c:pt>
                <c:pt idx="1408">
                  <c:v>9.2499999999999999E-2</c:v>
                </c:pt>
                <c:pt idx="1409">
                  <c:v>9.2499999999999999E-2</c:v>
                </c:pt>
                <c:pt idx="1410">
                  <c:v>9.3000000000000013E-2</c:v>
                </c:pt>
                <c:pt idx="1411">
                  <c:v>9.3000000000000013E-2</c:v>
                </c:pt>
                <c:pt idx="1412">
                  <c:v>9.4499999999999987E-2</c:v>
                </c:pt>
                <c:pt idx="1413">
                  <c:v>9.4499999999999987E-2</c:v>
                </c:pt>
                <c:pt idx="1414">
                  <c:v>9.2749999999999999E-2</c:v>
                </c:pt>
                <c:pt idx="1415">
                  <c:v>9.3000000000000013E-2</c:v>
                </c:pt>
                <c:pt idx="1416">
                  <c:v>9.35E-2</c:v>
                </c:pt>
                <c:pt idx="1417">
                  <c:v>9.4E-2</c:v>
                </c:pt>
                <c:pt idx="1418">
                  <c:v>9.35E-2</c:v>
                </c:pt>
                <c:pt idx="1419">
                  <c:v>9.35E-2</c:v>
                </c:pt>
                <c:pt idx="1420">
                  <c:v>9.35E-2</c:v>
                </c:pt>
                <c:pt idx="1421">
                  <c:v>9.35E-2</c:v>
                </c:pt>
                <c:pt idx="1422">
                  <c:v>9.4499999999999987E-2</c:v>
                </c:pt>
                <c:pt idx="1423">
                  <c:v>9.6000000000000002E-2</c:v>
                </c:pt>
                <c:pt idx="1424">
                  <c:v>9.5749999999999988E-2</c:v>
                </c:pt>
                <c:pt idx="1425">
                  <c:v>9.5749999999999988E-2</c:v>
                </c:pt>
                <c:pt idx="1426">
                  <c:v>9.6500000000000002E-2</c:v>
                </c:pt>
                <c:pt idx="1427">
                  <c:v>9.5500000000000002E-2</c:v>
                </c:pt>
                <c:pt idx="1428">
                  <c:v>9.4499999999999987E-2</c:v>
                </c:pt>
                <c:pt idx="1429">
                  <c:v>9.5000000000000001E-2</c:v>
                </c:pt>
                <c:pt idx="1430">
                  <c:v>9.5250000000000001E-2</c:v>
                </c:pt>
                <c:pt idx="1431">
                  <c:v>9.5500000000000002E-2</c:v>
                </c:pt>
                <c:pt idx="1432">
                  <c:v>9.6000000000000002E-2</c:v>
                </c:pt>
                <c:pt idx="1433">
                  <c:v>9.6999999999999989E-2</c:v>
                </c:pt>
                <c:pt idx="1434">
                  <c:v>9.6000000000000002E-2</c:v>
                </c:pt>
                <c:pt idx="1435">
                  <c:v>9.5749999999999988E-2</c:v>
                </c:pt>
                <c:pt idx="1436">
                  <c:v>9.5500000000000002E-2</c:v>
                </c:pt>
                <c:pt idx="1437">
                  <c:v>9.6000000000000002E-2</c:v>
                </c:pt>
                <c:pt idx="1438">
                  <c:v>9.6500000000000002E-2</c:v>
                </c:pt>
                <c:pt idx="1439">
                  <c:v>9.6500000000000002E-2</c:v>
                </c:pt>
                <c:pt idx="1440">
                  <c:v>9.6500000000000002E-2</c:v>
                </c:pt>
                <c:pt idx="1441">
                  <c:v>9.6500000000000002E-2</c:v>
                </c:pt>
                <c:pt idx="1442">
                  <c:v>9.6500000000000002E-2</c:v>
                </c:pt>
                <c:pt idx="1443">
                  <c:v>9.6349999999999991E-2</c:v>
                </c:pt>
                <c:pt idx="1444">
                  <c:v>9.5500000000000002E-2</c:v>
                </c:pt>
                <c:pt idx="1445">
                  <c:v>9.6250000000000002E-2</c:v>
                </c:pt>
                <c:pt idx="1446">
                  <c:v>9.6750000000000003E-2</c:v>
                </c:pt>
                <c:pt idx="1447">
                  <c:v>9.6750000000000003E-2</c:v>
                </c:pt>
                <c:pt idx="1448">
                  <c:v>9.6999999999999989E-2</c:v>
                </c:pt>
                <c:pt idx="1449">
                  <c:v>9.7500000000000003E-2</c:v>
                </c:pt>
                <c:pt idx="1450">
                  <c:v>9.6500000000000002E-2</c:v>
                </c:pt>
                <c:pt idx="1451">
                  <c:v>9.6000000000000002E-2</c:v>
                </c:pt>
                <c:pt idx="1452">
                  <c:v>9.5500000000000002E-2</c:v>
                </c:pt>
                <c:pt idx="1453">
                  <c:v>9.5500000000000002E-2</c:v>
                </c:pt>
                <c:pt idx="1454">
                  <c:v>9.5500000000000002E-2</c:v>
                </c:pt>
                <c:pt idx="1455">
                  <c:v>9.4E-2</c:v>
                </c:pt>
                <c:pt idx="1456">
                  <c:v>9.4E-2</c:v>
                </c:pt>
                <c:pt idx="1457">
                  <c:v>9.4499999999999987E-2</c:v>
                </c:pt>
                <c:pt idx="1458">
                  <c:v>9.35E-2</c:v>
                </c:pt>
                <c:pt idx="1459">
                  <c:v>9.3000000000000013E-2</c:v>
                </c:pt>
                <c:pt idx="1460">
                  <c:v>9.2499999999999999E-2</c:v>
                </c:pt>
                <c:pt idx="1461">
                  <c:v>9.2499999999999999E-2</c:v>
                </c:pt>
                <c:pt idx="1462">
                  <c:v>9.2499999999999999E-2</c:v>
                </c:pt>
                <c:pt idx="1463">
                  <c:v>9.2499999999999999E-2</c:v>
                </c:pt>
                <c:pt idx="1464">
                  <c:v>9.2499999999999999E-2</c:v>
                </c:pt>
                <c:pt idx="1465">
                  <c:v>9.2499999999999999E-2</c:v>
                </c:pt>
                <c:pt idx="1466">
                  <c:v>9.2249999999999999E-2</c:v>
                </c:pt>
                <c:pt idx="1467">
                  <c:v>9.2249999999999999E-2</c:v>
                </c:pt>
                <c:pt idx="1468">
                  <c:v>9.2249999999999999E-2</c:v>
                </c:pt>
                <c:pt idx="1469">
                  <c:v>9.2249999999999999E-2</c:v>
                </c:pt>
                <c:pt idx="1470">
                  <c:v>9.1999999999999998E-2</c:v>
                </c:pt>
                <c:pt idx="1471">
                  <c:v>9.1999999999999998E-2</c:v>
                </c:pt>
                <c:pt idx="1472">
                  <c:v>9.0999999999999998E-2</c:v>
                </c:pt>
                <c:pt idx="1473">
                  <c:v>9.1300000000000006E-2</c:v>
                </c:pt>
                <c:pt idx="1474">
                  <c:v>9.1300000000000006E-2</c:v>
                </c:pt>
                <c:pt idx="1475">
                  <c:v>9.1300000000000006E-2</c:v>
                </c:pt>
                <c:pt idx="1476">
                  <c:v>9.2499999999999999E-2</c:v>
                </c:pt>
                <c:pt idx="1477">
                  <c:v>9.2499999999999999E-2</c:v>
                </c:pt>
                <c:pt idx="1478">
                  <c:v>9.2499999999999999E-2</c:v>
                </c:pt>
                <c:pt idx="1479">
                  <c:v>9.2499999999999999E-2</c:v>
                </c:pt>
                <c:pt idx="1480">
                  <c:v>9.2499999999999999E-2</c:v>
                </c:pt>
                <c:pt idx="1481">
                  <c:v>9.2499999999999999E-2</c:v>
                </c:pt>
                <c:pt idx="1482">
                  <c:v>9.2499999999999999E-2</c:v>
                </c:pt>
                <c:pt idx="1483">
                  <c:v>9.2499999999999999E-2</c:v>
                </c:pt>
                <c:pt idx="1484">
                  <c:v>9.2499999999999999E-2</c:v>
                </c:pt>
                <c:pt idx="1485">
                  <c:v>9.2499999999999999E-2</c:v>
                </c:pt>
                <c:pt idx="1486">
                  <c:v>9.2499999999999999E-2</c:v>
                </c:pt>
                <c:pt idx="1487">
                  <c:v>9.2499999999999999E-2</c:v>
                </c:pt>
                <c:pt idx="1488">
                  <c:v>9.35E-2</c:v>
                </c:pt>
                <c:pt idx="1489">
                  <c:v>9.35E-2</c:v>
                </c:pt>
                <c:pt idx="1490">
                  <c:v>9.5500000000000002E-2</c:v>
                </c:pt>
                <c:pt idx="1491">
                  <c:v>9.5500000000000002E-2</c:v>
                </c:pt>
                <c:pt idx="1492">
                  <c:v>9.5749999999999988E-2</c:v>
                </c:pt>
                <c:pt idx="1493">
                  <c:v>9.6999999999999989E-2</c:v>
                </c:pt>
                <c:pt idx="1494">
                  <c:v>9.6000000000000002E-2</c:v>
                </c:pt>
                <c:pt idx="1495">
                  <c:v>9.6000000000000002E-2</c:v>
                </c:pt>
                <c:pt idx="1496">
                  <c:v>9.6000000000000002E-2</c:v>
                </c:pt>
                <c:pt idx="1497">
                  <c:v>9.5500000000000002E-2</c:v>
                </c:pt>
                <c:pt idx="1498">
                  <c:v>9.5500000000000002E-2</c:v>
                </c:pt>
                <c:pt idx="1499">
                  <c:v>9.5500000000000002E-2</c:v>
                </c:pt>
                <c:pt idx="1500">
                  <c:v>9.5500000000000002E-2</c:v>
                </c:pt>
                <c:pt idx="1501">
                  <c:v>9.5500000000000002E-2</c:v>
                </c:pt>
                <c:pt idx="1502">
                  <c:v>9.5500000000000002E-2</c:v>
                </c:pt>
                <c:pt idx="1503">
                  <c:v>9.5000000000000001E-2</c:v>
                </c:pt>
                <c:pt idx="1504">
                  <c:v>9.5000000000000001E-2</c:v>
                </c:pt>
                <c:pt idx="1505">
                  <c:v>9.5000000000000001E-2</c:v>
                </c:pt>
                <c:pt idx="1506">
                  <c:v>9.6000000000000002E-2</c:v>
                </c:pt>
                <c:pt idx="1507">
                  <c:v>9.6500000000000002E-2</c:v>
                </c:pt>
                <c:pt idx="1508">
                  <c:v>9.6500000000000002E-2</c:v>
                </c:pt>
                <c:pt idx="1509">
                  <c:v>9.6500000000000002E-2</c:v>
                </c:pt>
                <c:pt idx="1510">
                  <c:v>9.6500000000000002E-2</c:v>
                </c:pt>
                <c:pt idx="1511">
                  <c:v>9.6500000000000002E-2</c:v>
                </c:pt>
                <c:pt idx="1512">
                  <c:v>9.6500000000000002E-2</c:v>
                </c:pt>
                <c:pt idx="1513">
                  <c:v>9.6500000000000002E-2</c:v>
                </c:pt>
                <c:pt idx="1514">
                  <c:v>9.6500000000000002E-2</c:v>
                </c:pt>
                <c:pt idx="1515">
                  <c:v>9.6500000000000002E-2</c:v>
                </c:pt>
                <c:pt idx="1516">
                  <c:v>9.6500000000000002E-2</c:v>
                </c:pt>
                <c:pt idx="1517">
                  <c:v>9.6500000000000002E-2</c:v>
                </c:pt>
                <c:pt idx="1518">
                  <c:v>9.6500000000000002E-2</c:v>
                </c:pt>
                <c:pt idx="1519">
                  <c:v>9.6500000000000002E-2</c:v>
                </c:pt>
                <c:pt idx="1520">
                  <c:v>9.6500000000000002E-2</c:v>
                </c:pt>
                <c:pt idx="1521">
                  <c:v>9.6500000000000002E-2</c:v>
                </c:pt>
                <c:pt idx="1522">
                  <c:v>9.6999999999999989E-2</c:v>
                </c:pt>
                <c:pt idx="1523">
                  <c:v>9.6000000000000002E-2</c:v>
                </c:pt>
                <c:pt idx="1524">
                  <c:v>9.6000000000000002E-2</c:v>
                </c:pt>
                <c:pt idx="1525">
                  <c:v>9.6000000000000002E-2</c:v>
                </c:pt>
                <c:pt idx="1526">
                  <c:v>9.6000000000000002E-2</c:v>
                </c:pt>
                <c:pt idx="1527">
                  <c:v>9.6000000000000002E-2</c:v>
                </c:pt>
                <c:pt idx="1528">
                  <c:v>9.6000000000000002E-2</c:v>
                </c:pt>
                <c:pt idx="1529">
                  <c:v>9.6000000000000002E-2</c:v>
                </c:pt>
                <c:pt idx="1530">
                  <c:v>9.6000000000000002E-2</c:v>
                </c:pt>
                <c:pt idx="1531">
                  <c:v>9.6000000000000002E-2</c:v>
                </c:pt>
                <c:pt idx="1532">
                  <c:v>9.5700000000000007E-2</c:v>
                </c:pt>
                <c:pt idx="1533">
                  <c:v>9.5700000000000007E-2</c:v>
                </c:pt>
                <c:pt idx="1534">
                  <c:v>9.5700000000000007E-2</c:v>
                </c:pt>
                <c:pt idx="1535">
                  <c:v>9.5700000000000007E-2</c:v>
                </c:pt>
                <c:pt idx="1536">
                  <c:v>9.5700000000000007E-2</c:v>
                </c:pt>
                <c:pt idx="1537">
                  <c:v>9.5700000000000007E-2</c:v>
                </c:pt>
                <c:pt idx="1538">
                  <c:v>9.5700000000000007E-2</c:v>
                </c:pt>
                <c:pt idx="1539">
                  <c:v>9.5700000000000007E-2</c:v>
                </c:pt>
                <c:pt idx="1540">
                  <c:v>9.5700000000000007E-2</c:v>
                </c:pt>
                <c:pt idx="1541">
                  <c:v>9.5700000000000007E-2</c:v>
                </c:pt>
                <c:pt idx="1542">
                  <c:v>9.5700000000000007E-2</c:v>
                </c:pt>
                <c:pt idx="1543">
                  <c:v>9.5700000000000007E-2</c:v>
                </c:pt>
                <c:pt idx="1544">
                  <c:v>9.5700000000000007E-2</c:v>
                </c:pt>
                <c:pt idx="1545">
                  <c:v>9.6500000000000002E-2</c:v>
                </c:pt>
                <c:pt idx="1546">
                  <c:v>9.6500000000000002E-2</c:v>
                </c:pt>
                <c:pt idx="1547">
                  <c:v>9.6500000000000002E-2</c:v>
                </c:pt>
                <c:pt idx="1548">
                  <c:v>9.6500000000000002E-2</c:v>
                </c:pt>
                <c:pt idx="1549">
                  <c:v>9.6500000000000002E-2</c:v>
                </c:pt>
                <c:pt idx="1550">
                  <c:v>9.6500000000000002E-2</c:v>
                </c:pt>
                <c:pt idx="1551">
                  <c:v>9.6500000000000002E-2</c:v>
                </c:pt>
                <c:pt idx="1552">
                  <c:v>9.6500000000000002E-2</c:v>
                </c:pt>
                <c:pt idx="1553">
                  <c:v>9.6500000000000002E-2</c:v>
                </c:pt>
                <c:pt idx="1554">
                  <c:v>9.6500000000000002E-2</c:v>
                </c:pt>
                <c:pt idx="1555">
                  <c:v>9.6500000000000002E-2</c:v>
                </c:pt>
                <c:pt idx="1556">
                  <c:v>9.6500000000000002E-2</c:v>
                </c:pt>
                <c:pt idx="1557">
                  <c:v>9.6500000000000002E-2</c:v>
                </c:pt>
                <c:pt idx="1558">
                  <c:v>9.6500000000000002E-2</c:v>
                </c:pt>
                <c:pt idx="1559">
                  <c:v>9.6500000000000002E-2</c:v>
                </c:pt>
                <c:pt idx="1560">
                  <c:v>9.6500000000000002E-2</c:v>
                </c:pt>
                <c:pt idx="1561">
                  <c:v>9.6500000000000002E-2</c:v>
                </c:pt>
                <c:pt idx="1562">
                  <c:v>9.6500000000000002E-2</c:v>
                </c:pt>
                <c:pt idx="1563">
                  <c:v>9.6500000000000002E-2</c:v>
                </c:pt>
                <c:pt idx="1564">
                  <c:v>9.6500000000000002E-2</c:v>
                </c:pt>
                <c:pt idx="1565">
                  <c:v>9.6500000000000002E-2</c:v>
                </c:pt>
                <c:pt idx="1566">
                  <c:v>9.6500000000000002E-2</c:v>
                </c:pt>
                <c:pt idx="1567">
                  <c:v>9.6500000000000002E-2</c:v>
                </c:pt>
                <c:pt idx="1568">
                  <c:v>9.6500000000000002E-2</c:v>
                </c:pt>
                <c:pt idx="1569">
                  <c:v>9.601599999999999E-2</c:v>
                </c:pt>
                <c:pt idx="1570">
                  <c:v>9.6516000000000005E-2</c:v>
                </c:pt>
                <c:pt idx="1571">
                  <c:v>9.601599999999999E-2</c:v>
                </c:pt>
                <c:pt idx="1572">
                  <c:v>9.6516000000000005E-2</c:v>
                </c:pt>
                <c:pt idx="1573">
                  <c:v>9.6266000000000004E-2</c:v>
                </c:pt>
                <c:pt idx="1574">
                  <c:v>9.5516000000000004E-2</c:v>
                </c:pt>
                <c:pt idx="1575">
                  <c:v>9.5516000000000004E-2</c:v>
                </c:pt>
                <c:pt idx="1576">
                  <c:v>9.5516000000000004E-2</c:v>
                </c:pt>
                <c:pt idx="1577">
                  <c:v>9.5516000000000004E-2</c:v>
                </c:pt>
                <c:pt idx="1578">
                  <c:v>9.5516000000000004E-2</c:v>
                </c:pt>
                <c:pt idx="1579">
                  <c:v>9.4765999999999989E-2</c:v>
                </c:pt>
                <c:pt idx="1580">
                  <c:v>9.4515999999999989E-2</c:v>
                </c:pt>
                <c:pt idx="1581">
                  <c:v>9.4515999999999989E-2</c:v>
                </c:pt>
                <c:pt idx="1582">
                  <c:v>9.501699999999999E-2</c:v>
                </c:pt>
                <c:pt idx="1583">
                  <c:v>9.4765999999999989E-2</c:v>
                </c:pt>
                <c:pt idx="1584">
                  <c:v>9.4765999999999989E-2</c:v>
                </c:pt>
                <c:pt idx="1585">
                  <c:v>9.4315999999999997E-2</c:v>
                </c:pt>
                <c:pt idx="1586">
                  <c:v>9.3016000000000001E-2</c:v>
                </c:pt>
                <c:pt idx="1587">
                  <c:v>9.3016000000000001E-2</c:v>
                </c:pt>
                <c:pt idx="1588">
                  <c:v>9.3016000000000001E-2</c:v>
                </c:pt>
                <c:pt idx="1589">
                  <c:v>9.3016000000000001E-2</c:v>
                </c:pt>
                <c:pt idx="1590">
                  <c:v>9.3016000000000001E-2</c:v>
                </c:pt>
                <c:pt idx="1591">
                  <c:v>9.3016000000000001E-2</c:v>
                </c:pt>
                <c:pt idx="1592">
                  <c:v>9.3016000000000001E-2</c:v>
                </c:pt>
                <c:pt idx="1593">
                  <c:v>9.3016000000000001E-2</c:v>
                </c:pt>
                <c:pt idx="1594">
                  <c:v>9.3016000000000001E-2</c:v>
                </c:pt>
                <c:pt idx="1595">
                  <c:v>9.3016000000000001E-2</c:v>
                </c:pt>
                <c:pt idx="1596">
                  <c:v>9.3016000000000001E-2</c:v>
                </c:pt>
                <c:pt idx="1597">
                  <c:v>9.3016000000000001E-2</c:v>
                </c:pt>
                <c:pt idx="1598">
                  <c:v>9.3016000000000001E-2</c:v>
                </c:pt>
                <c:pt idx="1599">
                  <c:v>9.3016000000000001E-2</c:v>
                </c:pt>
                <c:pt idx="1600">
                  <c:v>9.3016000000000001E-2</c:v>
                </c:pt>
                <c:pt idx="1601">
                  <c:v>9.3016000000000001E-2</c:v>
                </c:pt>
                <c:pt idx="1602">
                  <c:v>9.3016000000000001E-2</c:v>
                </c:pt>
                <c:pt idx="1603">
                  <c:v>9.1516E-2</c:v>
                </c:pt>
                <c:pt idx="1604">
                  <c:v>9.1516E-2</c:v>
                </c:pt>
                <c:pt idx="1605">
                  <c:v>9.1516E-2</c:v>
                </c:pt>
                <c:pt idx="1606">
                  <c:v>9.1517000000000001E-2</c:v>
                </c:pt>
                <c:pt idx="1607">
                  <c:v>9.1016E-2</c:v>
                </c:pt>
                <c:pt idx="1608">
                  <c:v>9.0015999999999999E-2</c:v>
                </c:pt>
                <c:pt idx="1609">
                  <c:v>9.0215999999999991E-2</c:v>
                </c:pt>
                <c:pt idx="1610">
                  <c:v>9.0515999999999999E-2</c:v>
                </c:pt>
                <c:pt idx="1611">
                  <c:v>9.0515999999999999E-2</c:v>
                </c:pt>
                <c:pt idx="1612">
                  <c:v>9.0515999999999999E-2</c:v>
                </c:pt>
                <c:pt idx="1613">
                  <c:v>9.0515999999999999E-2</c:v>
                </c:pt>
                <c:pt idx="1614">
                  <c:v>9.0515999999999999E-2</c:v>
                </c:pt>
                <c:pt idx="1615">
                  <c:v>9.0515999999999999E-2</c:v>
                </c:pt>
                <c:pt idx="1616">
                  <c:v>9.0515999999999999E-2</c:v>
                </c:pt>
                <c:pt idx="1617">
                  <c:v>9.0515999999999999E-2</c:v>
                </c:pt>
                <c:pt idx="1618">
                  <c:v>9.0515999999999999E-2</c:v>
                </c:pt>
                <c:pt idx="1619">
                  <c:v>9.0515999999999999E-2</c:v>
                </c:pt>
                <c:pt idx="1620">
                  <c:v>9.1517000000000001E-2</c:v>
                </c:pt>
                <c:pt idx="1621">
                  <c:v>9.1516E-2</c:v>
                </c:pt>
                <c:pt idx="1622">
                  <c:v>9.1516E-2</c:v>
                </c:pt>
                <c:pt idx="1623">
                  <c:v>9.1016E-2</c:v>
                </c:pt>
                <c:pt idx="1624">
                  <c:v>9.0515999999999999E-2</c:v>
                </c:pt>
                <c:pt idx="1625">
                  <c:v>9.0267E-2</c:v>
                </c:pt>
                <c:pt idx="1626">
                  <c:v>9.0267E-2</c:v>
                </c:pt>
                <c:pt idx="1627">
                  <c:v>9.0515999999999999E-2</c:v>
                </c:pt>
                <c:pt idx="1628">
                  <c:v>9.0515999999999999E-2</c:v>
                </c:pt>
                <c:pt idx="1629">
                  <c:v>9.0517E-2</c:v>
                </c:pt>
                <c:pt idx="1630">
                  <c:v>9.0017E-2</c:v>
                </c:pt>
                <c:pt idx="1631">
                  <c:v>9.0017E-2</c:v>
                </c:pt>
                <c:pt idx="1632">
                  <c:v>9.0767E-2</c:v>
                </c:pt>
                <c:pt idx="1633">
                  <c:v>9.1517000000000001E-2</c:v>
                </c:pt>
                <c:pt idx="1634">
                  <c:v>9.2516000000000001E-2</c:v>
                </c:pt>
                <c:pt idx="1635">
                  <c:v>9.1517000000000001E-2</c:v>
                </c:pt>
                <c:pt idx="1636">
                  <c:v>9.1516E-2</c:v>
                </c:pt>
                <c:pt idx="1637">
                  <c:v>9.1516E-2</c:v>
                </c:pt>
                <c:pt idx="1638">
                  <c:v>9.1516E-2</c:v>
                </c:pt>
                <c:pt idx="1639">
                  <c:v>9.0515999999999999E-2</c:v>
                </c:pt>
                <c:pt idx="1640">
                  <c:v>9.052099999999999E-2</c:v>
                </c:pt>
                <c:pt idx="1641">
                  <c:v>9.0515999999999999E-2</c:v>
                </c:pt>
                <c:pt idx="1642">
                  <c:v>9.1016E-2</c:v>
                </c:pt>
                <c:pt idx="1643">
                  <c:v>9.2015999999999987E-2</c:v>
                </c:pt>
                <c:pt idx="1644">
                  <c:v>9.2015999999999987E-2</c:v>
                </c:pt>
                <c:pt idx="1645">
                  <c:v>9.2015999999999987E-2</c:v>
                </c:pt>
                <c:pt idx="1646">
                  <c:v>9.2015999999999987E-2</c:v>
                </c:pt>
                <c:pt idx="1647">
                  <c:v>9.2015999999999987E-2</c:v>
                </c:pt>
                <c:pt idx="1648">
                  <c:v>9.2015999999999987E-2</c:v>
                </c:pt>
                <c:pt idx="1649">
                  <c:v>9.2516000000000001E-2</c:v>
                </c:pt>
                <c:pt idx="1650">
                  <c:v>9.2516000000000001E-2</c:v>
                </c:pt>
                <c:pt idx="1651">
                  <c:v>9.2516000000000001E-2</c:v>
                </c:pt>
                <c:pt idx="1652">
                  <c:v>9.2516000000000001E-2</c:v>
                </c:pt>
                <c:pt idx="1653">
                  <c:v>9.2516000000000001E-2</c:v>
                </c:pt>
                <c:pt idx="1654">
                  <c:v>9.2516000000000001E-2</c:v>
                </c:pt>
                <c:pt idx="1655">
                  <c:v>9.2715999999999993E-2</c:v>
                </c:pt>
                <c:pt idx="1656">
                  <c:v>9.2715999999999993E-2</c:v>
                </c:pt>
                <c:pt idx="1657">
                  <c:v>9.2715999999999993E-2</c:v>
                </c:pt>
                <c:pt idx="1658">
                  <c:v>9.3515999999999988E-2</c:v>
                </c:pt>
                <c:pt idx="1659">
                  <c:v>9.3515999999999988E-2</c:v>
                </c:pt>
                <c:pt idx="1660">
                  <c:v>9.476699999999999E-2</c:v>
                </c:pt>
                <c:pt idx="1661">
                  <c:v>9.4757999999999995E-2</c:v>
                </c:pt>
                <c:pt idx="1662">
                  <c:v>9.4507999999999995E-2</c:v>
                </c:pt>
                <c:pt idx="1663">
                  <c:v>9.5007999999999995E-2</c:v>
                </c:pt>
                <c:pt idx="1664">
                  <c:v>9.5007999999999995E-2</c:v>
                </c:pt>
                <c:pt idx="1665">
                  <c:v>9.5007999999999995E-2</c:v>
                </c:pt>
                <c:pt idx="1666">
                  <c:v>9.5007999999999995E-2</c:v>
                </c:pt>
                <c:pt idx="1667">
                  <c:v>9.5007999999999995E-2</c:v>
                </c:pt>
                <c:pt idx="1668">
                  <c:v>9.5007999999999995E-2</c:v>
                </c:pt>
                <c:pt idx="1669">
                  <c:v>9.5007999999999995E-2</c:v>
                </c:pt>
                <c:pt idx="1670">
                  <c:v>9.4507999999999995E-2</c:v>
                </c:pt>
                <c:pt idx="1671">
                  <c:v>9.4510000000000011E-2</c:v>
                </c:pt>
                <c:pt idx="1672">
                  <c:v>9.4507999999999995E-2</c:v>
                </c:pt>
                <c:pt idx="1673">
                  <c:v>9.4507999999999995E-2</c:v>
                </c:pt>
                <c:pt idx="1674">
                  <c:v>9.4507999999999995E-2</c:v>
                </c:pt>
                <c:pt idx="1675">
                  <c:v>9.3507999999999994E-2</c:v>
                </c:pt>
                <c:pt idx="1676">
                  <c:v>9.4008000000000008E-2</c:v>
                </c:pt>
                <c:pt idx="1677">
                  <c:v>9.3507999999999994E-2</c:v>
                </c:pt>
                <c:pt idx="1678">
                  <c:v>9.325E-2</c:v>
                </c:pt>
                <c:pt idx="1679">
                  <c:v>9.325E-2</c:v>
                </c:pt>
                <c:pt idx="1680">
                  <c:v>9.325E-2</c:v>
                </c:pt>
                <c:pt idx="1681">
                  <c:v>9.325E-2</c:v>
                </c:pt>
                <c:pt idx="1682">
                  <c:v>9.3000000000000013E-2</c:v>
                </c:pt>
                <c:pt idx="1683">
                  <c:v>9.2499999999999999E-2</c:v>
                </c:pt>
                <c:pt idx="1684">
                  <c:v>9.0508000000000005E-2</c:v>
                </c:pt>
                <c:pt idx="1685">
                  <c:v>9.1999999999999998E-2</c:v>
                </c:pt>
                <c:pt idx="1686">
                  <c:v>9.0749999999999997E-2</c:v>
                </c:pt>
                <c:pt idx="1687">
                  <c:v>9.0749999999999997E-2</c:v>
                </c:pt>
                <c:pt idx="1688">
                  <c:v>8.950799999999999E-2</c:v>
                </c:pt>
                <c:pt idx="1689">
                  <c:v>9.0749999999999997E-2</c:v>
                </c:pt>
                <c:pt idx="1690">
                  <c:v>9.0749999999999997E-2</c:v>
                </c:pt>
                <c:pt idx="1691">
                  <c:v>9.0749999999999997E-2</c:v>
                </c:pt>
                <c:pt idx="1692">
                  <c:v>9.0749999999999997E-2</c:v>
                </c:pt>
                <c:pt idx="1693">
                  <c:v>9.0749999999999997E-2</c:v>
                </c:pt>
                <c:pt idx="1694">
                  <c:v>9.0749999999999997E-2</c:v>
                </c:pt>
                <c:pt idx="1695">
                  <c:v>9.0749999999999997E-2</c:v>
                </c:pt>
                <c:pt idx="1696">
                  <c:v>9.0500000000000011E-2</c:v>
                </c:pt>
                <c:pt idx="1697">
                  <c:v>9.0500000000000011E-2</c:v>
                </c:pt>
                <c:pt idx="1698">
                  <c:v>9.0500000000000011E-2</c:v>
                </c:pt>
                <c:pt idx="1699">
                  <c:v>9.0500000000000011E-2</c:v>
                </c:pt>
                <c:pt idx="1700">
                  <c:v>9.0500000000000011E-2</c:v>
                </c:pt>
                <c:pt idx="1701">
                  <c:v>9.0500000000000011E-2</c:v>
                </c:pt>
                <c:pt idx="1702">
                  <c:v>9.0508000000000005E-2</c:v>
                </c:pt>
                <c:pt idx="1703">
                  <c:v>9.0500000000000011E-2</c:v>
                </c:pt>
                <c:pt idx="1704">
                  <c:v>9.0500000000000011E-2</c:v>
                </c:pt>
                <c:pt idx="1705">
                  <c:v>9.0500000000000011E-2</c:v>
                </c:pt>
                <c:pt idx="1706">
                  <c:v>9.0500000000000011E-2</c:v>
                </c:pt>
                <c:pt idx="1707">
                  <c:v>9.0500000000000011E-2</c:v>
                </c:pt>
                <c:pt idx="1708">
                  <c:v>8.9008000000000004E-2</c:v>
                </c:pt>
                <c:pt idx="1709">
                  <c:v>8.9008000000000004E-2</c:v>
                </c:pt>
                <c:pt idx="1710">
                  <c:v>9.0500000000000011E-2</c:v>
                </c:pt>
                <c:pt idx="1711">
                  <c:v>8.8008000000000003E-2</c:v>
                </c:pt>
                <c:pt idx="1712">
                  <c:v>8.8008000000000003E-2</c:v>
                </c:pt>
                <c:pt idx="1713">
                  <c:v>8.8008000000000003E-2</c:v>
                </c:pt>
                <c:pt idx="1714">
                  <c:v>8.8008000000000003E-2</c:v>
                </c:pt>
                <c:pt idx="1715">
                  <c:v>8.8008000000000003E-2</c:v>
                </c:pt>
                <c:pt idx="1716">
                  <c:v>8.8008000000000003E-2</c:v>
                </c:pt>
                <c:pt idx="1717">
                  <c:v>8.8507999999999989E-2</c:v>
                </c:pt>
                <c:pt idx="1718">
                  <c:v>8.8507999999999989E-2</c:v>
                </c:pt>
                <c:pt idx="1719">
                  <c:v>8.8507999999999989E-2</c:v>
                </c:pt>
                <c:pt idx="1720">
                  <c:v>8.925000000000001E-2</c:v>
                </c:pt>
                <c:pt idx="1721">
                  <c:v>8.925000000000001E-2</c:v>
                </c:pt>
                <c:pt idx="1722">
                  <c:v>8.925000000000001E-2</c:v>
                </c:pt>
                <c:pt idx="1723">
                  <c:v>8.925000000000001E-2</c:v>
                </c:pt>
                <c:pt idx="1724">
                  <c:v>8.925000000000001E-2</c:v>
                </c:pt>
                <c:pt idx="1725">
                  <c:v>8.925000000000001E-2</c:v>
                </c:pt>
                <c:pt idx="1726">
                  <c:v>8.7750000000000009E-2</c:v>
                </c:pt>
                <c:pt idx="1727">
                  <c:v>8.7750000000000009E-2</c:v>
                </c:pt>
                <c:pt idx="1728">
                  <c:v>8.7508000000000002E-2</c:v>
                </c:pt>
                <c:pt idx="1729">
                  <c:v>8.7750000000000009E-2</c:v>
                </c:pt>
                <c:pt idx="1730">
                  <c:v>8.7750000000000009E-2</c:v>
                </c:pt>
                <c:pt idx="1731">
                  <c:v>8.7750000000000009E-2</c:v>
                </c:pt>
                <c:pt idx="1732">
                  <c:v>8.7750000000000009E-2</c:v>
                </c:pt>
                <c:pt idx="1733">
                  <c:v>8.7750000000000009E-2</c:v>
                </c:pt>
                <c:pt idx="1734">
                  <c:v>8.7750000000000009E-2</c:v>
                </c:pt>
                <c:pt idx="1735">
                  <c:v>8.7750000000000009E-2</c:v>
                </c:pt>
                <c:pt idx="1736">
                  <c:v>8.7750000000000009E-2</c:v>
                </c:pt>
                <c:pt idx="1737">
                  <c:v>8.7750000000000009E-2</c:v>
                </c:pt>
                <c:pt idx="1738">
                  <c:v>8.7750000000000009E-2</c:v>
                </c:pt>
                <c:pt idx="1739">
                  <c:v>8.7750000000000009E-2</c:v>
                </c:pt>
                <c:pt idx="1740">
                  <c:v>8.7750000000000009E-2</c:v>
                </c:pt>
                <c:pt idx="1741">
                  <c:v>8.7750000000000009E-2</c:v>
                </c:pt>
                <c:pt idx="1742">
                  <c:v>8.7750000000000009E-2</c:v>
                </c:pt>
                <c:pt idx="1743">
                  <c:v>8.7750000000000009E-2</c:v>
                </c:pt>
                <c:pt idx="1744">
                  <c:v>8.7750000000000009E-2</c:v>
                </c:pt>
                <c:pt idx="1745">
                  <c:v>8.7750000000000009E-2</c:v>
                </c:pt>
                <c:pt idx="1746">
                  <c:v>8.7750000000000009E-2</c:v>
                </c:pt>
                <c:pt idx="1747">
                  <c:v>8.7750000000000009E-2</c:v>
                </c:pt>
                <c:pt idx="1748">
                  <c:v>8.7750000000000009E-2</c:v>
                </c:pt>
                <c:pt idx="1749">
                  <c:v>8.7508000000000002E-2</c:v>
                </c:pt>
                <c:pt idx="1750">
                  <c:v>8.6500000000000007E-2</c:v>
                </c:pt>
                <c:pt idx="1751">
                  <c:v>8.7750000000000009E-2</c:v>
                </c:pt>
                <c:pt idx="1752">
                  <c:v>8.7750000000000009E-2</c:v>
                </c:pt>
                <c:pt idx="1753">
                  <c:v>8.6500000000000007E-2</c:v>
                </c:pt>
                <c:pt idx="1754">
                  <c:v>8.3507999999999999E-2</c:v>
                </c:pt>
                <c:pt idx="1755">
                  <c:v>8.5999999999999993E-2</c:v>
                </c:pt>
                <c:pt idx="1756">
                  <c:v>8.5999999999999993E-2</c:v>
                </c:pt>
                <c:pt idx="1757">
                  <c:v>8.5000000000000006E-2</c:v>
                </c:pt>
                <c:pt idx="1758">
                  <c:v>8.5000000000000006E-2</c:v>
                </c:pt>
                <c:pt idx="1759">
                  <c:v>8.3499999999999991E-2</c:v>
                </c:pt>
                <c:pt idx="1760">
                  <c:v>8.5000000000000006E-2</c:v>
                </c:pt>
                <c:pt idx="1761">
                  <c:v>8.1500000000000003E-2</c:v>
                </c:pt>
                <c:pt idx="1762">
                  <c:v>8.3000000000000004E-2</c:v>
                </c:pt>
                <c:pt idx="1763">
                  <c:v>8.2500000000000004E-2</c:v>
                </c:pt>
                <c:pt idx="1764">
                  <c:v>8.2500000000000004E-2</c:v>
                </c:pt>
                <c:pt idx="1765">
                  <c:v>8.2500000000000004E-2</c:v>
                </c:pt>
                <c:pt idx="1766">
                  <c:v>8.2500000000000004E-2</c:v>
                </c:pt>
                <c:pt idx="1767">
                  <c:v>8.2500000000000004E-2</c:v>
                </c:pt>
                <c:pt idx="1768">
                  <c:v>8.2500000000000004E-2</c:v>
                </c:pt>
                <c:pt idx="1769">
                  <c:v>8.224999999999999E-2</c:v>
                </c:pt>
                <c:pt idx="1770">
                  <c:v>8.0007999999999996E-2</c:v>
                </c:pt>
                <c:pt idx="1771">
                  <c:v>8.224999999999999E-2</c:v>
                </c:pt>
                <c:pt idx="1772">
                  <c:v>8.224999999999999E-2</c:v>
                </c:pt>
                <c:pt idx="1773">
                  <c:v>8.224999999999999E-2</c:v>
                </c:pt>
                <c:pt idx="1774">
                  <c:v>8.224999999999999E-2</c:v>
                </c:pt>
                <c:pt idx="1775">
                  <c:v>7.9500000000000001E-2</c:v>
                </c:pt>
                <c:pt idx="1776">
                  <c:v>7.9500000000000001E-2</c:v>
                </c:pt>
                <c:pt idx="1777">
                  <c:v>7.7499999999999999E-2</c:v>
                </c:pt>
                <c:pt idx="1778">
                  <c:v>7.7499999999999999E-2</c:v>
                </c:pt>
                <c:pt idx="1779">
                  <c:v>7.5999999999999998E-2</c:v>
                </c:pt>
                <c:pt idx="1780">
                  <c:v>7.3008000000000003E-2</c:v>
                </c:pt>
                <c:pt idx="1781">
                  <c:v>7.2000000000000008E-2</c:v>
                </c:pt>
                <c:pt idx="1782">
                  <c:v>7.2008000000000003E-2</c:v>
                </c:pt>
                <c:pt idx="1783">
                  <c:v>7.4508000000000005E-2</c:v>
                </c:pt>
                <c:pt idx="1784">
                  <c:v>7.4499999999999997E-2</c:v>
                </c:pt>
                <c:pt idx="1785">
                  <c:v>7.2758000000000003E-2</c:v>
                </c:pt>
                <c:pt idx="1786">
                  <c:v>7.4499999999999997E-2</c:v>
                </c:pt>
                <c:pt idx="1787">
                  <c:v>7.3499999999999996E-2</c:v>
                </c:pt>
                <c:pt idx="1788">
                  <c:v>7.3499999999999996E-2</c:v>
                </c:pt>
                <c:pt idx="1789">
                  <c:v>7.3499999999999996E-2</c:v>
                </c:pt>
                <c:pt idx="1790">
                  <c:v>7.5023000000000006E-2</c:v>
                </c:pt>
                <c:pt idx="1791">
                  <c:v>7.400000000000001E-2</c:v>
                </c:pt>
                <c:pt idx="1792">
                  <c:v>7.400000000000001E-2</c:v>
                </c:pt>
                <c:pt idx="1793">
                  <c:v>7.400000000000001E-2</c:v>
                </c:pt>
                <c:pt idx="1794">
                  <c:v>7.400000000000001E-2</c:v>
                </c:pt>
                <c:pt idx="1795">
                  <c:v>7.400000000000001E-2</c:v>
                </c:pt>
                <c:pt idx="1796">
                  <c:v>7.2000000000000008E-2</c:v>
                </c:pt>
                <c:pt idx="1797">
                  <c:v>7.2000000000000008E-2</c:v>
                </c:pt>
                <c:pt idx="1798">
                  <c:v>7.2000000000000008E-2</c:v>
                </c:pt>
                <c:pt idx="1799">
                  <c:v>7.2000000000000008E-2</c:v>
                </c:pt>
                <c:pt idx="1800">
                  <c:v>7.2000000000000008E-2</c:v>
                </c:pt>
                <c:pt idx="1801">
                  <c:v>7.8E-2</c:v>
                </c:pt>
                <c:pt idx="1802">
                  <c:v>7.8E-2</c:v>
                </c:pt>
                <c:pt idx="1803">
                  <c:v>7.8E-2</c:v>
                </c:pt>
                <c:pt idx="1804">
                  <c:v>7.8E-2</c:v>
                </c:pt>
                <c:pt idx="1805">
                  <c:v>7.8E-2</c:v>
                </c:pt>
                <c:pt idx="1806">
                  <c:v>7.8E-2</c:v>
                </c:pt>
                <c:pt idx="1807">
                  <c:v>7.8E-2</c:v>
                </c:pt>
                <c:pt idx="1808">
                  <c:v>7.8E-2</c:v>
                </c:pt>
                <c:pt idx="1809">
                  <c:v>8.0500000000000002E-2</c:v>
                </c:pt>
                <c:pt idx="1810">
                  <c:v>8.0500000000000002E-2</c:v>
                </c:pt>
                <c:pt idx="1811">
                  <c:v>8.0500000000000002E-2</c:v>
                </c:pt>
                <c:pt idx="1812">
                  <c:v>8.0500000000000002E-2</c:v>
                </c:pt>
                <c:pt idx="1813">
                  <c:v>8.0500000000000002E-2</c:v>
                </c:pt>
                <c:pt idx="1814">
                  <c:v>8.0500000000000002E-2</c:v>
                </c:pt>
                <c:pt idx="1815">
                  <c:v>7.85E-2</c:v>
                </c:pt>
                <c:pt idx="1816">
                  <c:v>7.400000000000001E-2</c:v>
                </c:pt>
                <c:pt idx="1817">
                  <c:v>7.400000000000001E-2</c:v>
                </c:pt>
                <c:pt idx="1818">
                  <c:v>7.400000000000001E-2</c:v>
                </c:pt>
                <c:pt idx="1819">
                  <c:v>7.400000000000001E-2</c:v>
                </c:pt>
                <c:pt idx="1820">
                  <c:v>7.400000000000001E-2</c:v>
                </c:pt>
                <c:pt idx="1821">
                  <c:v>7.400000000000001E-2</c:v>
                </c:pt>
                <c:pt idx="1822">
                  <c:v>7.400000000000001E-2</c:v>
                </c:pt>
                <c:pt idx="1823">
                  <c:v>7.400000000000001E-2</c:v>
                </c:pt>
                <c:pt idx="1824">
                  <c:v>7.400000000000001E-2</c:v>
                </c:pt>
                <c:pt idx="1825">
                  <c:v>7.400000000000001E-2</c:v>
                </c:pt>
                <c:pt idx="1826">
                  <c:v>7.400000000000001E-2</c:v>
                </c:pt>
                <c:pt idx="1827">
                  <c:v>7.2999999999999995E-2</c:v>
                </c:pt>
                <c:pt idx="1828">
                  <c:v>7.2999999999999995E-2</c:v>
                </c:pt>
                <c:pt idx="1829">
                  <c:v>7.2999999999999995E-2</c:v>
                </c:pt>
                <c:pt idx="1830">
                  <c:v>7.1749999999999994E-2</c:v>
                </c:pt>
                <c:pt idx="1831">
                  <c:v>7.0999999999999994E-2</c:v>
                </c:pt>
                <c:pt idx="1832">
                  <c:v>7.0999999999999994E-2</c:v>
                </c:pt>
                <c:pt idx="1833">
                  <c:v>7.0999999999999994E-2</c:v>
                </c:pt>
                <c:pt idx="1834">
                  <c:v>6.7500000000000004E-2</c:v>
                </c:pt>
                <c:pt idx="1835">
                  <c:v>6.7500000000000004E-2</c:v>
                </c:pt>
                <c:pt idx="1836">
                  <c:v>6.7500000000000004E-2</c:v>
                </c:pt>
                <c:pt idx="1837">
                  <c:v>6.7500000000000004E-2</c:v>
                </c:pt>
                <c:pt idx="1838">
                  <c:v>6.7500000000000004E-2</c:v>
                </c:pt>
                <c:pt idx="1839">
                  <c:v>6.7500000000000004E-2</c:v>
                </c:pt>
                <c:pt idx="1840">
                  <c:v>6.7500000000000004E-2</c:v>
                </c:pt>
                <c:pt idx="1841">
                  <c:v>6.7500000000000004E-2</c:v>
                </c:pt>
                <c:pt idx="1842">
                  <c:v>6.7500000000000004E-2</c:v>
                </c:pt>
                <c:pt idx="1843">
                  <c:v>6.7500000000000004E-2</c:v>
                </c:pt>
                <c:pt idx="1844">
                  <c:v>6.7500000000000004E-2</c:v>
                </c:pt>
                <c:pt idx="1845">
                  <c:v>6.7500000000000004E-2</c:v>
                </c:pt>
                <c:pt idx="1846">
                  <c:v>6.7500000000000004E-2</c:v>
                </c:pt>
                <c:pt idx="1847">
                  <c:v>6.7500000000000004E-2</c:v>
                </c:pt>
                <c:pt idx="1848">
                  <c:v>6.7500000000000004E-2</c:v>
                </c:pt>
                <c:pt idx="1849">
                  <c:v>6.8257999999999999E-2</c:v>
                </c:pt>
                <c:pt idx="1850">
                  <c:v>6.7500000000000004E-2</c:v>
                </c:pt>
                <c:pt idx="1851">
                  <c:v>6.7500000000000004E-2</c:v>
                </c:pt>
                <c:pt idx="1852">
                  <c:v>6.7500000000000004E-2</c:v>
                </c:pt>
                <c:pt idx="1853">
                  <c:v>6.7500000000000004E-2</c:v>
                </c:pt>
                <c:pt idx="1854">
                  <c:v>6.7500000000000004E-2</c:v>
                </c:pt>
                <c:pt idx="1855">
                  <c:v>6.7500000000000004E-2</c:v>
                </c:pt>
                <c:pt idx="1856">
                  <c:v>6.7500000000000004E-2</c:v>
                </c:pt>
                <c:pt idx="1857">
                  <c:v>6.7500000000000004E-2</c:v>
                </c:pt>
                <c:pt idx="1858">
                  <c:v>6.7500000000000004E-2</c:v>
                </c:pt>
                <c:pt idx="1859">
                  <c:v>6.7500000000000004E-2</c:v>
                </c:pt>
                <c:pt idx="1860">
                  <c:v>6.7500000000000004E-2</c:v>
                </c:pt>
                <c:pt idx="1861">
                  <c:v>6.6007999999999997E-2</c:v>
                </c:pt>
                <c:pt idx="1862">
                  <c:v>6.6008999999999998E-2</c:v>
                </c:pt>
                <c:pt idx="1863">
                  <c:v>6.5757999999999997E-2</c:v>
                </c:pt>
                <c:pt idx="1864">
                  <c:v>6.6750000000000004E-2</c:v>
                </c:pt>
                <c:pt idx="1865">
                  <c:v>6.6750000000000004E-2</c:v>
                </c:pt>
                <c:pt idx="1866">
                  <c:v>6.6750000000000004E-2</c:v>
                </c:pt>
                <c:pt idx="1867">
                  <c:v>6.5500000000000003E-2</c:v>
                </c:pt>
                <c:pt idx="1868">
                  <c:v>6.5500000000000003E-2</c:v>
                </c:pt>
                <c:pt idx="1869">
                  <c:v>6.5500000000000003E-2</c:v>
                </c:pt>
                <c:pt idx="1870">
                  <c:v>6.5757999999999997E-2</c:v>
                </c:pt>
                <c:pt idx="1871">
                  <c:v>6.5500000000000003E-2</c:v>
                </c:pt>
                <c:pt idx="1872">
                  <c:v>6.5500000000000003E-2</c:v>
                </c:pt>
                <c:pt idx="1873">
                  <c:v>6.5500000000000003E-2</c:v>
                </c:pt>
                <c:pt idx="1874">
                  <c:v>6.5257999999999997E-2</c:v>
                </c:pt>
                <c:pt idx="1875">
                  <c:v>6.5500000000000003E-2</c:v>
                </c:pt>
                <c:pt idx="1876">
                  <c:v>6.5500000000000003E-2</c:v>
                </c:pt>
                <c:pt idx="1877">
                  <c:v>6.6000000000000003E-2</c:v>
                </c:pt>
                <c:pt idx="1878">
                  <c:v>6.5500000000000003E-2</c:v>
                </c:pt>
                <c:pt idx="1879">
                  <c:v>6.5500000000000003E-2</c:v>
                </c:pt>
                <c:pt idx="1880">
                  <c:v>6.5500000000000003E-2</c:v>
                </c:pt>
                <c:pt idx="1881">
                  <c:v>6.5500000000000003E-2</c:v>
                </c:pt>
                <c:pt idx="1882">
                  <c:v>6.5500000000000003E-2</c:v>
                </c:pt>
                <c:pt idx="1883">
                  <c:v>6.5500000000000003E-2</c:v>
                </c:pt>
                <c:pt idx="1884">
                  <c:v>6.5500000000000003E-2</c:v>
                </c:pt>
                <c:pt idx="1885">
                  <c:v>6.5500000000000003E-2</c:v>
                </c:pt>
                <c:pt idx="1886">
                  <c:v>6.5500000000000003E-2</c:v>
                </c:pt>
                <c:pt idx="1887">
                  <c:v>6.4500000000000002E-2</c:v>
                </c:pt>
                <c:pt idx="1888">
                  <c:v>6.4500000000000002E-2</c:v>
                </c:pt>
                <c:pt idx="1889">
                  <c:v>6.4500000000000002E-2</c:v>
                </c:pt>
                <c:pt idx="1890">
                  <c:v>6.4500000000000002E-2</c:v>
                </c:pt>
                <c:pt idx="1891">
                  <c:v>6.5007999999999996E-2</c:v>
                </c:pt>
                <c:pt idx="1892">
                  <c:v>6.5007999999999996E-2</c:v>
                </c:pt>
                <c:pt idx="1893">
                  <c:v>6.4507999999999996E-2</c:v>
                </c:pt>
                <c:pt idx="1894">
                  <c:v>6.4507999999999996E-2</c:v>
                </c:pt>
                <c:pt idx="1895">
                  <c:v>6.4500000000000002E-2</c:v>
                </c:pt>
                <c:pt idx="1896">
                  <c:v>6.4500000000000002E-2</c:v>
                </c:pt>
                <c:pt idx="1897">
                  <c:v>6.4500000000000002E-2</c:v>
                </c:pt>
                <c:pt idx="1898">
                  <c:v>6.4500000000000002E-2</c:v>
                </c:pt>
                <c:pt idx="1899">
                  <c:v>6.4008000000000009E-2</c:v>
                </c:pt>
                <c:pt idx="1900">
                  <c:v>6.4757999999999996E-2</c:v>
                </c:pt>
                <c:pt idx="1901">
                  <c:v>6.4500000000000002E-2</c:v>
                </c:pt>
                <c:pt idx="1902">
                  <c:v>6.4500000000000002E-2</c:v>
                </c:pt>
                <c:pt idx="1903">
                  <c:v>6.4500000000000002E-2</c:v>
                </c:pt>
                <c:pt idx="1904">
                  <c:v>6.4500000000000002E-2</c:v>
                </c:pt>
                <c:pt idx="1905">
                  <c:v>6.4500000000000002E-2</c:v>
                </c:pt>
                <c:pt idx="1906">
                  <c:v>6.4500000000000002E-2</c:v>
                </c:pt>
                <c:pt idx="1907">
                  <c:v>6.4500000000000002E-2</c:v>
                </c:pt>
                <c:pt idx="1908">
                  <c:v>6.4500000000000002E-2</c:v>
                </c:pt>
                <c:pt idx="1909">
                  <c:v>6.4500000000000002E-2</c:v>
                </c:pt>
                <c:pt idx="1910">
                  <c:v>6.4500000000000002E-2</c:v>
                </c:pt>
                <c:pt idx="1911">
                  <c:v>6.3E-2</c:v>
                </c:pt>
                <c:pt idx="1912">
                  <c:v>6.4500000000000002E-2</c:v>
                </c:pt>
                <c:pt idx="1913">
                  <c:v>6.4500000000000002E-2</c:v>
                </c:pt>
                <c:pt idx="1914">
                  <c:v>6.3E-2</c:v>
                </c:pt>
                <c:pt idx="1915">
                  <c:v>6.4500000000000002E-2</c:v>
                </c:pt>
                <c:pt idx="1916">
                  <c:v>5.6508000000000003E-2</c:v>
                </c:pt>
                <c:pt idx="1917">
                  <c:v>6.4500000000000002E-2</c:v>
                </c:pt>
                <c:pt idx="1918">
                  <c:v>6.4500000000000002E-2</c:v>
                </c:pt>
                <c:pt idx="1919">
                  <c:v>6.4500000000000002E-2</c:v>
                </c:pt>
                <c:pt idx="1920">
                  <c:v>5.7500000000000002E-2</c:v>
                </c:pt>
                <c:pt idx="1921">
                  <c:v>5.6500000000000002E-2</c:v>
                </c:pt>
                <c:pt idx="1922">
                  <c:v>5.7750000000000003E-2</c:v>
                </c:pt>
                <c:pt idx="1923">
                  <c:v>5.8349999999999999E-2</c:v>
                </c:pt>
                <c:pt idx="1924">
                  <c:v>5.8349999999999999E-2</c:v>
                </c:pt>
                <c:pt idx="1925">
                  <c:v>5.7999999999999996E-2</c:v>
                </c:pt>
                <c:pt idx="1926">
                  <c:v>5.7500000000000002E-2</c:v>
                </c:pt>
                <c:pt idx="1927">
                  <c:v>5.7500000000000002E-2</c:v>
                </c:pt>
                <c:pt idx="1928">
                  <c:v>5.7500000000000002E-2</c:v>
                </c:pt>
                <c:pt idx="1929">
                  <c:v>5.7500000000000002E-2</c:v>
                </c:pt>
                <c:pt idx="1930">
                  <c:v>5.7500000000000002E-2</c:v>
                </c:pt>
                <c:pt idx="1931">
                  <c:v>5.7500000000000002E-2</c:v>
                </c:pt>
                <c:pt idx="1932">
                  <c:v>5.7500000000000002E-2</c:v>
                </c:pt>
                <c:pt idx="1933">
                  <c:v>5.7500000000000002E-2</c:v>
                </c:pt>
                <c:pt idx="1934">
                  <c:v>5.7500000000000002E-2</c:v>
                </c:pt>
                <c:pt idx="1935">
                  <c:v>5.7500000000000002E-2</c:v>
                </c:pt>
                <c:pt idx="1936">
                  <c:v>5.7500000000000002E-2</c:v>
                </c:pt>
                <c:pt idx="1937">
                  <c:v>5.8005000000000001E-2</c:v>
                </c:pt>
                <c:pt idx="1938">
                  <c:v>5.7500000000000002E-2</c:v>
                </c:pt>
                <c:pt idx="1939">
                  <c:v>5.8505000000000001E-2</c:v>
                </c:pt>
                <c:pt idx="1940">
                  <c:v>5.7500000000000002E-2</c:v>
                </c:pt>
                <c:pt idx="1941">
                  <c:v>5.7500000000000002E-2</c:v>
                </c:pt>
                <c:pt idx="1942">
                  <c:v>5.7500000000000002E-2</c:v>
                </c:pt>
                <c:pt idx="1943">
                  <c:v>5.7500000000000002E-2</c:v>
                </c:pt>
                <c:pt idx="1944">
                  <c:v>5.7500000000000002E-2</c:v>
                </c:pt>
                <c:pt idx="1945">
                  <c:v>5.7500000000000002E-2</c:v>
                </c:pt>
                <c:pt idx="1946">
                  <c:v>5.7500000000000002E-2</c:v>
                </c:pt>
                <c:pt idx="1947">
                  <c:v>5.7500000000000002E-2</c:v>
                </c:pt>
                <c:pt idx="1948">
                  <c:v>5.7500000000000002E-2</c:v>
                </c:pt>
                <c:pt idx="1949">
                  <c:v>5.7500000000000002E-2</c:v>
                </c:pt>
                <c:pt idx="1950">
                  <c:v>5.7500000000000002E-2</c:v>
                </c:pt>
                <c:pt idx="1951">
                  <c:v>5.7500000000000002E-2</c:v>
                </c:pt>
                <c:pt idx="1952">
                  <c:v>5.7500000000000002E-2</c:v>
                </c:pt>
                <c:pt idx="1953">
                  <c:v>5.7500000000000002E-2</c:v>
                </c:pt>
                <c:pt idx="1954">
                  <c:v>5.7500000000000002E-2</c:v>
                </c:pt>
                <c:pt idx="1955">
                  <c:v>5.9999000000000004E-2</c:v>
                </c:pt>
                <c:pt idx="1956">
                  <c:v>5.7500000000000002E-2</c:v>
                </c:pt>
                <c:pt idx="1957">
                  <c:v>5.7500000000000002E-2</c:v>
                </c:pt>
                <c:pt idx="1958">
                  <c:v>6.1749999999999999E-2</c:v>
                </c:pt>
                <c:pt idx="1959">
                  <c:v>6.1749999999999999E-2</c:v>
                </c:pt>
                <c:pt idx="1960">
                  <c:v>6.1749999999999999E-2</c:v>
                </c:pt>
                <c:pt idx="1961">
                  <c:v>6.1749999999999999E-2</c:v>
                </c:pt>
                <c:pt idx="1962">
                  <c:v>6.1749999999999999E-2</c:v>
                </c:pt>
                <c:pt idx="1963">
                  <c:v>6.1749999999999999E-2</c:v>
                </c:pt>
                <c:pt idx="1964">
                  <c:v>6.1749999999999999E-2</c:v>
                </c:pt>
                <c:pt idx="1965">
                  <c:v>6.1749999999999999E-2</c:v>
                </c:pt>
                <c:pt idx="1966">
                  <c:v>6.1749999999999999E-2</c:v>
                </c:pt>
                <c:pt idx="1967">
                  <c:v>6.1749999999999999E-2</c:v>
                </c:pt>
                <c:pt idx="1968">
                  <c:v>6.1749999999999999E-2</c:v>
                </c:pt>
                <c:pt idx="1969">
                  <c:v>6.1749999999999999E-2</c:v>
                </c:pt>
                <c:pt idx="1970">
                  <c:v>6.1749999999999999E-2</c:v>
                </c:pt>
                <c:pt idx="1971">
                  <c:v>6.1749999999999999E-2</c:v>
                </c:pt>
                <c:pt idx="1972">
                  <c:v>6.1749999999999999E-2</c:v>
                </c:pt>
                <c:pt idx="1973">
                  <c:v>6.1749999999999999E-2</c:v>
                </c:pt>
                <c:pt idx="1974">
                  <c:v>6.2504999999999991E-2</c:v>
                </c:pt>
                <c:pt idx="1975">
                  <c:v>6.1749999999999999E-2</c:v>
                </c:pt>
                <c:pt idx="1976">
                  <c:v>6.3E-2</c:v>
                </c:pt>
                <c:pt idx="1977">
                  <c:v>6.1749999999999999E-2</c:v>
                </c:pt>
                <c:pt idx="1978">
                  <c:v>6.1749999999999999E-2</c:v>
                </c:pt>
                <c:pt idx="1979">
                  <c:v>6.1749999999999999E-2</c:v>
                </c:pt>
                <c:pt idx="1980">
                  <c:v>6.1749999999999999E-2</c:v>
                </c:pt>
                <c:pt idx="1981">
                  <c:v>6.1749999999999999E-2</c:v>
                </c:pt>
                <c:pt idx="1982">
                  <c:v>6.1749999999999999E-2</c:v>
                </c:pt>
                <c:pt idx="1983">
                  <c:v>6.1749999999999999E-2</c:v>
                </c:pt>
                <c:pt idx="1984">
                  <c:v>6.1749999999999999E-2</c:v>
                </c:pt>
                <c:pt idx="1985">
                  <c:v>6.1749999999999999E-2</c:v>
                </c:pt>
                <c:pt idx="1986">
                  <c:v>6.8256999999999998E-2</c:v>
                </c:pt>
                <c:pt idx="1987">
                  <c:v>6.25E-2</c:v>
                </c:pt>
                <c:pt idx="1988">
                  <c:v>7.5505000000000003E-2</c:v>
                </c:pt>
                <c:pt idx="1989">
                  <c:v>8.8505E-2</c:v>
                </c:pt>
                <c:pt idx="1990">
                  <c:v>7.3232000000000005E-2</c:v>
                </c:pt>
                <c:pt idx="1991">
                  <c:v>7.0999999999999994E-2</c:v>
                </c:pt>
                <c:pt idx="1992">
                  <c:v>7.2999999999999995E-2</c:v>
                </c:pt>
                <c:pt idx="1993">
                  <c:v>7.0000000000000007E-2</c:v>
                </c:pt>
                <c:pt idx="1994">
                  <c:v>6.5000000000000002E-2</c:v>
                </c:pt>
                <c:pt idx="1995">
                  <c:v>6.5000000000000002E-2</c:v>
                </c:pt>
                <c:pt idx="1996">
                  <c:v>6.5000000000000002E-2</c:v>
                </c:pt>
                <c:pt idx="1997">
                  <c:v>6.5000000000000002E-2</c:v>
                </c:pt>
                <c:pt idx="1998">
                  <c:v>6.5000000000000002E-2</c:v>
                </c:pt>
                <c:pt idx="1999">
                  <c:v>6.5000000000000002E-2</c:v>
                </c:pt>
                <c:pt idx="2000">
                  <c:v>6.5000000000000002E-2</c:v>
                </c:pt>
                <c:pt idx="2001">
                  <c:v>6.5500000000000003E-2</c:v>
                </c:pt>
                <c:pt idx="2002">
                  <c:v>6.6000000000000003E-2</c:v>
                </c:pt>
                <c:pt idx="2003">
                  <c:v>6.6000000000000003E-2</c:v>
                </c:pt>
                <c:pt idx="2004">
                  <c:v>6.6000000000000003E-2</c:v>
                </c:pt>
                <c:pt idx="2005">
                  <c:v>6.6000000000000003E-2</c:v>
                </c:pt>
                <c:pt idx="2006">
                  <c:v>6.8000000000000005E-2</c:v>
                </c:pt>
                <c:pt idx="2007">
                  <c:v>6.8000000000000005E-2</c:v>
                </c:pt>
                <c:pt idx="2008">
                  <c:v>6.8000000000000005E-2</c:v>
                </c:pt>
                <c:pt idx="2009">
                  <c:v>6.8000000000000005E-2</c:v>
                </c:pt>
                <c:pt idx="2010">
                  <c:v>6.8000000000000005E-2</c:v>
                </c:pt>
                <c:pt idx="2011">
                  <c:v>6.7199999999999996E-2</c:v>
                </c:pt>
                <c:pt idx="2012">
                  <c:v>6.6699999999999995E-2</c:v>
                </c:pt>
                <c:pt idx="2013">
                  <c:v>6.6500000000000004E-2</c:v>
                </c:pt>
                <c:pt idx="2014">
                  <c:v>6.8000000000000005E-2</c:v>
                </c:pt>
                <c:pt idx="2015">
                  <c:v>6.6500000000000004E-2</c:v>
                </c:pt>
                <c:pt idx="2016">
                  <c:v>6.4699999999999994E-2</c:v>
                </c:pt>
                <c:pt idx="2017">
                  <c:v>6.8000000000000005E-2</c:v>
                </c:pt>
                <c:pt idx="2018">
                  <c:v>6.8000000000000005E-2</c:v>
                </c:pt>
                <c:pt idx="2019">
                  <c:v>6.6875000000000004E-2</c:v>
                </c:pt>
                <c:pt idx="2020">
                  <c:v>6.7375000000000004E-2</c:v>
                </c:pt>
                <c:pt idx="2021">
                  <c:v>6.7125000000000004E-2</c:v>
                </c:pt>
                <c:pt idx="2022">
                  <c:v>6.7125000000000004E-2</c:v>
                </c:pt>
                <c:pt idx="2023">
                  <c:v>6.7125000000000004E-2</c:v>
                </c:pt>
                <c:pt idx="2024">
                  <c:v>6.7000000000000004E-2</c:v>
                </c:pt>
                <c:pt idx="2025">
                  <c:v>6.662499999999999E-2</c:v>
                </c:pt>
                <c:pt idx="2026">
                  <c:v>6.8000000000000005E-2</c:v>
                </c:pt>
                <c:pt idx="2027">
                  <c:v>6.8000000000000005E-2</c:v>
                </c:pt>
                <c:pt idx="2028">
                  <c:v>6.8000000000000005E-2</c:v>
                </c:pt>
                <c:pt idx="2029">
                  <c:v>6.8000000000000005E-2</c:v>
                </c:pt>
                <c:pt idx="2030">
                  <c:v>6.2625E-2</c:v>
                </c:pt>
                <c:pt idx="2031">
                  <c:v>6.275E-2</c:v>
                </c:pt>
                <c:pt idx="2032">
                  <c:v>6.2355999999999995E-2</c:v>
                </c:pt>
                <c:pt idx="2033">
                  <c:v>6.2375E-2</c:v>
                </c:pt>
                <c:pt idx="2034">
                  <c:v>6.225E-2</c:v>
                </c:pt>
                <c:pt idx="2035">
                  <c:v>6.25E-2</c:v>
                </c:pt>
                <c:pt idx="2036">
                  <c:v>6.4141000000000004E-2</c:v>
                </c:pt>
                <c:pt idx="2037">
                  <c:v>6.3736000000000001E-2</c:v>
                </c:pt>
                <c:pt idx="2038">
                  <c:v>6.4640000000000003E-2</c:v>
                </c:pt>
                <c:pt idx="2039">
                  <c:v>6.4500000000000002E-2</c:v>
                </c:pt>
                <c:pt idx="2040">
                  <c:v>6.5125000000000002E-2</c:v>
                </c:pt>
                <c:pt idx="2041">
                  <c:v>6.5387000000000001E-2</c:v>
                </c:pt>
                <c:pt idx="2042">
                  <c:v>6.5125000000000002E-2</c:v>
                </c:pt>
                <c:pt idx="2043">
                  <c:v>6.5984000000000001E-2</c:v>
                </c:pt>
                <c:pt idx="2044">
                  <c:v>6.4875000000000002E-2</c:v>
                </c:pt>
                <c:pt idx="2045">
                  <c:v>6.5250000000000002E-2</c:v>
                </c:pt>
                <c:pt idx="2046">
                  <c:v>6.5875000000000003E-2</c:v>
                </c:pt>
                <c:pt idx="2047">
                  <c:v>6.662499999999999E-2</c:v>
                </c:pt>
                <c:pt idx="2048">
                  <c:v>7.1749999999999994E-2</c:v>
                </c:pt>
                <c:pt idx="2049">
                  <c:v>7.4241000000000001E-2</c:v>
                </c:pt>
                <c:pt idx="2050">
                  <c:v>7.7980999999999995E-2</c:v>
                </c:pt>
                <c:pt idx="2051">
                  <c:v>6.6000000000000003E-2</c:v>
                </c:pt>
                <c:pt idx="2052">
                  <c:v>7.2505E-2</c:v>
                </c:pt>
                <c:pt idx="2053">
                  <c:v>7.2499999999999995E-2</c:v>
                </c:pt>
                <c:pt idx="2054">
                  <c:v>7.2505E-2</c:v>
                </c:pt>
                <c:pt idx="2055">
                  <c:v>7.2249999999999995E-2</c:v>
                </c:pt>
                <c:pt idx="2056">
                  <c:v>7.1500000000000008E-2</c:v>
                </c:pt>
                <c:pt idx="2057">
                  <c:v>7.3617000000000002E-2</c:v>
                </c:pt>
                <c:pt idx="2058">
                  <c:v>7.4999999999999997E-2</c:v>
                </c:pt>
                <c:pt idx="2059">
                  <c:v>7.6249999999999998E-2</c:v>
                </c:pt>
                <c:pt idx="2060">
                  <c:v>7.8E-2</c:v>
                </c:pt>
                <c:pt idx="2061">
                  <c:v>7.5749999999999998E-2</c:v>
                </c:pt>
                <c:pt idx="2062">
                  <c:v>7.4999999999999997E-2</c:v>
                </c:pt>
                <c:pt idx="2063">
                  <c:v>7.8E-2</c:v>
                </c:pt>
                <c:pt idx="2064">
                  <c:v>7.8E-2</c:v>
                </c:pt>
                <c:pt idx="2065">
                  <c:v>7.4499999999999997E-2</c:v>
                </c:pt>
                <c:pt idx="2066">
                  <c:v>7.5999999999999998E-2</c:v>
                </c:pt>
                <c:pt idx="2067">
                  <c:v>7.5874999999999998E-2</c:v>
                </c:pt>
                <c:pt idx="2068">
                  <c:v>7.5499999999999998E-2</c:v>
                </c:pt>
                <c:pt idx="2069">
                  <c:v>7.6999999999999999E-2</c:v>
                </c:pt>
                <c:pt idx="2070">
                  <c:v>7.4511999999999995E-2</c:v>
                </c:pt>
                <c:pt idx="2071">
                  <c:v>7.400000000000001E-2</c:v>
                </c:pt>
                <c:pt idx="2072">
                  <c:v>7.5249999999999997E-2</c:v>
                </c:pt>
                <c:pt idx="2073">
                  <c:v>7.2999999999999995E-2</c:v>
                </c:pt>
                <c:pt idx="2074">
                  <c:v>7.2499999999999995E-2</c:v>
                </c:pt>
                <c:pt idx="2075">
                  <c:v>7.6249999999999998E-2</c:v>
                </c:pt>
                <c:pt idx="2076">
                  <c:v>7.7499999999999999E-2</c:v>
                </c:pt>
                <c:pt idx="2077">
                  <c:v>7.4499999999999997E-2</c:v>
                </c:pt>
                <c:pt idx="2078">
                  <c:v>7.9250000000000001E-2</c:v>
                </c:pt>
                <c:pt idx="2079">
                  <c:v>8.0500000000000002E-2</c:v>
                </c:pt>
                <c:pt idx="2080">
                  <c:v>7.4499999999999997E-2</c:v>
                </c:pt>
                <c:pt idx="2081">
                  <c:v>7.4499999999999997E-2</c:v>
                </c:pt>
                <c:pt idx="2082">
                  <c:v>7.4499999999999997E-2</c:v>
                </c:pt>
                <c:pt idx="2083">
                  <c:v>7.4499999999999997E-2</c:v>
                </c:pt>
                <c:pt idx="2084">
                  <c:v>7.4499999999999997E-2</c:v>
                </c:pt>
                <c:pt idx="2085">
                  <c:v>7.4499999999999997E-2</c:v>
                </c:pt>
                <c:pt idx="2086">
                  <c:v>7.4499999999999997E-2</c:v>
                </c:pt>
                <c:pt idx="2087">
                  <c:v>7.5999999999999998E-2</c:v>
                </c:pt>
                <c:pt idx="2088">
                  <c:v>7.5499999999999998E-2</c:v>
                </c:pt>
                <c:pt idx="2089">
                  <c:v>7.5499999999999998E-2</c:v>
                </c:pt>
                <c:pt idx="2090">
                  <c:v>7.5499999999999998E-2</c:v>
                </c:pt>
                <c:pt idx="2091">
                  <c:v>7.5499999999999998E-2</c:v>
                </c:pt>
                <c:pt idx="2092">
                  <c:v>7.5499999999999998E-2</c:v>
                </c:pt>
                <c:pt idx="2093">
                  <c:v>7.5499999999999998E-2</c:v>
                </c:pt>
                <c:pt idx="2094">
                  <c:v>7.5499999999999998E-2</c:v>
                </c:pt>
                <c:pt idx="2095">
                  <c:v>7.5499999999999998E-2</c:v>
                </c:pt>
                <c:pt idx="2096">
                  <c:v>7.6999999999999999E-2</c:v>
                </c:pt>
                <c:pt idx="2097">
                  <c:v>7.6999999999999999E-2</c:v>
                </c:pt>
                <c:pt idx="2098">
                  <c:v>7.6999999999999999E-2</c:v>
                </c:pt>
                <c:pt idx="2099">
                  <c:v>7.6999999999999999E-2</c:v>
                </c:pt>
                <c:pt idx="2100">
                  <c:v>7.6999999999999999E-2</c:v>
                </c:pt>
                <c:pt idx="2101">
                  <c:v>7.6999999999999999E-2</c:v>
                </c:pt>
                <c:pt idx="2102">
                  <c:v>7.6999999999999999E-2</c:v>
                </c:pt>
                <c:pt idx="2103">
                  <c:v>8.3504999999999996E-2</c:v>
                </c:pt>
                <c:pt idx="2104">
                  <c:v>7.6999999999999999E-2</c:v>
                </c:pt>
                <c:pt idx="2105">
                  <c:v>7.6999999999999999E-2</c:v>
                </c:pt>
                <c:pt idx="2106">
                  <c:v>7.6999999999999999E-2</c:v>
                </c:pt>
                <c:pt idx="2107">
                  <c:v>7.6999999999999999E-2</c:v>
                </c:pt>
                <c:pt idx="2108">
                  <c:v>7.6999999999999999E-2</c:v>
                </c:pt>
                <c:pt idx="2109">
                  <c:v>7.9851999999999992E-2</c:v>
                </c:pt>
                <c:pt idx="2110">
                  <c:v>7.9500000000000001E-2</c:v>
                </c:pt>
                <c:pt idx="2111">
                  <c:v>7.9902000000000001E-2</c:v>
                </c:pt>
                <c:pt idx="2112">
                  <c:v>0.08</c:v>
                </c:pt>
                <c:pt idx="2113">
                  <c:v>0.08</c:v>
                </c:pt>
                <c:pt idx="2114">
                  <c:v>8.1845000000000001E-2</c:v>
                </c:pt>
                <c:pt idx="2115">
                  <c:v>8.0500000000000002E-2</c:v>
                </c:pt>
                <c:pt idx="2116">
                  <c:v>8.0500000000000002E-2</c:v>
                </c:pt>
                <c:pt idx="2117">
                  <c:v>8.1500000000000003E-2</c:v>
                </c:pt>
                <c:pt idx="2118">
                  <c:v>8.4000000000000005E-2</c:v>
                </c:pt>
                <c:pt idx="2119">
                  <c:v>8.4000000000000005E-2</c:v>
                </c:pt>
                <c:pt idx="2120">
                  <c:v>8.4000000000000005E-2</c:v>
                </c:pt>
                <c:pt idx="2121">
                  <c:v>8.4000000000000005E-2</c:v>
                </c:pt>
                <c:pt idx="2122">
                  <c:v>8.4000000000000005E-2</c:v>
                </c:pt>
                <c:pt idx="2123">
                  <c:v>8.4000000000000005E-2</c:v>
                </c:pt>
                <c:pt idx="2124">
                  <c:v>8.4000000000000005E-2</c:v>
                </c:pt>
                <c:pt idx="2125">
                  <c:v>8.4000000000000005E-2</c:v>
                </c:pt>
                <c:pt idx="2126">
                  <c:v>8.4000000000000005E-2</c:v>
                </c:pt>
                <c:pt idx="2127">
                  <c:v>8.4000000000000005E-2</c:v>
                </c:pt>
                <c:pt idx="2128">
                  <c:v>8.4000000000000005E-2</c:v>
                </c:pt>
                <c:pt idx="2129">
                  <c:v>8.3409999999999998E-2</c:v>
                </c:pt>
                <c:pt idx="2130">
                  <c:v>8.4000000000000005E-2</c:v>
                </c:pt>
                <c:pt idx="2131">
                  <c:v>8.5000000000000006E-2</c:v>
                </c:pt>
                <c:pt idx="2132">
                  <c:v>8.5005000000000011E-2</c:v>
                </c:pt>
                <c:pt idx="2133">
                  <c:v>8.5000000000000006E-2</c:v>
                </c:pt>
                <c:pt idx="2134">
                  <c:v>8.5000000000000006E-2</c:v>
                </c:pt>
                <c:pt idx="2135">
                  <c:v>9.2499999999999999E-2</c:v>
                </c:pt>
                <c:pt idx="2136">
                  <c:v>9.2499999999999999E-2</c:v>
                </c:pt>
                <c:pt idx="2137">
                  <c:v>9.1428999999999996E-2</c:v>
                </c:pt>
                <c:pt idx="2138">
                  <c:v>9.2499999999999999E-2</c:v>
                </c:pt>
                <c:pt idx="2139">
                  <c:v>9.2870000000000008E-2</c:v>
                </c:pt>
                <c:pt idx="2140">
                  <c:v>9.2870000000000008E-2</c:v>
                </c:pt>
                <c:pt idx="2141">
                  <c:v>9.2499999999999999E-2</c:v>
                </c:pt>
                <c:pt idx="2142">
                  <c:v>9.2499999999999999E-2</c:v>
                </c:pt>
                <c:pt idx="2143">
                  <c:v>9.2499999999999999E-2</c:v>
                </c:pt>
                <c:pt idx="2144">
                  <c:v>9.6503999999999993E-2</c:v>
                </c:pt>
                <c:pt idx="2145">
                  <c:v>9.6000000000000002E-2</c:v>
                </c:pt>
                <c:pt idx="2146">
                  <c:v>9.6000000000000002E-2</c:v>
                </c:pt>
                <c:pt idx="2147">
                  <c:v>9.6000000000000002E-2</c:v>
                </c:pt>
                <c:pt idx="2148">
                  <c:v>9.4636999999999999E-2</c:v>
                </c:pt>
                <c:pt idx="2149">
                  <c:v>9.5503999999999992E-2</c:v>
                </c:pt>
                <c:pt idx="2150">
                  <c:v>9.6500000000000002E-2</c:v>
                </c:pt>
                <c:pt idx="2151">
                  <c:v>9.6500000000000002E-2</c:v>
                </c:pt>
                <c:pt idx="2152">
                  <c:v>9.4888E-2</c:v>
                </c:pt>
                <c:pt idx="2153">
                  <c:v>9.3264E-2</c:v>
                </c:pt>
                <c:pt idx="2154">
                  <c:v>9.5500000000000002E-2</c:v>
                </c:pt>
                <c:pt idx="2155">
                  <c:v>9.5500000000000002E-2</c:v>
                </c:pt>
                <c:pt idx="2156">
                  <c:v>8.8742000000000001E-2</c:v>
                </c:pt>
                <c:pt idx="2157">
                  <c:v>9.5500000000000002E-2</c:v>
                </c:pt>
                <c:pt idx="2158">
                  <c:v>9.5500000000000002E-2</c:v>
                </c:pt>
                <c:pt idx="2159">
                  <c:v>9.5500000000000002E-2</c:v>
                </c:pt>
                <c:pt idx="2160">
                  <c:v>9.5500000000000002E-2</c:v>
                </c:pt>
                <c:pt idx="2161">
                  <c:v>9.5500000000000002E-2</c:v>
                </c:pt>
                <c:pt idx="2162">
                  <c:v>9.5500000000000002E-2</c:v>
                </c:pt>
                <c:pt idx="2163">
                  <c:v>9.5500000000000002E-2</c:v>
                </c:pt>
                <c:pt idx="2164">
                  <c:v>9.5500000000000002E-2</c:v>
                </c:pt>
                <c:pt idx="2165">
                  <c:v>9.5500000000000002E-2</c:v>
                </c:pt>
                <c:pt idx="2166">
                  <c:v>9.5500000000000002E-2</c:v>
                </c:pt>
                <c:pt idx="2167">
                  <c:v>9.413500000000001E-2</c:v>
                </c:pt>
                <c:pt idx="2168">
                  <c:v>9.5500000000000002E-2</c:v>
                </c:pt>
                <c:pt idx="2169">
                  <c:v>9.5500000000000002E-2</c:v>
                </c:pt>
                <c:pt idx="2170">
                  <c:v>9.3000000000000013E-2</c:v>
                </c:pt>
                <c:pt idx="2171">
                  <c:v>9.3000000000000013E-2</c:v>
                </c:pt>
                <c:pt idx="2172">
                  <c:v>9.0953000000000006E-2</c:v>
                </c:pt>
                <c:pt idx="2173">
                  <c:v>9.0999999999999998E-2</c:v>
                </c:pt>
                <c:pt idx="2174">
                  <c:v>9.0999999999999998E-2</c:v>
                </c:pt>
                <c:pt idx="2175">
                  <c:v>9.0999999999999998E-2</c:v>
                </c:pt>
                <c:pt idx="2176">
                  <c:v>9.0999999999999998E-2</c:v>
                </c:pt>
                <c:pt idx="2177">
                  <c:v>9.0999999999999998E-2</c:v>
                </c:pt>
                <c:pt idx="2178">
                  <c:v>9.1999999999999998E-2</c:v>
                </c:pt>
                <c:pt idx="2179">
                  <c:v>9.1999999999999998E-2</c:v>
                </c:pt>
                <c:pt idx="2180">
                  <c:v>9.1999999999999998E-2</c:v>
                </c:pt>
                <c:pt idx="2181">
                  <c:v>9.1999999999999998E-2</c:v>
                </c:pt>
                <c:pt idx="2182">
                  <c:v>9.395400000000001E-2</c:v>
                </c:pt>
                <c:pt idx="2183">
                  <c:v>9.3004000000000003E-2</c:v>
                </c:pt>
                <c:pt idx="2184">
                  <c:v>9.35E-2</c:v>
                </c:pt>
                <c:pt idx="2185">
                  <c:v>9.0504000000000001E-2</c:v>
                </c:pt>
                <c:pt idx="2186">
                  <c:v>8.9504E-2</c:v>
                </c:pt>
                <c:pt idx="2187">
                  <c:v>9.0504000000000001E-2</c:v>
                </c:pt>
                <c:pt idx="2188">
                  <c:v>8.9499999999999996E-2</c:v>
                </c:pt>
                <c:pt idx="2189">
                  <c:v>9.0999999999999998E-2</c:v>
                </c:pt>
                <c:pt idx="2190">
                  <c:v>8.9499999999999996E-2</c:v>
                </c:pt>
                <c:pt idx="2191">
                  <c:v>9.3904000000000001E-2</c:v>
                </c:pt>
                <c:pt idx="2192">
                  <c:v>8.9499999999999996E-2</c:v>
                </c:pt>
                <c:pt idx="2193">
                  <c:v>9.4504000000000005E-2</c:v>
                </c:pt>
                <c:pt idx="2194">
                  <c:v>8.9499999999999996E-2</c:v>
                </c:pt>
                <c:pt idx="2195">
                  <c:v>9.5253999999999991E-2</c:v>
                </c:pt>
                <c:pt idx="2196">
                  <c:v>9.6503999999999993E-2</c:v>
                </c:pt>
                <c:pt idx="2197">
                  <c:v>9.7504000000000007E-2</c:v>
                </c:pt>
                <c:pt idx="2198">
                  <c:v>9.8003999999999994E-2</c:v>
                </c:pt>
                <c:pt idx="2199">
                  <c:v>9.8504000000000008E-2</c:v>
                </c:pt>
                <c:pt idx="2200">
                  <c:v>0.10100400000000001</c:v>
                </c:pt>
                <c:pt idx="2201">
                  <c:v>0.103004</c:v>
                </c:pt>
                <c:pt idx="2202">
                  <c:v>0.103004</c:v>
                </c:pt>
                <c:pt idx="2203">
                  <c:v>0.10250400000000001</c:v>
                </c:pt>
                <c:pt idx="2204">
                  <c:v>0.103504</c:v>
                </c:pt>
                <c:pt idx="2205">
                  <c:v>0.104504</c:v>
                </c:pt>
                <c:pt idx="2206">
                  <c:v>0.104004</c:v>
                </c:pt>
                <c:pt idx="2207">
                  <c:v>0.104004</c:v>
                </c:pt>
                <c:pt idx="2208">
                  <c:v>0.10250400000000001</c:v>
                </c:pt>
                <c:pt idx="2209">
                  <c:v>0.10345399999999999</c:v>
                </c:pt>
                <c:pt idx="2210">
                  <c:v>0.101504</c:v>
                </c:pt>
                <c:pt idx="2211">
                  <c:v>0.102004</c:v>
                </c:pt>
                <c:pt idx="2212">
                  <c:v>0.102354</c:v>
                </c:pt>
                <c:pt idx="2213">
                  <c:v>0.10115399999999999</c:v>
                </c:pt>
                <c:pt idx="2214">
                  <c:v>0.10100400000000001</c:v>
                </c:pt>
                <c:pt idx="2215">
                  <c:v>0.10215400000000001</c:v>
                </c:pt>
                <c:pt idx="2216">
                  <c:v>0.10375400000000001</c:v>
                </c:pt>
                <c:pt idx="2217">
                  <c:v>0.10375400000000001</c:v>
                </c:pt>
                <c:pt idx="2218">
                  <c:v>0.10500400000000001</c:v>
                </c:pt>
                <c:pt idx="2219">
                  <c:v>0.104754</c:v>
                </c:pt>
                <c:pt idx="2220">
                  <c:v>0.10250400000000001</c:v>
                </c:pt>
                <c:pt idx="2221">
                  <c:v>0.10250400000000001</c:v>
                </c:pt>
                <c:pt idx="2222">
                  <c:v>0.102754</c:v>
                </c:pt>
                <c:pt idx="2223">
                  <c:v>0.103254</c:v>
                </c:pt>
                <c:pt idx="2224">
                  <c:v>0.10500400000000001</c:v>
                </c:pt>
                <c:pt idx="2225">
                  <c:v>0.105504</c:v>
                </c:pt>
                <c:pt idx="2226">
                  <c:v>0.106004</c:v>
                </c:pt>
                <c:pt idx="2227">
                  <c:v>0.109504</c:v>
                </c:pt>
                <c:pt idx="2228">
                  <c:v>0.108004</c:v>
                </c:pt>
                <c:pt idx="2229">
                  <c:v>0.106004</c:v>
                </c:pt>
                <c:pt idx="2230">
                  <c:v>0.10500400000000001</c:v>
                </c:pt>
                <c:pt idx="2231">
                  <c:v>0.10349999999999999</c:v>
                </c:pt>
                <c:pt idx="2232">
                  <c:v>0.1045</c:v>
                </c:pt>
                <c:pt idx="2233">
                  <c:v>0.10249999999999999</c:v>
                </c:pt>
                <c:pt idx="2234">
                  <c:v>0.101322</c:v>
                </c:pt>
                <c:pt idx="2235">
                  <c:v>0.10050000000000001</c:v>
                </c:pt>
                <c:pt idx="2236">
                  <c:v>9.9749999999999991E-2</c:v>
                </c:pt>
                <c:pt idx="2237">
                  <c:v>9.9321999999999994E-2</c:v>
                </c:pt>
                <c:pt idx="2238">
                  <c:v>9.9198000000000008E-2</c:v>
                </c:pt>
                <c:pt idx="2239">
                  <c:v>9.7750000000000004E-2</c:v>
                </c:pt>
                <c:pt idx="2240">
                  <c:v>9.8000000000000004E-2</c:v>
                </c:pt>
                <c:pt idx="2241">
                  <c:v>9.7250000000000003E-2</c:v>
                </c:pt>
                <c:pt idx="2242">
                  <c:v>9.824999999999999E-2</c:v>
                </c:pt>
                <c:pt idx="2243">
                  <c:v>9.9197000000000007E-2</c:v>
                </c:pt>
                <c:pt idx="2244">
                  <c:v>9.8750000000000004E-2</c:v>
                </c:pt>
                <c:pt idx="2245">
                  <c:v>0.10800000000000001</c:v>
                </c:pt>
                <c:pt idx="2246">
                  <c:v>0.106</c:v>
                </c:pt>
                <c:pt idx="2247">
                  <c:v>0.10400000000000001</c:v>
                </c:pt>
                <c:pt idx="2248">
                  <c:v>0.105154</c:v>
                </c:pt>
                <c:pt idx="2249">
                  <c:v>0.10475</c:v>
                </c:pt>
                <c:pt idx="2250">
                  <c:v>0.1057</c:v>
                </c:pt>
                <c:pt idx="2251">
                  <c:v>0.103701</c:v>
                </c:pt>
                <c:pt idx="2252">
                  <c:v>0.103004</c:v>
                </c:pt>
                <c:pt idx="2253">
                  <c:v>0.10150600000000001</c:v>
                </c:pt>
                <c:pt idx="2254">
                  <c:v>0.10375</c:v>
                </c:pt>
                <c:pt idx="2255">
                  <c:v>0.10224999999999999</c:v>
                </c:pt>
                <c:pt idx="2256">
                  <c:v>0.10249999999999999</c:v>
                </c:pt>
                <c:pt idx="2257">
                  <c:v>0.10364599999999999</c:v>
                </c:pt>
                <c:pt idx="2258">
                  <c:v>0.10389699999999999</c:v>
                </c:pt>
                <c:pt idx="2259">
                  <c:v>0.10400000000000001</c:v>
                </c:pt>
                <c:pt idx="2260">
                  <c:v>0.10349999999999999</c:v>
                </c:pt>
                <c:pt idx="2261">
                  <c:v>0.104298</c:v>
                </c:pt>
                <c:pt idx="2262">
                  <c:v>0.10514900000000001</c:v>
                </c:pt>
                <c:pt idx="2263">
                  <c:v>0.105901</c:v>
                </c:pt>
                <c:pt idx="2264">
                  <c:v>0.107</c:v>
                </c:pt>
                <c:pt idx="2265">
                  <c:v>0.1085</c:v>
                </c:pt>
                <c:pt idx="2266">
                  <c:v>0.108657</c:v>
                </c:pt>
                <c:pt idx="2267">
                  <c:v>0.1065</c:v>
                </c:pt>
                <c:pt idx="2268">
                  <c:v>0.10715400000000001</c:v>
                </c:pt>
                <c:pt idx="2269">
                  <c:v>0.1085</c:v>
                </c:pt>
                <c:pt idx="2270">
                  <c:v>0.1065</c:v>
                </c:pt>
                <c:pt idx="2271">
                  <c:v>0.1125</c:v>
                </c:pt>
                <c:pt idx="2272">
                  <c:v>0.114</c:v>
                </c:pt>
                <c:pt idx="2273">
                  <c:v>0.11058799999999999</c:v>
                </c:pt>
                <c:pt idx="2274">
                  <c:v>0.11400700000000001</c:v>
                </c:pt>
                <c:pt idx="2275">
                  <c:v>0.11461600000000001</c:v>
                </c:pt>
                <c:pt idx="2276">
                  <c:v>0.11639799999999999</c:v>
                </c:pt>
                <c:pt idx="2277">
                  <c:v>0.11599999999999999</c:v>
                </c:pt>
                <c:pt idx="2278">
                  <c:v>0.11389099999999999</c:v>
                </c:pt>
                <c:pt idx="2279">
                  <c:v>0.116148</c:v>
                </c:pt>
                <c:pt idx="2280">
                  <c:v>0.11800000000000001</c:v>
                </c:pt>
                <c:pt idx="2281">
                  <c:v>0.12200699999999999</c:v>
                </c:pt>
                <c:pt idx="2282">
                  <c:v>0.12595599999999998</c:v>
                </c:pt>
                <c:pt idx="2283">
                  <c:v>0.1285</c:v>
                </c:pt>
                <c:pt idx="2284">
                  <c:v>0.13094500000000001</c:v>
                </c:pt>
                <c:pt idx="2285">
                  <c:v>0.1305</c:v>
                </c:pt>
                <c:pt idx="2286">
                  <c:v>0.13669499999999998</c:v>
                </c:pt>
                <c:pt idx="2287">
                  <c:v>0.13481500000000002</c:v>
                </c:pt>
                <c:pt idx="2288">
                  <c:v>0.14219999999999999</c:v>
                </c:pt>
                <c:pt idx="2289">
                  <c:v>0.13094500000000001</c:v>
                </c:pt>
                <c:pt idx="2290">
                  <c:v>0.14899999999999999</c:v>
                </c:pt>
                <c:pt idx="2291">
                  <c:v>0.13550000000000001</c:v>
                </c:pt>
                <c:pt idx="2292">
                  <c:v>0.12707000000000002</c:v>
                </c:pt>
                <c:pt idx="2293">
                  <c:v>0.12831500000000001</c:v>
                </c:pt>
                <c:pt idx="2294">
                  <c:v>0.13553000000000001</c:v>
                </c:pt>
                <c:pt idx="2295">
                  <c:v>0.13128000000000001</c:v>
                </c:pt>
                <c:pt idx="2296">
                  <c:v>0.128275</c:v>
                </c:pt>
                <c:pt idx="2297">
                  <c:v>0.13326499999999999</c:v>
                </c:pt>
                <c:pt idx="2298">
                  <c:v>0.14410999999999999</c:v>
                </c:pt>
                <c:pt idx="2299">
                  <c:v>0.14111499999999999</c:v>
                </c:pt>
                <c:pt idx="2300">
                  <c:v>0.14851500000000001</c:v>
                </c:pt>
                <c:pt idx="2301">
                  <c:v>0.17031500000000002</c:v>
                </c:pt>
                <c:pt idx="2302">
                  <c:v>0.16206499999999999</c:v>
                </c:pt>
                <c:pt idx="2303">
                  <c:v>0.15868599999999999</c:v>
                </c:pt>
                <c:pt idx="2304">
                  <c:v>0.16918</c:v>
                </c:pt>
                <c:pt idx="2305">
                  <c:v>0.17032800000000001</c:v>
                </c:pt>
                <c:pt idx="2306">
                  <c:v>0.16273800000000002</c:v>
                </c:pt>
                <c:pt idx="2307">
                  <c:v>0.158245</c:v>
                </c:pt>
                <c:pt idx="2308">
                  <c:v>0.156</c:v>
                </c:pt>
                <c:pt idx="2309">
                  <c:v>0.161248</c:v>
                </c:pt>
                <c:pt idx="2310">
                  <c:v>0.16050200000000001</c:v>
                </c:pt>
                <c:pt idx="2311">
                  <c:v>0.153</c:v>
                </c:pt>
                <c:pt idx="2312">
                  <c:v>0.16334800000000002</c:v>
                </c:pt>
                <c:pt idx="2313">
                  <c:v>0.16500000000000001</c:v>
                </c:pt>
                <c:pt idx="2314">
                  <c:v>0.16778300000000002</c:v>
                </c:pt>
                <c:pt idx="2315">
                  <c:v>0.16500000000000001</c:v>
                </c:pt>
                <c:pt idx="2316">
                  <c:v>0.16300000000000001</c:v>
                </c:pt>
                <c:pt idx="2317">
                  <c:v>0.1595</c:v>
                </c:pt>
                <c:pt idx="2318">
                  <c:v>0.1585</c:v>
                </c:pt>
                <c:pt idx="2319">
                  <c:v>0.16300000000000001</c:v>
                </c:pt>
                <c:pt idx="2320">
                  <c:v>0.16802900000000001</c:v>
                </c:pt>
                <c:pt idx="2321">
                  <c:v>0.16949999999999998</c:v>
                </c:pt>
                <c:pt idx="2322">
                  <c:v>0.16850500000000002</c:v>
                </c:pt>
                <c:pt idx="2323">
                  <c:v>0.16900500000000002</c:v>
                </c:pt>
                <c:pt idx="2324">
                  <c:v>0.16989499999999999</c:v>
                </c:pt>
                <c:pt idx="2325">
                  <c:v>0.16800000000000001</c:v>
                </c:pt>
                <c:pt idx="2326">
                  <c:v>0.17149999999999999</c:v>
                </c:pt>
                <c:pt idx="2327">
                  <c:v>0.17100000000000001</c:v>
                </c:pt>
                <c:pt idx="2328">
                  <c:v>0.17152500000000001</c:v>
                </c:pt>
                <c:pt idx="2329">
                  <c:v>0.16600000000000001</c:v>
                </c:pt>
                <c:pt idx="2330">
                  <c:v>0.16239999999999999</c:v>
                </c:pt>
                <c:pt idx="2331">
                  <c:v>0.16144999999999998</c:v>
                </c:pt>
                <c:pt idx="2332">
                  <c:v>0.15869999999999998</c:v>
                </c:pt>
                <c:pt idx="2333">
                  <c:v>0.15292500000000001</c:v>
                </c:pt>
                <c:pt idx="2334">
                  <c:v>0.15435000000000001</c:v>
                </c:pt>
                <c:pt idx="2335">
                  <c:v>0.15984999999999999</c:v>
                </c:pt>
                <c:pt idx="2336">
                  <c:v>0.16735</c:v>
                </c:pt>
                <c:pt idx="2337">
                  <c:v>0.16472500000000001</c:v>
                </c:pt>
                <c:pt idx="2338">
                  <c:v>0.18082499999999999</c:v>
                </c:pt>
                <c:pt idx="2339">
                  <c:v>0.17364999999999997</c:v>
                </c:pt>
                <c:pt idx="2340">
                  <c:v>0.17102499999999998</c:v>
                </c:pt>
                <c:pt idx="2341">
                  <c:v>0.170075</c:v>
                </c:pt>
                <c:pt idx="2342">
                  <c:v>0.169325</c:v>
                </c:pt>
                <c:pt idx="2343">
                  <c:v>0.16922499999999999</c:v>
                </c:pt>
                <c:pt idx="2344">
                  <c:v>0.16620000000000001</c:v>
                </c:pt>
                <c:pt idx="2345">
                  <c:v>0.16777500000000001</c:v>
                </c:pt>
                <c:pt idx="2346">
                  <c:v>0.171375</c:v>
                </c:pt>
                <c:pt idx="2347">
                  <c:v>0.1739</c:v>
                </c:pt>
                <c:pt idx="2348">
                  <c:v>0.17519999999999999</c:v>
                </c:pt>
                <c:pt idx="2349">
                  <c:v>0.17515</c:v>
                </c:pt>
                <c:pt idx="2350">
                  <c:v>0.17485000000000001</c:v>
                </c:pt>
                <c:pt idx="2351">
                  <c:v>0.17405000000000001</c:v>
                </c:pt>
                <c:pt idx="2352">
                  <c:v>0.17230000000000001</c:v>
                </c:pt>
                <c:pt idx="2353">
                  <c:v>0.16829999999999998</c:v>
                </c:pt>
                <c:pt idx="2354">
                  <c:v>0.16742499999999999</c:v>
                </c:pt>
                <c:pt idx="2355">
                  <c:v>0.16482500000000003</c:v>
                </c:pt>
                <c:pt idx="2356">
                  <c:v>0.16387499999999999</c:v>
                </c:pt>
                <c:pt idx="2357">
                  <c:v>0.16505</c:v>
                </c:pt>
                <c:pt idx="2358">
                  <c:v>0.16672499999999998</c:v>
                </c:pt>
                <c:pt idx="2359">
                  <c:v>0.16489999999999999</c:v>
                </c:pt>
                <c:pt idx="2360">
                  <c:v>0.16542500000000002</c:v>
                </c:pt>
                <c:pt idx="2361">
                  <c:v>0.16495000000000001</c:v>
                </c:pt>
                <c:pt idx="2362">
                  <c:v>0.166875</c:v>
                </c:pt>
                <c:pt idx="2363">
                  <c:v>0.16552499999999998</c:v>
                </c:pt>
                <c:pt idx="2364">
                  <c:v>0.163775</c:v>
                </c:pt>
                <c:pt idx="2365">
                  <c:v>0.16600000000000001</c:v>
                </c:pt>
                <c:pt idx="2366">
                  <c:v>0.15982499999999999</c:v>
                </c:pt>
                <c:pt idx="2367">
                  <c:v>0.15875</c:v>
                </c:pt>
                <c:pt idx="2368">
                  <c:v>0.15705</c:v>
                </c:pt>
                <c:pt idx="2369">
                  <c:v>0.15590000000000001</c:v>
                </c:pt>
                <c:pt idx="2370">
                  <c:v>0.15645000000000001</c:v>
                </c:pt>
                <c:pt idx="2371">
                  <c:v>0.1583</c:v>
                </c:pt>
                <c:pt idx="2372">
                  <c:v>0.15734999999999999</c:v>
                </c:pt>
                <c:pt idx="2373">
                  <c:v>0.156975</c:v>
                </c:pt>
                <c:pt idx="2374">
                  <c:v>0.155025</c:v>
                </c:pt>
                <c:pt idx="2375">
                  <c:v>0.15454999999999999</c:v>
                </c:pt>
                <c:pt idx="2376">
                  <c:v>0.153225</c:v>
                </c:pt>
                <c:pt idx="2377">
                  <c:v>0.1522</c:v>
                </c:pt>
                <c:pt idx="2378">
                  <c:v>0.15404999999999999</c:v>
                </c:pt>
                <c:pt idx="2379">
                  <c:v>0.1552</c:v>
                </c:pt>
                <c:pt idx="2380">
                  <c:v>0.15345</c:v>
                </c:pt>
                <c:pt idx="2381">
                  <c:v>0.15227499999999999</c:v>
                </c:pt>
                <c:pt idx="2382">
                  <c:v>0.15265000000000001</c:v>
                </c:pt>
                <c:pt idx="2383">
                  <c:v>0.15289999999999998</c:v>
                </c:pt>
                <c:pt idx="2384">
                  <c:v>0.15160000000000001</c:v>
                </c:pt>
                <c:pt idx="2385">
                  <c:v>0.15187500000000001</c:v>
                </c:pt>
                <c:pt idx="2386">
                  <c:v>0.152225</c:v>
                </c:pt>
                <c:pt idx="2387">
                  <c:v>0.15232499999999999</c:v>
                </c:pt>
                <c:pt idx="2388">
                  <c:v>0.15109999999999998</c:v>
                </c:pt>
                <c:pt idx="2389">
                  <c:v>0.15032500000000001</c:v>
                </c:pt>
                <c:pt idx="2390">
                  <c:v>0.14927499999999999</c:v>
                </c:pt>
                <c:pt idx="2391">
                  <c:v>0.14812500000000001</c:v>
                </c:pt>
                <c:pt idx="2392">
                  <c:v>0.148225</c:v>
                </c:pt>
                <c:pt idx="2393">
                  <c:v>0.14560000000000001</c:v>
                </c:pt>
                <c:pt idx="2394">
                  <c:v>0.145925</c:v>
                </c:pt>
                <c:pt idx="2395">
                  <c:v>0.14474999999999999</c:v>
                </c:pt>
                <c:pt idx="2396">
                  <c:v>0.142425</c:v>
                </c:pt>
                <c:pt idx="2397">
                  <c:v>0.14082500000000001</c:v>
                </c:pt>
                <c:pt idx="2398">
                  <c:v>0.13970000000000002</c:v>
                </c:pt>
                <c:pt idx="2399">
                  <c:v>0.14055000000000001</c:v>
                </c:pt>
                <c:pt idx="2400">
                  <c:v>0.142625</c:v>
                </c:pt>
                <c:pt idx="2401">
                  <c:v>0.1429</c:v>
                </c:pt>
                <c:pt idx="2402">
                  <c:v>0.14232500000000001</c:v>
                </c:pt>
                <c:pt idx="2403">
                  <c:v>0.14374999999999999</c:v>
                </c:pt>
                <c:pt idx="2404">
                  <c:v>0.14995</c:v>
                </c:pt>
                <c:pt idx="2405">
                  <c:v>0.14855000000000002</c:v>
                </c:pt>
                <c:pt idx="2406">
                  <c:v>0.14845</c:v>
                </c:pt>
                <c:pt idx="2407">
                  <c:v>0.147425</c:v>
                </c:pt>
                <c:pt idx="2408">
                  <c:v>0.14787500000000001</c:v>
                </c:pt>
                <c:pt idx="2409">
                  <c:v>0.14982499999999999</c:v>
                </c:pt>
                <c:pt idx="2410">
                  <c:v>0.14777499999999999</c:v>
                </c:pt>
                <c:pt idx="2411">
                  <c:v>0.14957499999999999</c:v>
                </c:pt>
                <c:pt idx="2412">
                  <c:v>0.148975</c:v>
                </c:pt>
                <c:pt idx="2413">
                  <c:v>0.14752499999999999</c:v>
                </c:pt>
                <c:pt idx="2414">
                  <c:v>0.14702500000000002</c:v>
                </c:pt>
                <c:pt idx="2415">
                  <c:v>0.142375</c:v>
                </c:pt>
                <c:pt idx="2416">
                  <c:v>0.14115</c:v>
                </c:pt>
                <c:pt idx="2417">
                  <c:v>0.13944999999999999</c:v>
                </c:pt>
                <c:pt idx="2418">
                  <c:v>0.139575</c:v>
                </c:pt>
                <c:pt idx="2419">
                  <c:v>0.13824999999999998</c:v>
                </c:pt>
                <c:pt idx="2420">
                  <c:v>0.13785</c:v>
                </c:pt>
                <c:pt idx="2421">
                  <c:v>0.13817500000000002</c:v>
                </c:pt>
                <c:pt idx="2422">
                  <c:v>0.13775000000000001</c:v>
                </c:pt>
                <c:pt idx="2423">
                  <c:v>0.13574999999999998</c:v>
                </c:pt>
                <c:pt idx="2424">
                  <c:v>0.13055</c:v>
                </c:pt>
                <c:pt idx="2425">
                  <c:v>0.12937499999999999</c:v>
                </c:pt>
                <c:pt idx="2426">
                  <c:v>0.1293</c:v>
                </c:pt>
                <c:pt idx="2427">
                  <c:v>0.1288</c:v>
                </c:pt>
                <c:pt idx="2428">
                  <c:v>0.1283</c:v>
                </c:pt>
                <c:pt idx="2429">
                  <c:v>0.123975</c:v>
                </c:pt>
                <c:pt idx="2430">
                  <c:v>0.12492499999999999</c:v>
                </c:pt>
                <c:pt idx="2431">
                  <c:v>0.12435</c:v>
                </c:pt>
                <c:pt idx="2432">
                  <c:v>0.12285</c:v>
                </c:pt>
                <c:pt idx="2433">
                  <c:v>0.123725</c:v>
                </c:pt>
                <c:pt idx="2434">
                  <c:v>0.12332499999999999</c:v>
                </c:pt>
                <c:pt idx="2435">
                  <c:v>0.1241</c:v>
                </c:pt>
                <c:pt idx="2436">
                  <c:v>0.12394999999999999</c:v>
                </c:pt>
                <c:pt idx="2437">
                  <c:v>0.12394999999999999</c:v>
                </c:pt>
                <c:pt idx="2438">
                  <c:v>0.12369999999999999</c:v>
                </c:pt>
                <c:pt idx="2439">
                  <c:v>0.1232</c:v>
                </c:pt>
                <c:pt idx="2440">
                  <c:v>0.12227499999999999</c:v>
                </c:pt>
                <c:pt idx="2441">
                  <c:v>0.12300000000000001</c:v>
                </c:pt>
                <c:pt idx="2442">
                  <c:v>0.12470000000000001</c:v>
                </c:pt>
                <c:pt idx="2443">
                  <c:v>0.12457499999999999</c:v>
                </c:pt>
                <c:pt idx="2444">
                  <c:v>0.1246</c:v>
                </c:pt>
                <c:pt idx="2445">
                  <c:v>0.12327500000000001</c:v>
                </c:pt>
                <c:pt idx="2446">
                  <c:v>0.1217</c:v>
                </c:pt>
                <c:pt idx="2447">
                  <c:v>0.12167500000000001</c:v>
                </c:pt>
                <c:pt idx="2448">
                  <c:v>0.122325</c:v>
                </c:pt>
                <c:pt idx="2449">
                  <c:v>0.12300000000000001</c:v>
                </c:pt>
                <c:pt idx="2450">
                  <c:v>0.12887499999999999</c:v>
                </c:pt>
                <c:pt idx="2451">
                  <c:v>0.13119999999999998</c:v>
                </c:pt>
                <c:pt idx="2452">
                  <c:v>0.1283</c:v>
                </c:pt>
                <c:pt idx="2453">
                  <c:v>0.12784999999999999</c:v>
                </c:pt>
                <c:pt idx="2454">
                  <c:v>0.1275</c:v>
                </c:pt>
                <c:pt idx="2455">
                  <c:v>0.13005</c:v>
                </c:pt>
                <c:pt idx="2456">
                  <c:v>0.13295000000000001</c:v>
                </c:pt>
                <c:pt idx="2457">
                  <c:v>0.13470000000000001</c:v>
                </c:pt>
                <c:pt idx="2458">
                  <c:v>0.13600000000000001</c:v>
                </c:pt>
                <c:pt idx="2459">
                  <c:v>0.13397500000000001</c:v>
                </c:pt>
                <c:pt idx="2460">
                  <c:v>0.131775</c:v>
                </c:pt>
                <c:pt idx="2461">
                  <c:v>0.13042500000000001</c:v>
                </c:pt>
                <c:pt idx="2462">
                  <c:v>0.1295</c:v>
                </c:pt>
                <c:pt idx="2463">
                  <c:v>0.12934999999999999</c:v>
                </c:pt>
                <c:pt idx="2464">
                  <c:v>0.12767500000000001</c:v>
                </c:pt>
                <c:pt idx="2465">
                  <c:v>0.12732499999999999</c:v>
                </c:pt>
                <c:pt idx="2466">
                  <c:v>0.12642500000000001</c:v>
                </c:pt>
                <c:pt idx="2467">
                  <c:v>0.12632499999999999</c:v>
                </c:pt>
                <c:pt idx="2468">
                  <c:v>0.12609999999999999</c:v>
                </c:pt>
                <c:pt idx="2469">
                  <c:v>0.12670000000000001</c:v>
                </c:pt>
                <c:pt idx="2470">
                  <c:v>0.12435</c:v>
                </c:pt>
                <c:pt idx="2471">
                  <c:v>0.125025</c:v>
                </c:pt>
                <c:pt idx="2472">
                  <c:v>0.12625</c:v>
                </c:pt>
                <c:pt idx="2473">
                  <c:v>0.12787499999999999</c:v>
                </c:pt>
                <c:pt idx="2474">
                  <c:v>0.12675</c:v>
                </c:pt>
                <c:pt idx="2475">
                  <c:v>0.12587500000000001</c:v>
                </c:pt>
                <c:pt idx="2476">
                  <c:v>0.12585000000000002</c:v>
                </c:pt>
                <c:pt idx="2477">
                  <c:v>0.12435</c:v>
                </c:pt>
                <c:pt idx="2478">
                  <c:v>0.123775</c:v>
                </c:pt>
                <c:pt idx="2479">
                  <c:v>0.12210000000000001</c:v>
                </c:pt>
                <c:pt idx="2480">
                  <c:v>0.12217499999999999</c:v>
                </c:pt>
                <c:pt idx="2481">
                  <c:v>0.12267500000000001</c:v>
                </c:pt>
                <c:pt idx="2482">
                  <c:v>0.12272500000000001</c:v>
                </c:pt>
                <c:pt idx="2483">
                  <c:v>0.1235</c:v>
                </c:pt>
                <c:pt idx="2484">
                  <c:v>0.12267500000000001</c:v>
                </c:pt>
                <c:pt idx="2485">
                  <c:v>0.1232</c:v>
                </c:pt>
                <c:pt idx="2486">
                  <c:v>0.122825</c:v>
                </c:pt>
                <c:pt idx="2487">
                  <c:v>0.122475</c:v>
                </c:pt>
                <c:pt idx="2488">
                  <c:v>0.12119999999999999</c:v>
                </c:pt>
                <c:pt idx="2489">
                  <c:v>0.12119999999999999</c:v>
                </c:pt>
                <c:pt idx="2490">
                  <c:v>0.12117499999999999</c:v>
                </c:pt>
                <c:pt idx="2491">
                  <c:v>0.12147500000000001</c:v>
                </c:pt>
                <c:pt idx="2492">
                  <c:v>0.12164999999999999</c:v>
                </c:pt>
                <c:pt idx="2493">
                  <c:v>0.121325</c:v>
                </c:pt>
                <c:pt idx="2494">
                  <c:v>0.1208</c:v>
                </c:pt>
                <c:pt idx="2495">
                  <c:v>0.12089999999999999</c:v>
                </c:pt>
                <c:pt idx="2496">
                  <c:v>0.119975</c:v>
                </c:pt>
                <c:pt idx="2497">
                  <c:v>0.119925</c:v>
                </c:pt>
                <c:pt idx="2498">
                  <c:v>0.120375</c:v>
                </c:pt>
                <c:pt idx="2499">
                  <c:v>0.11967499999999999</c:v>
                </c:pt>
                <c:pt idx="2500">
                  <c:v>0.118575</c:v>
                </c:pt>
                <c:pt idx="2501">
                  <c:v>0.1198</c:v>
                </c:pt>
                <c:pt idx="2502">
                  <c:v>0.12050000000000001</c:v>
                </c:pt>
                <c:pt idx="2503">
                  <c:v>0.12027499999999999</c:v>
                </c:pt>
                <c:pt idx="2504">
                  <c:v>0.12050000000000001</c:v>
                </c:pt>
                <c:pt idx="2505">
                  <c:v>0.120125</c:v>
                </c:pt>
                <c:pt idx="2506">
                  <c:v>0.119925</c:v>
                </c:pt>
                <c:pt idx="2507">
                  <c:v>0.12035</c:v>
                </c:pt>
                <c:pt idx="2508">
                  <c:v>0.1206</c:v>
                </c:pt>
                <c:pt idx="2509">
                  <c:v>0.11967499999999999</c:v>
                </c:pt>
                <c:pt idx="2510">
                  <c:v>0.118925</c:v>
                </c:pt>
                <c:pt idx="2511">
                  <c:v>0.11925000000000001</c:v>
                </c:pt>
                <c:pt idx="2512">
                  <c:v>0.1192</c:v>
                </c:pt>
                <c:pt idx="2513">
                  <c:v>0.11895</c:v>
                </c:pt>
                <c:pt idx="2514">
                  <c:v>0.11824999999999999</c:v>
                </c:pt>
                <c:pt idx="2515">
                  <c:v>0.11789999999999999</c:v>
                </c:pt>
                <c:pt idx="2516">
                  <c:v>0.11705</c:v>
                </c:pt>
                <c:pt idx="2517">
                  <c:v>0.1166</c:v>
                </c:pt>
                <c:pt idx="2518">
                  <c:v>0.115825</c:v>
                </c:pt>
                <c:pt idx="2519">
                  <c:v>0.11537499999999999</c:v>
                </c:pt>
                <c:pt idx="2520">
                  <c:v>0.11562500000000001</c:v>
                </c:pt>
                <c:pt idx="2521">
                  <c:v>0.11537499999999999</c:v>
                </c:pt>
                <c:pt idx="2522">
                  <c:v>0.115575</c:v>
                </c:pt>
                <c:pt idx="2523">
                  <c:v>0.11654999999999999</c:v>
                </c:pt>
                <c:pt idx="2524">
                  <c:v>0.11599999999999999</c:v>
                </c:pt>
                <c:pt idx="2525">
                  <c:v>0.1149</c:v>
                </c:pt>
                <c:pt idx="2526">
                  <c:v>0.11495</c:v>
                </c:pt>
                <c:pt idx="2527">
                  <c:v>0.11595000000000001</c:v>
                </c:pt>
                <c:pt idx="2528">
                  <c:v>0.11705</c:v>
                </c:pt>
                <c:pt idx="2529">
                  <c:v>0.11525000000000001</c:v>
                </c:pt>
                <c:pt idx="2530">
                  <c:v>0.11484999999999999</c:v>
                </c:pt>
                <c:pt idx="2531">
                  <c:v>0.115</c:v>
                </c:pt>
                <c:pt idx="2532">
                  <c:v>0.11455</c:v>
                </c:pt>
                <c:pt idx="2533">
                  <c:v>0.11470000000000001</c:v>
                </c:pt>
                <c:pt idx="2534">
                  <c:v>0.11372500000000001</c:v>
                </c:pt>
                <c:pt idx="2535">
                  <c:v>0.11320000000000001</c:v>
                </c:pt>
                <c:pt idx="2536">
                  <c:v>0.11215</c:v>
                </c:pt>
                <c:pt idx="2537">
                  <c:v>0.112375</c:v>
                </c:pt>
                <c:pt idx="2538">
                  <c:v>0.111525</c:v>
                </c:pt>
                <c:pt idx="2539">
                  <c:v>0.11007500000000001</c:v>
                </c:pt>
                <c:pt idx="2540">
                  <c:v>0.11047499999999999</c:v>
                </c:pt>
                <c:pt idx="2541">
                  <c:v>0.11085</c:v>
                </c:pt>
                <c:pt idx="2542">
                  <c:v>0.11167500000000001</c:v>
                </c:pt>
                <c:pt idx="2543">
                  <c:v>0.110925</c:v>
                </c:pt>
                <c:pt idx="2544">
                  <c:v>0.11055</c:v>
                </c:pt>
                <c:pt idx="2545">
                  <c:v>0.11119999999999999</c:v>
                </c:pt>
                <c:pt idx="2546">
                  <c:v>0.111225</c:v>
                </c:pt>
                <c:pt idx="2547">
                  <c:v>0.11155</c:v>
                </c:pt>
                <c:pt idx="2548">
                  <c:v>0.11175</c:v>
                </c:pt>
                <c:pt idx="2549">
                  <c:v>0.111625</c:v>
                </c:pt>
                <c:pt idx="2550">
                  <c:v>0.1125</c:v>
                </c:pt>
                <c:pt idx="2551">
                  <c:v>0.11335000000000001</c:v>
                </c:pt>
                <c:pt idx="2552">
                  <c:v>0.11515</c:v>
                </c:pt>
                <c:pt idx="2553">
                  <c:v>0.1206</c:v>
                </c:pt>
                <c:pt idx="2554">
                  <c:v>0.11885</c:v>
                </c:pt>
                <c:pt idx="2555">
                  <c:v>0.11890000000000001</c:v>
                </c:pt>
                <c:pt idx="2556">
                  <c:v>0.11900000000000001</c:v>
                </c:pt>
                <c:pt idx="2557">
                  <c:v>0.11855</c:v>
                </c:pt>
                <c:pt idx="2558">
                  <c:v>0.11605</c:v>
                </c:pt>
                <c:pt idx="2559">
                  <c:v>0.1162</c:v>
                </c:pt>
                <c:pt idx="2560">
                  <c:v>0.11625000000000001</c:v>
                </c:pt>
                <c:pt idx="2561">
                  <c:v>0.11615</c:v>
                </c:pt>
                <c:pt idx="2562">
                  <c:v>0.11745</c:v>
                </c:pt>
                <c:pt idx="2563">
                  <c:v>0.11835000000000001</c:v>
                </c:pt>
                <c:pt idx="2564">
                  <c:v>0.1192</c:v>
                </c:pt>
                <c:pt idx="2565">
                  <c:v>0.1208</c:v>
                </c:pt>
                <c:pt idx="2566">
                  <c:v>0.1216</c:v>
                </c:pt>
                <c:pt idx="2567">
                  <c:v>0.12484999999999999</c:v>
                </c:pt>
                <c:pt idx="2568">
                  <c:v>0.12325</c:v>
                </c:pt>
                <c:pt idx="2569">
                  <c:v>0.1208</c:v>
                </c:pt>
                <c:pt idx="2570">
                  <c:v>0.12135</c:v>
                </c:pt>
                <c:pt idx="2571">
                  <c:v>0.12045</c:v>
                </c:pt>
                <c:pt idx="2572">
                  <c:v>0.12039999999999999</c:v>
                </c:pt>
                <c:pt idx="2573">
                  <c:v>0.1201</c:v>
                </c:pt>
                <c:pt idx="2574">
                  <c:v>0.12425000000000001</c:v>
                </c:pt>
                <c:pt idx="2575">
                  <c:v>0.121725</c:v>
                </c:pt>
                <c:pt idx="2576">
                  <c:v>0.12085000000000001</c:v>
                </c:pt>
                <c:pt idx="2577">
                  <c:v>0.12189999999999999</c:v>
                </c:pt>
                <c:pt idx="2578">
                  <c:v>0.12210000000000001</c:v>
                </c:pt>
                <c:pt idx="2579">
                  <c:v>0.12454999999999999</c:v>
                </c:pt>
                <c:pt idx="2580">
                  <c:v>0.12425000000000001</c:v>
                </c:pt>
                <c:pt idx="2581">
                  <c:v>0.1241</c:v>
                </c:pt>
                <c:pt idx="2582">
                  <c:v>0.12394999999999999</c:v>
                </c:pt>
                <c:pt idx="2583">
                  <c:v>0.12335000000000002</c:v>
                </c:pt>
                <c:pt idx="2584">
                  <c:v>0.12784999999999999</c:v>
                </c:pt>
                <c:pt idx="2585">
                  <c:v>0.12755</c:v>
                </c:pt>
                <c:pt idx="2586">
                  <c:v>0.12710000000000002</c:v>
                </c:pt>
                <c:pt idx="2587">
                  <c:v>0.12482500000000001</c:v>
                </c:pt>
                <c:pt idx="2588">
                  <c:v>0.12227499999999999</c:v>
                </c:pt>
                <c:pt idx="2589">
                  <c:v>0.122525</c:v>
                </c:pt>
                <c:pt idx="2590">
                  <c:v>0.12272500000000001</c:v>
                </c:pt>
                <c:pt idx="2591">
                  <c:v>0.12304999999999999</c:v>
                </c:pt>
                <c:pt idx="2592">
                  <c:v>0.122475</c:v>
                </c:pt>
                <c:pt idx="2593">
                  <c:v>0.123025</c:v>
                </c:pt>
                <c:pt idx="2594">
                  <c:v>0.12207499999999999</c:v>
                </c:pt>
                <c:pt idx="2595">
                  <c:v>0.12105</c:v>
                </c:pt>
                <c:pt idx="2596">
                  <c:v>0.12102499999999999</c:v>
                </c:pt>
                <c:pt idx="2597">
                  <c:v>0.12185</c:v>
                </c:pt>
                <c:pt idx="2598">
                  <c:v>0.12202500000000001</c:v>
                </c:pt>
                <c:pt idx="2599">
                  <c:v>0.121</c:v>
                </c:pt>
                <c:pt idx="2600">
                  <c:v>0.12050000000000001</c:v>
                </c:pt>
                <c:pt idx="2601">
                  <c:v>0.120425</c:v>
                </c:pt>
                <c:pt idx="2602">
                  <c:v>0.12210000000000001</c:v>
                </c:pt>
                <c:pt idx="2603">
                  <c:v>0.122975</c:v>
                </c:pt>
                <c:pt idx="2604">
                  <c:v>0.12265000000000001</c:v>
                </c:pt>
                <c:pt idx="2605">
                  <c:v>0.12269999999999999</c:v>
                </c:pt>
                <c:pt idx="2606">
                  <c:v>0.12267500000000001</c:v>
                </c:pt>
                <c:pt idx="2607">
                  <c:v>0.12275</c:v>
                </c:pt>
                <c:pt idx="2608">
                  <c:v>0.12265000000000001</c:v>
                </c:pt>
                <c:pt idx="2609">
                  <c:v>0.12214999999999999</c:v>
                </c:pt>
                <c:pt idx="2610">
                  <c:v>0.1222</c:v>
                </c:pt>
                <c:pt idx="2611">
                  <c:v>0.12125</c:v>
                </c:pt>
                <c:pt idx="2612">
                  <c:v>0.11862500000000001</c:v>
                </c:pt>
                <c:pt idx="2613">
                  <c:v>0.118925</c:v>
                </c:pt>
                <c:pt idx="2614">
                  <c:v>0.1182</c:v>
                </c:pt>
                <c:pt idx="2615">
                  <c:v>0.1174</c:v>
                </c:pt>
                <c:pt idx="2616">
                  <c:v>0.11465</c:v>
                </c:pt>
                <c:pt idx="2617">
                  <c:v>0.1137</c:v>
                </c:pt>
                <c:pt idx="2618">
                  <c:v>0.114</c:v>
                </c:pt>
                <c:pt idx="2619">
                  <c:v>0.1119</c:v>
                </c:pt>
                <c:pt idx="2620">
                  <c:v>0.113375</c:v>
                </c:pt>
                <c:pt idx="2621">
                  <c:v>0.11355</c:v>
                </c:pt>
                <c:pt idx="2622">
                  <c:v>0.11449999999999999</c:v>
                </c:pt>
                <c:pt idx="2623">
                  <c:v>0.11539999999999999</c:v>
                </c:pt>
                <c:pt idx="2624">
                  <c:v>0.11609999999999999</c:v>
                </c:pt>
                <c:pt idx="2625">
                  <c:v>0.11695</c:v>
                </c:pt>
                <c:pt idx="2626">
                  <c:v>0.1166</c:v>
                </c:pt>
                <c:pt idx="2627">
                  <c:v>0.11785</c:v>
                </c:pt>
                <c:pt idx="2628">
                  <c:v>0.118575</c:v>
                </c:pt>
                <c:pt idx="2629">
                  <c:v>0.11765</c:v>
                </c:pt>
                <c:pt idx="2630">
                  <c:v>0.11814999999999999</c:v>
                </c:pt>
                <c:pt idx="2631">
                  <c:v>0.11849999999999999</c:v>
                </c:pt>
                <c:pt idx="2632">
                  <c:v>0.1164</c:v>
                </c:pt>
                <c:pt idx="2633">
                  <c:v>0.116525</c:v>
                </c:pt>
                <c:pt idx="2634">
                  <c:v>0.11985</c:v>
                </c:pt>
                <c:pt idx="2635">
                  <c:v>0.12325</c:v>
                </c:pt>
                <c:pt idx="2636">
                  <c:v>0.1245</c:v>
                </c:pt>
                <c:pt idx="2637">
                  <c:v>0.122</c:v>
                </c:pt>
                <c:pt idx="2638">
                  <c:v>0.12179999999999999</c:v>
                </c:pt>
                <c:pt idx="2639">
                  <c:v>0.1216</c:v>
                </c:pt>
                <c:pt idx="2640">
                  <c:v>0.121225</c:v>
                </c:pt>
                <c:pt idx="2641">
                  <c:v>0.12057499999999999</c:v>
                </c:pt>
                <c:pt idx="2642">
                  <c:v>0.119725</c:v>
                </c:pt>
                <c:pt idx="2643">
                  <c:v>0.1191</c:v>
                </c:pt>
                <c:pt idx="2644">
                  <c:v>0.1207</c:v>
                </c:pt>
                <c:pt idx="2645">
                  <c:v>0.12102499999999999</c:v>
                </c:pt>
                <c:pt idx="2646">
                  <c:v>0.119225</c:v>
                </c:pt>
                <c:pt idx="2647">
                  <c:v>0.119725</c:v>
                </c:pt>
                <c:pt idx="2648">
                  <c:v>0.119575</c:v>
                </c:pt>
                <c:pt idx="2649">
                  <c:v>0.12127499999999999</c:v>
                </c:pt>
                <c:pt idx="2650">
                  <c:v>0.119725</c:v>
                </c:pt>
                <c:pt idx="2651">
                  <c:v>0.11927500000000001</c:v>
                </c:pt>
                <c:pt idx="2652">
                  <c:v>0.119375</c:v>
                </c:pt>
                <c:pt idx="2653">
                  <c:v>0.118675</c:v>
                </c:pt>
                <c:pt idx="2654">
                  <c:v>0.11897500000000001</c:v>
                </c:pt>
                <c:pt idx="2655">
                  <c:v>0.11885</c:v>
                </c:pt>
                <c:pt idx="2656">
                  <c:v>0.1174</c:v>
                </c:pt>
                <c:pt idx="2657">
                  <c:v>0.11812499999999999</c:v>
                </c:pt>
                <c:pt idx="2658">
                  <c:v>0.11627499999999999</c:v>
                </c:pt>
                <c:pt idx="2659">
                  <c:v>0.11515</c:v>
                </c:pt>
                <c:pt idx="2660">
                  <c:v>0.1143</c:v>
                </c:pt>
                <c:pt idx="2661">
                  <c:v>0.11414999999999999</c:v>
                </c:pt>
                <c:pt idx="2662">
                  <c:v>0.11372500000000001</c:v>
                </c:pt>
                <c:pt idx="2663">
                  <c:v>0.11197499999999999</c:v>
                </c:pt>
                <c:pt idx="2664">
                  <c:v>0.11225</c:v>
                </c:pt>
                <c:pt idx="2665">
                  <c:v>0.11355</c:v>
                </c:pt>
                <c:pt idx="2666">
                  <c:v>0.11495</c:v>
                </c:pt>
                <c:pt idx="2667">
                  <c:v>0.11405</c:v>
                </c:pt>
                <c:pt idx="2668">
                  <c:v>0.11664999999999999</c:v>
                </c:pt>
                <c:pt idx="2669">
                  <c:v>0.11849999999999999</c:v>
                </c:pt>
                <c:pt idx="2670">
                  <c:v>0.1188</c:v>
                </c:pt>
                <c:pt idx="2671">
                  <c:v>0.11745</c:v>
                </c:pt>
                <c:pt idx="2672">
                  <c:v>0.1168</c:v>
                </c:pt>
                <c:pt idx="2673">
                  <c:v>0.1162</c:v>
                </c:pt>
                <c:pt idx="2674">
                  <c:v>0.11560000000000001</c:v>
                </c:pt>
                <c:pt idx="2675">
                  <c:v>0.11535000000000001</c:v>
                </c:pt>
                <c:pt idx="2676">
                  <c:v>0.11502499999999999</c:v>
                </c:pt>
                <c:pt idx="2677">
                  <c:v>0.114575</c:v>
                </c:pt>
                <c:pt idx="2678">
                  <c:v>0.115175</c:v>
                </c:pt>
                <c:pt idx="2679">
                  <c:v>0.1158</c:v>
                </c:pt>
                <c:pt idx="2680">
                  <c:v>0.11484999999999999</c:v>
                </c:pt>
                <c:pt idx="2681">
                  <c:v>0.11307499999999999</c:v>
                </c:pt>
                <c:pt idx="2682">
                  <c:v>0.11175</c:v>
                </c:pt>
                <c:pt idx="2683">
                  <c:v>0.11132500000000001</c:v>
                </c:pt>
                <c:pt idx="2684">
                  <c:v>0.112175</c:v>
                </c:pt>
                <c:pt idx="2685">
                  <c:v>0.11407500000000001</c:v>
                </c:pt>
                <c:pt idx="2686">
                  <c:v>0.11474999999999999</c:v>
                </c:pt>
                <c:pt idx="2687">
                  <c:v>0.114</c:v>
                </c:pt>
                <c:pt idx="2688">
                  <c:v>0.114675</c:v>
                </c:pt>
                <c:pt idx="2689">
                  <c:v>0.116975</c:v>
                </c:pt>
                <c:pt idx="2690">
                  <c:v>0.117025</c:v>
                </c:pt>
                <c:pt idx="2691">
                  <c:v>0.116725</c:v>
                </c:pt>
                <c:pt idx="2692">
                  <c:v>0.119225</c:v>
                </c:pt>
                <c:pt idx="2693">
                  <c:v>0.12415</c:v>
                </c:pt>
                <c:pt idx="2694">
                  <c:v>0.11935000000000001</c:v>
                </c:pt>
                <c:pt idx="2695">
                  <c:v>0.119225</c:v>
                </c:pt>
                <c:pt idx="2696">
                  <c:v>0.119425</c:v>
                </c:pt>
                <c:pt idx="2697">
                  <c:v>0.123875</c:v>
                </c:pt>
                <c:pt idx="2698">
                  <c:v>0.129075</c:v>
                </c:pt>
                <c:pt idx="2699">
                  <c:v>0.13794999999999999</c:v>
                </c:pt>
                <c:pt idx="2700">
                  <c:v>0.136125</c:v>
                </c:pt>
                <c:pt idx="2701">
                  <c:v>0.127475</c:v>
                </c:pt>
                <c:pt idx="2702">
                  <c:v>0.13039999999999999</c:v>
                </c:pt>
                <c:pt idx="2703">
                  <c:v>0.127475</c:v>
                </c:pt>
                <c:pt idx="2704">
                  <c:v>0.1255</c:v>
                </c:pt>
                <c:pt idx="2705">
                  <c:v>0.13015000000000002</c:v>
                </c:pt>
                <c:pt idx="2706">
                  <c:v>0.13375000000000001</c:v>
                </c:pt>
                <c:pt idx="2707">
                  <c:v>0.12897500000000001</c:v>
                </c:pt>
                <c:pt idx="2708">
                  <c:v>0.1363</c:v>
                </c:pt>
                <c:pt idx="2709">
                  <c:v>0.14194999999999999</c:v>
                </c:pt>
                <c:pt idx="2710">
                  <c:v>0.13652500000000001</c:v>
                </c:pt>
                <c:pt idx="2711">
                  <c:v>0.13390000000000002</c:v>
                </c:pt>
                <c:pt idx="2712">
                  <c:v>0.13750000000000001</c:v>
                </c:pt>
                <c:pt idx="2713">
                  <c:v>0.137375</c:v>
                </c:pt>
                <c:pt idx="2714">
                  <c:v>0.1384</c:v>
                </c:pt>
                <c:pt idx="2715">
                  <c:v>0.1376</c:v>
                </c:pt>
                <c:pt idx="2716">
                  <c:v>0.13699999999999998</c:v>
                </c:pt>
                <c:pt idx="2717">
                  <c:v>0.13880000000000001</c:v>
                </c:pt>
                <c:pt idx="2718">
                  <c:v>0.1389</c:v>
                </c:pt>
                <c:pt idx="2719">
                  <c:v>0.13785</c:v>
                </c:pt>
                <c:pt idx="2720">
                  <c:v>0.14180000000000001</c:v>
                </c:pt>
                <c:pt idx="2721">
                  <c:v>0.14294999999999999</c:v>
                </c:pt>
                <c:pt idx="2722">
                  <c:v>0.14235</c:v>
                </c:pt>
                <c:pt idx="2723">
                  <c:v>0.13947499999999999</c:v>
                </c:pt>
                <c:pt idx="2724">
                  <c:v>0.13717499999999999</c:v>
                </c:pt>
                <c:pt idx="2725">
                  <c:v>0.13445000000000001</c:v>
                </c:pt>
                <c:pt idx="2726">
                  <c:v>0.1326</c:v>
                </c:pt>
                <c:pt idx="2727">
                  <c:v>0.13487499999999999</c:v>
                </c:pt>
                <c:pt idx="2728">
                  <c:v>0.13217499999999999</c:v>
                </c:pt>
                <c:pt idx="2729">
                  <c:v>0.132275</c:v>
                </c:pt>
                <c:pt idx="2730">
                  <c:v>0.13222500000000001</c:v>
                </c:pt>
                <c:pt idx="2731">
                  <c:v>0.130025</c:v>
                </c:pt>
                <c:pt idx="2732">
                  <c:v>0.13222500000000001</c:v>
                </c:pt>
                <c:pt idx="2733">
                  <c:v>0.13269999999999998</c:v>
                </c:pt>
                <c:pt idx="2734">
                  <c:v>0.13335</c:v>
                </c:pt>
                <c:pt idx="2735">
                  <c:v>0.13322500000000001</c:v>
                </c:pt>
                <c:pt idx="2736">
                  <c:v>0.13337499999999999</c:v>
                </c:pt>
                <c:pt idx="2737">
                  <c:v>0.1361</c:v>
                </c:pt>
                <c:pt idx="2738">
                  <c:v>0.1358</c:v>
                </c:pt>
                <c:pt idx="2739">
                  <c:v>0.135625</c:v>
                </c:pt>
                <c:pt idx="2740">
                  <c:v>0.134325</c:v>
                </c:pt>
                <c:pt idx="2741">
                  <c:v>0.132775</c:v>
                </c:pt>
                <c:pt idx="2742">
                  <c:v>0.131025</c:v>
                </c:pt>
                <c:pt idx="2743">
                  <c:v>0.1298</c:v>
                </c:pt>
                <c:pt idx="2744">
                  <c:v>0.12905</c:v>
                </c:pt>
                <c:pt idx="2745">
                  <c:v>0.12839999999999999</c:v>
                </c:pt>
                <c:pt idx="2746">
                  <c:v>0.126525</c:v>
                </c:pt>
                <c:pt idx="2747">
                  <c:v>0.126475</c:v>
                </c:pt>
                <c:pt idx="2748">
                  <c:v>0.12390000000000001</c:v>
                </c:pt>
                <c:pt idx="2749">
                  <c:v>0.12195</c:v>
                </c:pt>
                <c:pt idx="2750">
                  <c:v>0.123875</c:v>
                </c:pt>
                <c:pt idx="2751">
                  <c:v>0.12582499999999999</c:v>
                </c:pt>
                <c:pt idx="2752">
                  <c:v>0.126025</c:v>
                </c:pt>
                <c:pt idx="2753">
                  <c:v>0.127525</c:v>
                </c:pt>
                <c:pt idx="2754">
                  <c:v>0.12762499999999999</c:v>
                </c:pt>
                <c:pt idx="2755">
                  <c:v>0.12657499999999999</c:v>
                </c:pt>
                <c:pt idx="2756">
                  <c:v>0.12417500000000001</c:v>
                </c:pt>
                <c:pt idx="2757">
                  <c:v>0.12214999999999999</c:v>
                </c:pt>
                <c:pt idx="2758">
                  <c:v>0.120125</c:v>
                </c:pt>
                <c:pt idx="2759">
                  <c:v>0.119425</c:v>
                </c:pt>
                <c:pt idx="2760">
                  <c:v>0.11807499999999999</c:v>
                </c:pt>
                <c:pt idx="2761">
                  <c:v>0.117325</c:v>
                </c:pt>
                <c:pt idx="2762">
                  <c:v>0.11824999999999999</c:v>
                </c:pt>
                <c:pt idx="2763">
                  <c:v>0.12039999999999999</c:v>
                </c:pt>
                <c:pt idx="2764">
                  <c:v>0.12087500000000001</c:v>
                </c:pt>
                <c:pt idx="2765">
                  <c:v>0.11952500000000001</c:v>
                </c:pt>
                <c:pt idx="2766">
                  <c:v>0.12119999999999999</c:v>
                </c:pt>
                <c:pt idx="2767">
                  <c:v>0.121975</c:v>
                </c:pt>
                <c:pt idx="2768">
                  <c:v>0.12365</c:v>
                </c:pt>
                <c:pt idx="2769">
                  <c:v>0.1245</c:v>
                </c:pt>
                <c:pt idx="2770">
                  <c:v>0.12365</c:v>
                </c:pt>
                <c:pt idx="2771">
                  <c:v>0.124</c:v>
                </c:pt>
                <c:pt idx="2772">
                  <c:v>0.12330000000000001</c:v>
                </c:pt>
                <c:pt idx="2773">
                  <c:v>0.12140000000000001</c:v>
                </c:pt>
                <c:pt idx="2774">
                  <c:v>0.12125</c:v>
                </c:pt>
                <c:pt idx="2775">
                  <c:v>0.12335000000000002</c:v>
                </c:pt>
                <c:pt idx="2776">
                  <c:v>0.12585000000000002</c:v>
                </c:pt>
                <c:pt idx="2777">
                  <c:v>0.12805</c:v>
                </c:pt>
                <c:pt idx="2778">
                  <c:v>0.1288</c:v>
                </c:pt>
                <c:pt idx="2779">
                  <c:v>0.12710000000000002</c:v>
                </c:pt>
                <c:pt idx="2780">
                  <c:v>0.1278</c:v>
                </c:pt>
                <c:pt idx="2781">
                  <c:v>0.1283</c:v>
                </c:pt>
                <c:pt idx="2782">
                  <c:v>0.12955</c:v>
                </c:pt>
                <c:pt idx="2783">
                  <c:v>0.12869999999999998</c:v>
                </c:pt>
                <c:pt idx="2784">
                  <c:v>0.12687499999999999</c:v>
                </c:pt>
                <c:pt idx="2785">
                  <c:v>0.12365</c:v>
                </c:pt>
                <c:pt idx="2786">
                  <c:v>0.12355000000000001</c:v>
                </c:pt>
                <c:pt idx="2787">
                  <c:v>0.12484999999999999</c:v>
                </c:pt>
                <c:pt idx="2788">
                  <c:v>0.12560000000000002</c:v>
                </c:pt>
                <c:pt idx="2789">
                  <c:v>0.12435</c:v>
                </c:pt>
                <c:pt idx="2790">
                  <c:v>0.12415</c:v>
                </c:pt>
                <c:pt idx="2791">
                  <c:v>0.12325</c:v>
                </c:pt>
                <c:pt idx="2792">
                  <c:v>0.12332499999999999</c:v>
                </c:pt>
                <c:pt idx="2793">
                  <c:v>0.121975</c:v>
                </c:pt>
                <c:pt idx="2794">
                  <c:v>0.121375</c:v>
                </c:pt>
                <c:pt idx="2795">
                  <c:v>0.122325</c:v>
                </c:pt>
                <c:pt idx="2796">
                  <c:v>0.12145</c:v>
                </c:pt>
                <c:pt idx="2797">
                  <c:v>0.12125</c:v>
                </c:pt>
                <c:pt idx="2798">
                  <c:v>0.12177500000000001</c:v>
                </c:pt>
                <c:pt idx="2799">
                  <c:v>0.12317500000000001</c:v>
                </c:pt>
                <c:pt idx="2800">
                  <c:v>0.123225</c:v>
                </c:pt>
                <c:pt idx="2801">
                  <c:v>0.122575</c:v>
                </c:pt>
                <c:pt idx="2802">
                  <c:v>0.124125</c:v>
                </c:pt>
                <c:pt idx="2803">
                  <c:v>0.12492499999999999</c:v>
                </c:pt>
                <c:pt idx="2804">
                  <c:v>0.124025</c:v>
                </c:pt>
                <c:pt idx="2805">
                  <c:v>0.12539999999999998</c:v>
                </c:pt>
                <c:pt idx="2806">
                  <c:v>0.12545000000000001</c:v>
                </c:pt>
                <c:pt idx="2807">
                  <c:v>0.12637499999999999</c:v>
                </c:pt>
                <c:pt idx="2808">
                  <c:v>0.13019999999999998</c:v>
                </c:pt>
                <c:pt idx="2809">
                  <c:v>0.12972500000000001</c:v>
                </c:pt>
                <c:pt idx="2810">
                  <c:v>0.12807499999999999</c:v>
                </c:pt>
                <c:pt idx="2811">
                  <c:v>0.12734999999999999</c:v>
                </c:pt>
                <c:pt idx="2812">
                  <c:v>0.12689999999999999</c:v>
                </c:pt>
                <c:pt idx="2813">
                  <c:v>0.12585000000000002</c:v>
                </c:pt>
                <c:pt idx="2814">
                  <c:v>0.12839999999999999</c:v>
                </c:pt>
                <c:pt idx="2815">
                  <c:v>0.12759999999999999</c:v>
                </c:pt>
                <c:pt idx="2816">
                  <c:v>0.12820000000000001</c:v>
                </c:pt>
                <c:pt idx="2817">
                  <c:v>0.12934999999999999</c:v>
                </c:pt>
                <c:pt idx="2818">
                  <c:v>0.12917500000000001</c:v>
                </c:pt>
                <c:pt idx="2819">
                  <c:v>0.12805</c:v>
                </c:pt>
                <c:pt idx="2820">
                  <c:v>0.12812499999999999</c:v>
                </c:pt>
                <c:pt idx="2821">
                  <c:v>0.12744999999999998</c:v>
                </c:pt>
                <c:pt idx="2822">
                  <c:v>0.12839999999999999</c:v>
                </c:pt>
                <c:pt idx="2823">
                  <c:v>0.13085000000000002</c:v>
                </c:pt>
                <c:pt idx="2824">
                  <c:v>0.13105</c:v>
                </c:pt>
                <c:pt idx="2825">
                  <c:v>0.13159999999999999</c:v>
                </c:pt>
                <c:pt idx="2826">
                  <c:v>0.13150000000000001</c:v>
                </c:pt>
                <c:pt idx="2827">
                  <c:v>0.129325</c:v>
                </c:pt>
                <c:pt idx="2828">
                  <c:v>0.12744999999999998</c:v>
                </c:pt>
                <c:pt idx="2829">
                  <c:v>0.12570000000000001</c:v>
                </c:pt>
                <c:pt idx="2830">
                  <c:v>0.12807499999999999</c:v>
                </c:pt>
                <c:pt idx="2831">
                  <c:v>0.129575</c:v>
                </c:pt>
                <c:pt idx="2832">
                  <c:v>0.12945000000000001</c:v>
                </c:pt>
                <c:pt idx="2833">
                  <c:v>0.131025</c:v>
                </c:pt>
                <c:pt idx="2834">
                  <c:v>0.131575</c:v>
                </c:pt>
                <c:pt idx="2835">
                  <c:v>0.13070000000000001</c:v>
                </c:pt>
                <c:pt idx="2836">
                  <c:v>0.13005</c:v>
                </c:pt>
                <c:pt idx="2837">
                  <c:v>0.13005</c:v>
                </c:pt>
                <c:pt idx="2838">
                  <c:v>0.12975</c:v>
                </c:pt>
                <c:pt idx="2839">
                  <c:v>0.12859999999999999</c:v>
                </c:pt>
                <c:pt idx="2840">
                  <c:v>0.1285</c:v>
                </c:pt>
                <c:pt idx="2841">
                  <c:v>0.12855</c:v>
                </c:pt>
                <c:pt idx="2842">
                  <c:v>0.13147500000000001</c:v>
                </c:pt>
                <c:pt idx="2843">
                  <c:v>0.13170000000000001</c:v>
                </c:pt>
                <c:pt idx="2844">
                  <c:v>0.13167500000000001</c:v>
                </c:pt>
                <c:pt idx="2845">
                  <c:v>0.13437499999999999</c:v>
                </c:pt>
                <c:pt idx="2846">
                  <c:v>0.13900000000000001</c:v>
                </c:pt>
                <c:pt idx="2847">
                  <c:v>0.140125</c:v>
                </c:pt>
                <c:pt idx="2848">
                  <c:v>0.13780000000000001</c:v>
                </c:pt>
                <c:pt idx="2849">
                  <c:v>0.13577500000000001</c:v>
                </c:pt>
                <c:pt idx="2850">
                  <c:v>0.13047500000000001</c:v>
                </c:pt>
                <c:pt idx="2851">
                  <c:v>0.13552500000000001</c:v>
                </c:pt>
                <c:pt idx="2852">
                  <c:v>0.13122500000000001</c:v>
                </c:pt>
                <c:pt idx="2853">
                  <c:v>0.13345000000000001</c:v>
                </c:pt>
                <c:pt idx="2854">
                  <c:v>0.13305</c:v>
                </c:pt>
                <c:pt idx="2855">
                  <c:v>0.13235</c:v>
                </c:pt>
                <c:pt idx="2856">
                  <c:v>0.13220000000000001</c:v>
                </c:pt>
                <c:pt idx="2857">
                  <c:v>0.131775</c:v>
                </c:pt>
                <c:pt idx="2858">
                  <c:v>0.1321</c:v>
                </c:pt>
                <c:pt idx="2859">
                  <c:v>0.13425000000000001</c:v>
                </c:pt>
                <c:pt idx="2860">
                  <c:v>0.13452500000000001</c:v>
                </c:pt>
                <c:pt idx="2861">
                  <c:v>0.13600000000000001</c:v>
                </c:pt>
                <c:pt idx="2862">
                  <c:v>0.13517499999999999</c:v>
                </c:pt>
                <c:pt idx="2863">
                  <c:v>0.13589999999999999</c:v>
                </c:pt>
                <c:pt idx="2864">
                  <c:v>0.135575</c:v>
                </c:pt>
                <c:pt idx="2865">
                  <c:v>0.13497500000000001</c:v>
                </c:pt>
                <c:pt idx="2866">
                  <c:v>0.13502500000000001</c:v>
                </c:pt>
                <c:pt idx="2867">
                  <c:v>0.13527500000000001</c:v>
                </c:pt>
                <c:pt idx="2868">
                  <c:v>0.1351</c:v>
                </c:pt>
                <c:pt idx="2869">
                  <c:v>0.13539999999999999</c:v>
                </c:pt>
                <c:pt idx="2870">
                  <c:v>0.13567500000000002</c:v>
                </c:pt>
                <c:pt idx="2871">
                  <c:v>0.13617499999999999</c:v>
                </c:pt>
                <c:pt idx="2872">
                  <c:v>0.13437499999999999</c:v>
                </c:pt>
                <c:pt idx="2873">
                  <c:v>0.13462499999999999</c:v>
                </c:pt>
                <c:pt idx="2874">
                  <c:v>0.13525000000000001</c:v>
                </c:pt>
                <c:pt idx="2875">
                  <c:v>0.1343</c:v>
                </c:pt>
                <c:pt idx="2876">
                  <c:v>0.13267499999999999</c:v>
                </c:pt>
                <c:pt idx="2877">
                  <c:v>0.13137499999999999</c:v>
                </c:pt>
                <c:pt idx="2878">
                  <c:v>0.12934999999999999</c:v>
                </c:pt>
                <c:pt idx="2879">
                  <c:v>0.12964999999999999</c:v>
                </c:pt>
                <c:pt idx="2880">
                  <c:v>0.12859999999999999</c:v>
                </c:pt>
                <c:pt idx="2881">
                  <c:v>0.12925</c:v>
                </c:pt>
                <c:pt idx="2882">
                  <c:v>0.12805</c:v>
                </c:pt>
                <c:pt idx="2883">
                  <c:v>0.12720000000000001</c:v>
                </c:pt>
                <c:pt idx="2884">
                  <c:v>0.128</c:v>
                </c:pt>
                <c:pt idx="2885">
                  <c:v>0.12529999999999999</c:v>
                </c:pt>
                <c:pt idx="2886">
                  <c:v>0.12475</c:v>
                </c:pt>
                <c:pt idx="2887">
                  <c:v>0.12365</c:v>
                </c:pt>
                <c:pt idx="2888">
                  <c:v>0.1226</c:v>
                </c:pt>
                <c:pt idx="2889">
                  <c:v>0.12390000000000001</c:v>
                </c:pt>
                <c:pt idx="2890">
                  <c:v>0.12560000000000002</c:v>
                </c:pt>
                <c:pt idx="2891">
                  <c:v>0.1265</c:v>
                </c:pt>
                <c:pt idx="2892">
                  <c:v>0.12605</c:v>
                </c:pt>
                <c:pt idx="2893">
                  <c:v>0.12564999999999998</c:v>
                </c:pt>
                <c:pt idx="2894">
                  <c:v>0.12615000000000001</c:v>
                </c:pt>
                <c:pt idx="2895">
                  <c:v>0.12445000000000001</c:v>
                </c:pt>
                <c:pt idx="2896">
                  <c:v>0.12369999999999999</c:v>
                </c:pt>
                <c:pt idx="2897">
                  <c:v>0.12135</c:v>
                </c:pt>
                <c:pt idx="2898">
                  <c:v>0.12145</c:v>
                </c:pt>
                <c:pt idx="2899">
                  <c:v>0.12195</c:v>
                </c:pt>
                <c:pt idx="2900">
                  <c:v>0.12275</c:v>
                </c:pt>
                <c:pt idx="2901">
                  <c:v>0.12304999999999999</c:v>
                </c:pt>
                <c:pt idx="2902">
                  <c:v>0.1225</c:v>
                </c:pt>
                <c:pt idx="2903">
                  <c:v>0.1197</c:v>
                </c:pt>
                <c:pt idx="2904">
                  <c:v>0.11939999999999999</c:v>
                </c:pt>
                <c:pt idx="2905">
                  <c:v>0.11885</c:v>
                </c:pt>
                <c:pt idx="2906">
                  <c:v>0.11775000000000001</c:v>
                </c:pt>
                <c:pt idx="2907">
                  <c:v>0.11897500000000001</c:v>
                </c:pt>
                <c:pt idx="2908">
                  <c:v>0.11935000000000001</c:v>
                </c:pt>
                <c:pt idx="2909">
                  <c:v>0.12179999999999999</c:v>
                </c:pt>
                <c:pt idx="2910">
                  <c:v>0.1208</c:v>
                </c:pt>
                <c:pt idx="2911">
                  <c:v>0.12025000000000001</c:v>
                </c:pt>
                <c:pt idx="2912">
                  <c:v>0.1198</c:v>
                </c:pt>
                <c:pt idx="2913">
                  <c:v>0.121</c:v>
                </c:pt>
                <c:pt idx="2914">
                  <c:v>0.12119999999999999</c:v>
                </c:pt>
                <c:pt idx="2915">
                  <c:v>0.11914999999999999</c:v>
                </c:pt>
                <c:pt idx="2916">
                  <c:v>0.11810000000000001</c:v>
                </c:pt>
                <c:pt idx="2917">
                  <c:v>0.11985</c:v>
                </c:pt>
                <c:pt idx="2918">
                  <c:v>0.11985</c:v>
                </c:pt>
                <c:pt idx="2919">
                  <c:v>0.12105</c:v>
                </c:pt>
                <c:pt idx="2920">
                  <c:v>0.12279999999999999</c:v>
                </c:pt>
                <c:pt idx="2921">
                  <c:v>0.12235</c:v>
                </c:pt>
                <c:pt idx="2922">
                  <c:v>0.1241</c:v>
                </c:pt>
                <c:pt idx="2923">
                  <c:v>0.12390000000000001</c:v>
                </c:pt>
                <c:pt idx="2924">
                  <c:v>0.12525</c:v>
                </c:pt>
                <c:pt idx="2925">
                  <c:v>0.1225</c:v>
                </c:pt>
                <c:pt idx="2926">
                  <c:v>0.12179999999999999</c:v>
                </c:pt>
                <c:pt idx="2927">
                  <c:v>0.1208</c:v>
                </c:pt>
                <c:pt idx="2928">
                  <c:v>0.12195</c:v>
                </c:pt>
                <c:pt idx="2929">
                  <c:v>0.12255000000000001</c:v>
                </c:pt>
                <c:pt idx="2930">
                  <c:v>0.12244999999999999</c:v>
                </c:pt>
                <c:pt idx="2931">
                  <c:v>0.12275</c:v>
                </c:pt>
                <c:pt idx="2932">
                  <c:v>0.12315</c:v>
                </c:pt>
                <c:pt idx="2933">
                  <c:v>0.1229</c:v>
                </c:pt>
                <c:pt idx="2934">
                  <c:v>0.1217</c:v>
                </c:pt>
                <c:pt idx="2935">
                  <c:v>0.12075</c:v>
                </c:pt>
                <c:pt idx="2936">
                  <c:v>0.12005</c:v>
                </c:pt>
                <c:pt idx="2937">
                  <c:v>0.11925000000000001</c:v>
                </c:pt>
                <c:pt idx="2938">
                  <c:v>0.1192</c:v>
                </c:pt>
                <c:pt idx="2939">
                  <c:v>0.11960000000000001</c:v>
                </c:pt>
                <c:pt idx="2940">
                  <c:v>0.11994999999999999</c:v>
                </c:pt>
                <c:pt idx="2941">
                  <c:v>0.1202</c:v>
                </c:pt>
                <c:pt idx="2942">
                  <c:v>0.12029999999999999</c:v>
                </c:pt>
                <c:pt idx="2943">
                  <c:v>0.12085000000000001</c:v>
                </c:pt>
                <c:pt idx="2944">
                  <c:v>0.12025000000000001</c:v>
                </c:pt>
                <c:pt idx="2945">
                  <c:v>0.1208</c:v>
                </c:pt>
                <c:pt idx="2946">
                  <c:v>0.12230000000000001</c:v>
                </c:pt>
                <c:pt idx="2947">
                  <c:v>0.12225</c:v>
                </c:pt>
                <c:pt idx="2948">
                  <c:v>0.12140000000000001</c:v>
                </c:pt>
                <c:pt idx="2949">
                  <c:v>0.12279999999999999</c:v>
                </c:pt>
                <c:pt idx="2950">
                  <c:v>0.12345</c:v>
                </c:pt>
                <c:pt idx="2951">
                  <c:v>0.12390000000000001</c:v>
                </c:pt>
                <c:pt idx="2952">
                  <c:v>0.124025</c:v>
                </c:pt>
                <c:pt idx="2953">
                  <c:v>0.12425000000000001</c:v>
                </c:pt>
                <c:pt idx="2954">
                  <c:v>0.12525</c:v>
                </c:pt>
                <c:pt idx="2955">
                  <c:v>0.12515000000000001</c:v>
                </c:pt>
                <c:pt idx="2956">
                  <c:v>0.12534999999999999</c:v>
                </c:pt>
                <c:pt idx="2957">
                  <c:v>0.12640000000000001</c:v>
                </c:pt>
                <c:pt idx="2958">
                  <c:v>0.12705</c:v>
                </c:pt>
                <c:pt idx="2959">
                  <c:v>0.12920000000000001</c:v>
                </c:pt>
                <c:pt idx="2960">
                  <c:v>0.13059999999999999</c:v>
                </c:pt>
                <c:pt idx="2961">
                  <c:v>0.1305</c:v>
                </c:pt>
                <c:pt idx="2962">
                  <c:v>0.12770000000000001</c:v>
                </c:pt>
                <c:pt idx="2963">
                  <c:v>0.12734999999999999</c:v>
                </c:pt>
                <c:pt idx="2964">
                  <c:v>0.12955</c:v>
                </c:pt>
                <c:pt idx="2965">
                  <c:v>0.12990000000000002</c:v>
                </c:pt>
                <c:pt idx="2966">
                  <c:v>0.12905</c:v>
                </c:pt>
                <c:pt idx="2967">
                  <c:v>0.12869999999999998</c:v>
                </c:pt>
                <c:pt idx="2968">
                  <c:v>0.12845000000000001</c:v>
                </c:pt>
                <c:pt idx="2969">
                  <c:v>0.128</c:v>
                </c:pt>
                <c:pt idx="2970">
                  <c:v>0.12835000000000002</c:v>
                </c:pt>
                <c:pt idx="2971">
                  <c:v>0.1295</c:v>
                </c:pt>
                <c:pt idx="2972">
                  <c:v>0.12875</c:v>
                </c:pt>
                <c:pt idx="2973">
                  <c:v>0.13019999999999998</c:v>
                </c:pt>
                <c:pt idx="2974">
                  <c:v>0.13200000000000001</c:v>
                </c:pt>
                <c:pt idx="2975">
                  <c:v>0.13239999999999999</c:v>
                </c:pt>
                <c:pt idx="2976">
                  <c:v>0.1326</c:v>
                </c:pt>
                <c:pt idx="2977">
                  <c:v>0.12970000000000001</c:v>
                </c:pt>
                <c:pt idx="2978">
                  <c:v>0.12759999999999999</c:v>
                </c:pt>
                <c:pt idx="2979">
                  <c:v>0.12755</c:v>
                </c:pt>
                <c:pt idx="2980">
                  <c:v>0.12734999999999999</c:v>
                </c:pt>
                <c:pt idx="2981">
                  <c:v>0.1258</c:v>
                </c:pt>
                <c:pt idx="2982">
                  <c:v>0.12375</c:v>
                </c:pt>
                <c:pt idx="2983">
                  <c:v>0.12534999999999999</c:v>
                </c:pt>
                <c:pt idx="2984">
                  <c:v>0.12515000000000001</c:v>
                </c:pt>
                <c:pt idx="2985">
                  <c:v>0.1265</c:v>
                </c:pt>
                <c:pt idx="2986">
                  <c:v>0.12659999999999999</c:v>
                </c:pt>
                <c:pt idx="2987">
                  <c:v>0.12640000000000001</c:v>
                </c:pt>
                <c:pt idx="2988">
                  <c:v>0.1285</c:v>
                </c:pt>
                <c:pt idx="2989">
                  <c:v>0.12967499999999998</c:v>
                </c:pt>
                <c:pt idx="2990">
                  <c:v>0.12905</c:v>
                </c:pt>
                <c:pt idx="2991">
                  <c:v>0.12970000000000001</c:v>
                </c:pt>
                <c:pt idx="2992">
                  <c:v>0.12945000000000001</c:v>
                </c:pt>
                <c:pt idx="2993">
                  <c:v>0.1285</c:v>
                </c:pt>
                <c:pt idx="2994">
                  <c:v>0.1303</c:v>
                </c:pt>
                <c:pt idx="2995">
                  <c:v>0.12964999999999999</c:v>
                </c:pt>
                <c:pt idx="2996">
                  <c:v>0.1323</c:v>
                </c:pt>
                <c:pt idx="2997">
                  <c:v>0.13109999999999999</c:v>
                </c:pt>
                <c:pt idx="2998">
                  <c:v>0.12964999999999999</c:v>
                </c:pt>
                <c:pt idx="2999">
                  <c:v>0.12714999999999999</c:v>
                </c:pt>
                <c:pt idx="3000">
                  <c:v>0.12537499999999999</c:v>
                </c:pt>
                <c:pt idx="3001">
                  <c:v>0.12484999999999999</c:v>
                </c:pt>
                <c:pt idx="3002">
                  <c:v>0.12445000000000001</c:v>
                </c:pt>
                <c:pt idx="3003">
                  <c:v>0.12590000000000001</c:v>
                </c:pt>
                <c:pt idx="3004">
                  <c:v>0.12475</c:v>
                </c:pt>
                <c:pt idx="3005">
                  <c:v>0.12554999999999999</c:v>
                </c:pt>
                <c:pt idx="3006">
                  <c:v>0.12955</c:v>
                </c:pt>
                <c:pt idx="3007">
                  <c:v>0.1305</c:v>
                </c:pt>
                <c:pt idx="3008">
                  <c:v>0.12720000000000001</c:v>
                </c:pt>
                <c:pt idx="3009">
                  <c:v>0.12775</c:v>
                </c:pt>
                <c:pt idx="3010">
                  <c:v>0.12909999999999999</c:v>
                </c:pt>
                <c:pt idx="3011">
                  <c:v>0.13055</c:v>
                </c:pt>
                <c:pt idx="3012">
                  <c:v>0.13005</c:v>
                </c:pt>
                <c:pt idx="3013">
                  <c:v>0.13009999999999999</c:v>
                </c:pt>
                <c:pt idx="3014">
                  <c:v>0.12765000000000001</c:v>
                </c:pt>
                <c:pt idx="3015">
                  <c:v>0.1245</c:v>
                </c:pt>
                <c:pt idx="3016">
                  <c:v>0.12545000000000001</c:v>
                </c:pt>
                <c:pt idx="3017">
                  <c:v>0.12445000000000001</c:v>
                </c:pt>
                <c:pt idx="3018">
                  <c:v>0.12595000000000001</c:v>
                </c:pt>
                <c:pt idx="3019">
                  <c:v>0.12655</c:v>
                </c:pt>
                <c:pt idx="3020">
                  <c:v>0.12784999999999999</c:v>
                </c:pt>
                <c:pt idx="3021">
                  <c:v>0.12770000000000001</c:v>
                </c:pt>
                <c:pt idx="3022">
                  <c:v>0.12875</c:v>
                </c:pt>
                <c:pt idx="3023">
                  <c:v>0.12895000000000001</c:v>
                </c:pt>
                <c:pt idx="3024">
                  <c:v>0.13092499999999999</c:v>
                </c:pt>
                <c:pt idx="3025">
                  <c:v>0.13085000000000002</c:v>
                </c:pt>
                <c:pt idx="3026">
                  <c:v>0.13517499999999999</c:v>
                </c:pt>
                <c:pt idx="3027">
                  <c:v>0.13650000000000001</c:v>
                </c:pt>
                <c:pt idx="3028">
                  <c:v>0.13785</c:v>
                </c:pt>
                <c:pt idx="3029">
                  <c:v>0.13875000000000001</c:v>
                </c:pt>
                <c:pt idx="3030">
                  <c:v>0.13445000000000001</c:v>
                </c:pt>
                <c:pt idx="3031">
                  <c:v>0.13075000000000001</c:v>
                </c:pt>
                <c:pt idx="3032">
                  <c:v>0.129</c:v>
                </c:pt>
                <c:pt idx="3033">
                  <c:v>0.12972500000000001</c:v>
                </c:pt>
                <c:pt idx="3034">
                  <c:v>0.132525</c:v>
                </c:pt>
                <c:pt idx="3035">
                  <c:v>0.133325</c:v>
                </c:pt>
                <c:pt idx="3036">
                  <c:v>0.13324999999999998</c:v>
                </c:pt>
                <c:pt idx="3037">
                  <c:v>0.1326</c:v>
                </c:pt>
                <c:pt idx="3038">
                  <c:v>0.13222500000000001</c:v>
                </c:pt>
                <c:pt idx="3039">
                  <c:v>0.13220000000000001</c:v>
                </c:pt>
                <c:pt idx="3040">
                  <c:v>0.13125000000000001</c:v>
                </c:pt>
                <c:pt idx="3041">
                  <c:v>0.13045000000000001</c:v>
                </c:pt>
                <c:pt idx="3042">
                  <c:v>0.13059999999999999</c:v>
                </c:pt>
                <c:pt idx="3043">
                  <c:v>0.13034999999999999</c:v>
                </c:pt>
                <c:pt idx="3044">
                  <c:v>0.13105</c:v>
                </c:pt>
                <c:pt idx="3045">
                  <c:v>0.13500000000000001</c:v>
                </c:pt>
                <c:pt idx="3046">
                  <c:v>0.14055000000000001</c:v>
                </c:pt>
                <c:pt idx="3047">
                  <c:v>0.14419999999999999</c:v>
                </c:pt>
                <c:pt idx="3048">
                  <c:v>0.14300000000000002</c:v>
                </c:pt>
                <c:pt idx="3049">
                  <c:v>0.13985</c:v>
                </c:pt>
                <c:pt idx="3050">
                  <c:v>0.1484</c:v>
                </c:pt>
                <c:pt idx="3051">
                  <c:v>0.14774999999999999</c:v>
                </c:pt>
                <c:pt idx="3052">
                  <c:v>0.14724999999999999</c:v>
                </c:pt>
                <c:pt idx="3053">
                  <c:v>0.14765</c:v>
                </c:pt>
                <c:pt idx="3054">
                  <c:v>0.1419</c:v>
                </c:pt>
                <c:pt idx="3055">
                  <c:v>0.143425</c:v>
                </c:pt>
                <c:pt idx="3056">
                  <c:v>0.14749999999999999</c:v>
                </c:pt>
                <c:pt idx="3057">
                  <c:v>0.14885000000000001</c:v>
                </c:pt>
                <c:pt idx="3058">
                  <c:v>0.14960000000000001</c:v>
                </c:pt>
                <c:pt idx="3059">
                  <c:v>0.1565</c:v>
                </c:pt>
                <c:pt idx="3060">
                  <c:v>0.15537499999999999</c:v>
                </c:pt>
                <c:pt idx="3061">
                  <c:v>0.15712500000000001</c:v>
                </c:pt>
                <c:pt idx="3062">
                  <c:v>0.15287499999999998</c:v>
                </c:pt>
                <c:pt idx="3063">
                  <c:v>0.15212500000000001</c:v>
                </c:pt>
                <c:pt idx="3064">
                  <c:v>0.15232499999999999</c:v>
                </c:pt>
                <c:pt idx="3065">
                  <c:v>0.150975</c:v>
                </c:pt>
                <c:pt idx="3066">
                  <c:v>0.15387499999999998</c:v>
                </c:pt>
                <c:pt idx="3067">
                  <c:v>0.15517500000000001</c:v>
                </c:pt>
                <c:pt idx="3068">
                  <c:v>0.152225</c:v>
                </c:pt>
                <c:pt idx="3069">
                  <c:v>0.14757500000000001</c:v>
                </c:pt>
                <c:pt idx="3070">
                  <c:v>0.14360000000000001</c:v>
                </c:pt>
                <c:pt idx="3071">
                  <c:v>0.13952500000000001</c:v>
                </c:pt>
                <c:pt idx="3072">
                  <c:v>0.13965</c:v>
                </c:pt>
                <c:pt idx="3073">
                  <c:v>0.13897500000000002</c:v>
                </c:pt>
                <c:pt idx="3074">
                  <c:v>0.13985</c:v>
                </c:pt>
                <c:pt idx="3075">
                  <c:v>0.13777500000000001</c:v>
                </c:pt>
                <c:pt idx="3076">
                  <c:v>0.13927500000000001</c:v>
                </c:pt>
                <c:pt idx="3077">
                  <c:v>0.142375</c:v>
                </c:pt>
                <c:pt idx="3078">
                  <c:v>0.14165</c:v>
                </c:pt>
                <c:pt idx="3079">
                  <c:v>0.14357500000000001</c:v>
                </c:pt>
                <c:pt idx="3080">
                  <c:v>0.14275000000000002</c:v>
                </c:pt>
                <c:pt idx="3081">
                  <c:v>0.14252499999999999</c:v>
                </c:pt>
                <c:pt idx="3082">
                  <c:v>0.13885</c:v>
                </c:pt>
                <c:pt idx="3083">
                  <c:v>0.14022500000000002</c:v>
                </c:pt>
                <c:pt idx="3084">
                  <c:v>0.13385</c:v>
                </c:pt>
                <c:pt idx="3085">
                  <c:v>0.13375000000000001</c:v>
                </c:pt>
                <c:pt idx="3086">
                  <c:v>0.13502500000000001</c:v>
                </c:pt>
                <c:pt idx="3087">
                  <c:v>0.14277499999999999</c:v>
                </c:pt>
                <c:pt idx="3088">
                  <c:v>0.13992499999999999</c:v>
                </c:pt>
                <c:pt idx="3089">
                  <c:v>0.14035</c:v>
                </c:pt>
                <c:pt idx="3090">
                  <c:v>0.137875</c:v>
                </c:pt>
                <c:pt idx="3091">
                  <c:v>0.14000000000000001</c:v>
                </c:pt>
                <c:pt idx="3092">
                  <c:v>0.13925000000000001</c:v>
                </c:pt>
                <c:pt idx="3093">
                  <c:v>0.1452</c:v>
                </c:pt>
                <c:pt idx="3094">
                  <c:v>0.14774999999999999</c:v>
                </c:pt>
                <c:pt idx="3095">
                  <c:v>0.14550000000000002</c:v>
                </c:pt>
                <c:pt idx="3096">
                  <c:v>0.14630000000000001</c:v>
                </c:pt>
                <c:pt idx="3097">
                  <c:v>0.14765</c:v>
                </c:pt>
                <c:pt idx="3098">
                  <c:v>0.14835000000000001</c:v>
                </c:pt>
                <c:pt idx="3099">
                  <c:v>0.14785000000000001</c:v>
                </c:pt>
                <c:pt idx="3100">
                  <c:v>0.14800000000000002</c:v>
                </c:pt>
                <c:pt idx="3101">
                  <c:v>0.15010000000000001</c:v>
                </c:pt>
                <c:pt idx="3102">
                  <c:v>0.1517</c:v>
                </c:pt>
                <c:pt idx="3103">
                  <c:v>0.15359999999999999</c:v>
                </c:pt>
                <c:pt idx="3104">
                  <c:v>0.15354999999999999</c:v>
                </c:pt>
                <c:pt idx="3105">
                  <c:v>0.15554999999999999</c:v>
                </c:pt>
                <c:pt idx="3106">
                  <c:v>0.15525</c:v>
                </c:pt>
                <c:pt idx="3107">
                  <c:v>0.155</c:v>
                </c:pt>
                <c:pt idx="3108">
                  <c:v>0.15380000000000002</c:v>
                </c:pt>
                <c:pt idx="3109">
                  <c:v>0.1497</c:v>
                </c:pt>
                <c:pt idx="3110">
                  <c:v>0.15130000000000002</c:v>
                </c:pt>
                <c:pt idx="3111">
                  <c:v>0.1502</c:v>
                </c:pt>
                <c:pt idx="3112">
                  <c:v>0.1512</c:v>
                </c:pt>
                <c:pt idx="3113">
                  <c:v>0.15054999999999999</c:v>
                </c:pt>
                <c:pt idx="3114">
                  <c:v>0.15160000000000001</c:v>
                </c:pt>
                <c:pt idx="3115">
                  <c:v>0.150975</c:v>
                </c:pt>
                <c:pt idx="3116">
                  <c:v>0.14937500000000001</c:v>
                </c:pt>
                <c:pt idx="3117">
                  <c:v>0.15032500000000001</c:v>
                </c:pt>
                <c:pt idx="3118">
                  <c:v>0.1522</c:v>
                </c:pt>
                <c:pt idx="3119">
                  <c:v>0.14960000000000001</c:v>
                </c:pt>
                <c:pt idx="3120">
                  <c:v>0.14560000000000001</c:v>
                </c:pt>
                <c:pt idx="3121">
                  <c:v>0.14554999999999998</c:v>
                </c:pt>
                <c:pt idx="3122">
                  <c:v>0.1452</c:v>
                </c:pt>
                <c:pt idx="3123">
                  <c:v>0.14485000000000001</c:v>
                </c:pt>
                <c:pt idx="3124">
                  <c:v>0.14499999999999999</c:v>
                </c:pt>
                <c:pt idx="3125">
                  <c:v>0.14455000000000001</c:v>
                </c:pt>
                <c:pt idx="3126">
                  <c:v>0.14427500000000001</c:v>
                </c:pt>
                <c:pt idx="3127">
                  <c:v>0.14445</c:v>
                </c:pt>
                <c:pt idx="3128">
                  <c:v>0.14445</c:v>
                </c:pt>
                <c:pt idx="3129">
                  <c:v>0.14734999999999998</c:v>
                </c:pt>
                <c:pt idx="3130">
                  <c:v>0.1474</c:v>
                </c:pt>
                <c:pt idx="3131">
                  <c:v>0.14785000000000001</c:v>
                </c:pt>
                <c:pt idx="3132">
                  <c:v>0.14344999999999999</c:v>
                </c:pt>
                <c:pt idx="3133">
                  <c:v>0.14305000000000001</c:v>
                </c:pt>
                <c:pt idx="3134">
                  <c:v>0.14360000000000001</c:v>
                </c:pt>
                <c:pt idx="3135">
                  <c:v>0.14194999999999999</c:v>
                </c:pt>
                <c:pt idx="3136">
                  <c:v>0.13830000000000001</c:v>
                </c:pt>
                <c:pt idx="3137">
                  <c:v>0.13544999999999999</c:v>
                </c:pt>
                <c:pt idx="3138">
                  <c:v>0.13585</c:v>
                </c:pt>
                <c:pt idx="3139">
                  <c:v>0.13175000000000001</c:v>
                </c:pt>
                <c:pt idx="3140">
                  <c:v>0.13242499999999999</c:v>
                </c:pt>
                <c:pt idx="3141">
                  <c:v>0.13247500000000001</c:v>
                </c:pt>
                <c:pt idx="3142">
                  <c:v>0.13217499999999999</c:v>
                </c:pt>
                <c:pt idx="3143">
                  <c:v>0.131775</c:v>
                </c:pt>
                <c:pt idx="3144">
                  <c:v>0.13015000000000002</c:v>
                </c:pt>
                <c:pt idx="3145">
                  <c:v>0.12990000000000002</c:v>
                </c:pt>
                <c:pt idx="3146">
                  <c:v>0.12920000000000001</c:v>
                </c:pt>
                <c:pt idx="3147">
                  <c:v>0.12990000000000002</c:v>
                </c:pt>
                <c:pt idx="3148">
                  <c:v>0.13089999999999999</c:v>
                </c:pt>
                <c:pt idx="3149">
                  <c:v>0.12714999999999999</c:v>
                </c:pt>
                <c:pt idx="3150">
                  <c:v>0.12859999999999999</c:v>
                </c:pt>
                <c:pt idx="3151">
                  <c:v>0.13005</c:v>
                </c:pt>
                <c:pt idx="3152">
                  <c:v>0.12984999999999999</c:v>
                </c:pt>
                <c:pt idx="3153">
                  <c:v>0.12720000000000001</c:v>
                </c:pt>
                <c:pt idx="3154">
                  <c:v>0.12695000000000001</c:v>
                </c:pt>
                <c:pt idx="3155">
                  <c:v>0.12664999999999998</c:v>
                </c:pt>
                <c:pt idx="3156">
                  <c:v>0.12710000000000002</c:v>
                </c:pt>
                <c:pt idx="3157">
                  <c:v>0.12625</c:v>
                </c:pt>
                <c:pt idx="3158">
                  <c:v>0.12480000000000001</c:v>
                </c:pt>
                <c:pt idx="3159">
                  <c:v>0.12182499999999999</c:v>
                </c:pt>
                <c:pt idx="3160">
                  <c:v>0.124725</c:v>
                </c:pt>
                <c:pt idx="3161">
                  <c:v>0.122775</c:v>
                </c:pt>
                <c:pt idx="3162">
                  <c:v>0.12304999999999999</c:v>
                </c:pt>
                <c:pt idx="3163">
                  <c:v>0.126775</c:v>
                </c:pt>
                <c:pt idx="3164">
                  <c:v>0.12675</c:v>
                </c:pt>
                <c:pt idx="3165">
                  <c:v>0.12515000000000001</c:v>
                </c:pt>
                <c:pt idx="3166">
                  <c:v>0.123525</c:v>
                </c:pt>
                <c:pt idx="3167">
                  <c:v>0.12147500000000001</c:v>
                </c:pt>
                <c:pt idx="3168">
                  <c:v>0.12127499999999999</c:v>
                </c:pt>
                <c:pt idx="3169">
                  <c:v>0.118175</c:v>
                </c:pt>
                <c:pt idx="3170">
                  <c:v>0.1173</c:v>
                </c:pt>
                <c:pt idx="3171">
                  <c:v>0.11977499999999999</c:v>
                </c:pt>
                <c:pt idx="3172">
                  <c:v>0.11977499999999999</c:v>
                </c:pt>
                <c:pt idx="3173">
                  <c:v>0.1207</c:v>
                </c:pt>
                <c:pt idx="3174">
                  <c:v>0.12125</c:v>
                </c:pt>
                <c:pt idx="3175">
                  <c:v>0.12265000000000001</c:v>
                </c:pt>
                <c:pt idx="3176">
                  <c:v>0.12255000000000001</c:v>
                </c:pt>
                <c:pt idx="3177">
                  <c:v>0.124</c:v>
                </c:pt>
                <c:pt idx="3178">
                  <c:v>0.12345</c:v>
                </c:pt>
                <c:pt idx="3179">
                  <c:v>0.12005</c:v>
                </c:pt>
                <c:pt idx="3180">
                  <c:v>0.12050000000000001</c:v>
                </c:pt>
                <c:pt idx="3181">
                  <c:v>0.12029999999999999</c:v>
                </c:pt>
                <c:pt idx="3182">
                  <c:v>0.12039999999999999</c:v>
                </c:pt>
                <c:pt idx="3183">
                  <c:v>0.12119999999999999</c:v>
                </c:pt>
                <c:pt idx="3184">
                  <c:v>0.12205000000000001</c:v>
                </c:pt>
                <c:pt idx="3185">
                  <c:v>0.12095</c:v>
                </c:pt>
                <c:pt idx="3186">
                  <c:v>0.12025000000000001</c:v>
                </c:pt>
                <c:pt idx="3187">
                  <c:v>0.1201</c:v>
                </c:pt>
                <c:pt idx="3188">
                  <c:v>0.11935000000000001</c:v>
                </c:pt>
                <c:pt idx="3189">
                  <c:v>0.11955</c:v>
                </c:pt>
                <c:pt idx="3190">
                  <c:v>0.11874999999999999</c:v>
                </c:pt>
                <c:pt idx="3191">
                  <c:v>0.11749999999999999</c:v>
                </c:pt>
                <c:pt idx="3192">
                  <c:v>0.11699999999999999</c:v>
                </c:pt>
                <c:pt idx="3193">
                  <c:v>0.11720000000000001</c:v>
                </c:pt>
                <c:pt idx="3194">
                  <c:v>0.11865000000000001</c:v>
                </c:pt>
                <c:pt idx="3195">
                  <c:v>0.11800000000000001</c:v>
                </c:pt>
                <c:pt idx="3196">
                  <c:v>0.11779999999999999</c:v>
                </c:pt>
                <c:pt idx="3197">
                  <c:v>0.1176</c:v>
                </c:pt>
                <c:pt idx="3198">
                  <c:v>0.12035</c:v>
                </c:pt>
                <c:pt idx="3199">
                  <c:v>0.1215</c:v>
                </c:pt>
                <c:pt idx="3200">
                  <c:v>0.12130000000000001</c:v>
                </c:pt>
                <c:pt idx="3201">
                  <c:v>0.12115000000000001</c:v>
                </c:pt>
                <c:pt idx="3202">
                  <c:v>0.12369999999999999</c:v>
                </c:pt>
                <c:pt idx="3203">
                  <c:v>0.125</c:v>
                </c:pt>
                <c:pt idx="3204">
                  <c:v>0.1234</c:v>
                </c:pt>
                <c:pt idx="3205">
                  <c:v>0.12369999999999999</c:v>
                </c:pt>
                <c:pt idx="3206">
                  <c:v>0.12454999999999999</c:v>
                </c:pt>
                <c:pt idx="3207">
                  <c:v>0.1226</c:v>
                </c:pt>
                <c:pt idx="3208">
                  <c:v>0.1216</c:v>
                </c:pt>
                <c:pt idx="3209">
                  <c:v>0.122</c:v>
                </c:pt>
                <c:pt idx="3210">
                  <c:v>0.121</c:v>
                </c:pt>
                <c:pt idx="3211">
                  <c:v>0.1222</c:v>
                </c:pt>
                <c:pt idx="3212">
                  <c:v>0.12179999999999999</c:v>
                </c:pt>
                <c:pt idx="3213">
                  <c:v>0.12164999999999999</c:v>
                </c:pt>
                <c:pt idx="3214">
                  <c:v>0.1202</c:v>
                </c:pt>
                <c:pt idx="3215">
                  <c:v>0.1186</c:v>
                </c:pt>
                <c:pt idx="3216">
                  <c:v>0.11904999999999999</c:v>
                </c:pt>
                <c:pt idx="3217">
                  <c:v>0.11964999999999999</c:v>
                </c:pt>
                <c:pt idx="3218">
                  <c:v>0.12075</c:v>
                </c:pt>
                <c:pt idx="3219">
                  <c:v>0.1198</c:v>
                </c:pt>
                <c:pt idx="3220">
                  <c:v>0.12035</c:v>
                </c:pt>
                <c:pt idx="3221">
                  <c:v>0.12225</c:v>
                </c:pt>
                <c:pt idx="3222">
                  <c:v>0.1241</c:v>
                </c:pt>
                <c:pt idx="3223">
                  <c:v>0.12634999999999999</c:v>
                </c:pt>
                <c:pt idx="3224">
                  <c:v>0.12534999999999999</c:v>
                </c:pt>
                <c:pt idx="3225">
                  <c:v>0.12615000000000001</c:v>
                </c:pt>
                <c:pt idx="3226">
                  <c:v>0.13039999999999999</c:v>
                </c:pt>
                <c:pt idx="3227">
                  <c:v>0.13214999999999999</c:v>
                </c:pt>
                <c:pt idx="3228">
                  <c:v>0.13405</c:v>
                </c:pt>
                <c:pt idx="3229">
                  <c:v>0.1371</c:v>
                </c:pt>
                <c:pt idx="3230">
                  <c:v>0.13815</c:v>
                </c:pt>
                <c:pt idx="3231">
                  <c:v>0.13419999999999999</c:v>
                </c:pt>
                <c:pt idx="3232">
                  <c:v>0.13100000000000001</c:v>
                </c:pt>
                <c:pt idx="3233">
                  <c:v>0.13664999999999999</c:v>
                </c:pt>
                <c:pt idx="3234">
                  <c:v>0.1336</c:v>
                </c:pt>
                <c:pt idx="3235">
                  <c:v>0.13519999999999999</c:v>
                </c:pt>
                <c:pt idx="3236">
                  <c:v>0.13345000000000001</c:v>
                </c:pt>
                <c:pt idx="3237">
                  <c:v>0.135375</c:v>
                </c:pt>
                <c:pt idx="3238">
                  <c:v>0.13669999999999999</c:v>
                </c:pt>
                <c:pt idx="3239">
                  <c:v>0.13942500000000002</c:v>
                </c:pt>
                <c:pt idx="3240">
                  <c:v>0.13980000000000001</c:v>
                </c:pt>
                <c:pt idx="3241">
                  <c:v>0.13842499999999999</c:v>
                </c:pt>
                <c:pt idx="3242">
                  <c:v>0.1376</c:v>
                </c:pt>
                <c:pt idx="3243">
                  <c:v>0.13650000000000001</c:v>
                </c:pt>
                <c:pt idx="3244">
                  <c:v>0.13189999999999999</c:v>
                </c:pt>
                <c:pt idx="3245">
                  <c:v>0.13364999999999999</c:v>
                </c:pt>
                <c:pt idx="3246">
                  <c:v>0.13314999999999999</c:v>
                </c:pt>
                <c:pt idx="3247">
                  <c:v>0.13475000000000001</c:v>
                </c:pt>
                <c:pt idx="3248">
                  <c:v>0.13095000000000001</c:v>
                </c:pt>
                <c:pt idx="3249">
                  <c:v>0.13184999999999999</c:v>
                </c:pt>
                <c:pt idx="3250">
                  <c:v>0.13134999999999999</c:v>
                </c:pt>
                <c:pt idx="3251">
                  <c:v>0.12934999999999999</c:v>
                </c:pt>
                <c:pt idx="3252">
                  <c:v>0.12625</c:v>
                </c:pt>
                <c:pt idx="3253">
                  <c:v>0.12454999999999999</c:v>
                </c:pt>
                <c:pt idx="3254">
                  <c:v>0.12575</c:v>
                </c:pt>
                <c:pt idx="3255">
                  <c:v>0.12609999999999999</c:v>
                </c:pt>
                <c:pt idx="3256">
                  <c:v>0.12689999999999999</c:v>
                </c:pt>
                <c:pt idx="3257">
                  <c:v>0.12725</c:v>
                </c:pt>
                <c:pt idx="3258">
                  <c:v>0.12725</c:v>
                </c:pt>
                <c:pt idx="3259">
                  <c:v>0.12710000000000002</c:v>
                </c:pt>
                <c:pt idx="3260">
                  <c:v>0.12269999999999999</c:v>
                </c:pt>
                <c:pt idx="3261">
                  <c:v>0.12355000000000001</c:v>
                </c:pt>
                <c:pt idx="3262">
                  <c:v>0.12345</c:v>
                </c:pt>
                <c:pt idx="3263">
                  <c:v>0.1235</c:v>
                </c:pt>
                <c:pt idx="3264">
                  <c:v>0.12325</c:v>
                </c:pt>
                <c:pt idx="3265">
                  <c:v>0.1255</c:v>
                </c:pt>
                <c:pt idx="3266">
                  <c:v>0.12484999999999999</c:v>
                </c:pt>
                <c:pt idx="3267">
                  <c:v>0.125025</c:v>
                </c:pt>
                <c:pt idx="3268">
                  <c:v>0.12590000000000001</c:v>
                </c:pt>
                <c:pt idx="3269">
                  <c:v>0.12782499999999999</c:v>
                </c:pt>
                <c:pt idx="3270">
                  <c:v>0.12612500000000001</c:v>
                </c:pt>
                <c:pt idx="3271">
                  <c:v>0.125525</c:v>
                </c:pt>
                <c:pt idx="3272">
                  <c:v>0.12520000000000001</c:v>
                </c:pt>
                <c:pt idx="3273">
                  <c:v>0.12335000000000002</c:v>
                </c:pt>
                <c:pt idx="3274">
                  <c:v>0.12195</c:v>
                </c:pt>
                <c:pt idx="3275">
                  <c:v>0.12325</c:v>
                </c:pt>
                <c:pt idx="3276">
                  <c:v>0.12720000000000001</c:v>
                </c:pt>
                <c:pt idx="3277">
                  <c:v>0.13045000000000001</c:v>
                </c:pt>
                <c:pt idx="3278">
                  <c:v>0.13059999999999999</c:v>
                </c:pt>
                <c:pt idx="3279">
                  <c:v>0.12659999999999999</c:v>
                </c:pt>
                <c:pt idx="3280">
                  <c:v>0.1258</c:v>
                </c:pt>
                <c:pt idx="3281">
                  <c:v>0.12689999999999999</c:v>
                </c:pt>
                <c:pt idx="3282">
                  <c:v>0.12714999999999999</c:v>
                </c:pt>
                <c:pt idx="3283">
                  <c:v>0.12725</c:v>
                </c:pt>
                <c:pt idx="3284">
                  <c:v>0.12545000000000001</c:v>
                </c:pt>
                <c:pt idx="3285">
                  <c:v>0.12075</c:v>
                </c:pt>
                <c:pt idx="3286">
                  <c:v>0.12119999999999999</c:v>
                </c:pt>
                <c:pt idx="3287">
                  <c:v>0.1198</c:v>
                </c:pt>
                <c:pt idx="3288">
                  <c:v>0.12145</c:v>
                </c:pt>
                <c:pt idx="3289">
                  <c:v>0.12145</c:v>
                </c:pt>
                <c:pt idx="3290">
                  <c:v>0.1208</c:v>
                </c:pt>
                <c:pt idx="3291">
                  <c:v>0.1207</c:v>
                </c:pt>
                <c:pt idx="3292">
                  <c:v>0.1201</c:v>
                </c:pt>
                <c:pt idx="3293">
                  <c:v>0.12189999999999999</c:v>
                </c:pt>
                <c:pt idx="3294">
                  <c:v>0.12135</c:v>
                </c:pt>
                <c:pt idx="3295">
                  <c:v>0.12095</c:v>
                </c:pt>
                <c:pt idx="3296">
                  <c:v>0.1211</c:v>
                </c:pt>
                <c:pt idx="3297">
                  <c:v>0.120325</c:v>
                </c:pt>
                <c:pt idx="3298">
                  <c:v>0.12164999999999999</c:v>
                </c:pt>
                <c:pt idx="3299">
                  <c:v>0.12039999999999999</c:v>
                </c:pt>
                <c:pt idx="3300">
                  <c:v>0.12075</c:v>
                </c:pt>
                <c:pt idx="3301">
                  <c:v>0.11985</c:v>
                </c:pt>
                <c:pt idx="3302">
                  <c:v>0.12205000000000001</c:v>
                </c:pt>
                <c:pt idx="3303">
                  <c:v>0.125</c:v>
                </c:pt>
                <c:pt idx="3304">
                  <c:v>0.12494999999999999</c:v>
                </c:pt>
                <c:pt idx="3305">
                  <c:v>0.12425000000000001</c:v>
                </c:pt>
                <c:pt idx="3306">
                  <c:v>0.12359999999999999</c:v>
                </c:pt>
                <c:pt idx="3307">
                  <c:v>0.12307499999999999</c:v>
                </c:pt>
                <c:pt idx="3308">
                  <c:v>0.1226</c:v>
                </c:pt>
                <c:pt idx="3309">
                  <c:v>0.12029999999999999</c:v>
                </c:pt>
                <c:pt idx="3310">
                  <c:v>0.11545</c:v>
                </c:pt>
                <c:pt idx="3311">
                  <c:v>0.115075</c:v>
                </c:pt>
                <c:pt idx="3312">
                  <c:v>0.11522500000000001</c:v>
                </c:pt>
                <c:pt idx="3313">
                  <c:v>0.114025</c:v>
                </c:pt>
                <c:pt idx="3314">
                  <c:v>0.11234999999999999</c:v>
                </c:pt>
                <c:pt idx="3315">
                  <c:v>0.11015000000000001</c:v>
                </c:pt>
                <c:pt idx="3316">
                  <c:v>0.1085</c:v>
                </c:pt>
                <c:pt idx="3317">
                  <c:v>0.108125</c:v>
                </c:pt>
                <c:pt idx="3318">
                  <c:v>0.107325</c:v>
                </c:pt>
                <c:pt idx="3319">
                  <c:v>0.10800000000000001</c:v>
                </c:pt>
                <c:pt idx="3320">
                  <c:v>0.10920000000000001</c:v>
                </c:pt>
                <c:pt idx="3321">
                  <c:v>0.10920000000000001</c:v>
                </c:pt>
                <c:pt idx="3322">
                  <c:v>0.10845</c:v>
                </c:pt>
                <c:pt idx="3323">
                  <c:v>0.11115</c:v>
                </c:pt>
                <c:pt idx="3324">
                  <c:v>0.10980000000000001</c:v>
                </c:pt>
                <c:pt idx="3325">
                  <c:v>0.10869999999999999</c:v>
                </c:pt>
                <c:pt idx="3326">
                  <c:v>0.10707499999999999</c:v>
                </c:pt>
                <c:pt idx="3327">
                  <c:v>0.10679999999999999</c:v>
                </c:pt>
                <c:pt idx="3328">
                  <c:v>0.111</c:v>
                </c:pt>
                <c:pt idx="3329">
                  <c:v>0.1075</c:v>
                </c:pt>
                <c:pt idx="3330">
                  <c:v>0.10554999999999999</c:v>
                </c:pt>
                <c:pt idx="3331">
                  <c:v>0.10675000000000001</c:v>
                </c:pt>
                <c:pt idx="3332">
                  <c:v>0.107</c:v>
                </c:pt>
                <c:pt idx="3333">
                  <c:v>0.104975</c:v>
                </c:pt>
                <c:pt idx="3334">
                  <c:v>0.105075</c:v>
                </c:pt>
                <c:pt idx="3335">
                  <c:v>0.10427500000000001</c:v>
                </c:pt>
                <c:pt idx="3336">
                  <c:v>0.1041</c:v>
                </c:pt>
                <c:pt idx="3337">
                  <c:v>0.10400000000000001</c:v>
                </c:pt>
                <c:pt idx="3338">
                  <c:v>0.1047</c:v>
                </c:pt>
                <c:pt idx="3339">
                  <c:v>0.10395</c:v>
                </c:pt>
                <c:pt idx="3340">
                  <c:v>0.10327500000000001</c:v>
                </c:pt>
                <c:pt idx="3341">
                  <c:v>0.10262499999999999</c:v>
                </c:pt>
                <c:pt idx="3342">
                  <c:v>0.10244999999999999</c:v>
                </c:pt>
                <c:pt idx="3343">
                  <c:v>0.102925</c:v>
                </c:pt>
                <c:pt idx="3344">
                  <c:v>0.10212500000000001</c:v>
                </c:pt>
                <c:pt idx="3345">
                  <c:v>0.102325</c:v>
                </c:pt>
                <c:pt idx="3346">
                  <c:v>0.10272500000000001</c:v>
                </c:pt>
                <c:pt idx="3347">
                  <c:v>0.10195</c:v>
                </c:pt>
                <c:pt idx="3348">
                  <c:v>0.1017</c:v>
                </c:pt>
                <c:pt idx="3349">
                  <c:v>0.10137499999999999</c:v>
                </c:pt>
                <c:pt idx="3350">
                  <c:v>0.101775</c:v>
                </c:pt>
                <c:pt idx="3351">
                  <c:v>0.10217499999999999</c:v>
                </c:pt>
                <c:pt idx="3352">
                  <c:v>0.101825</c:v>
                </c:pt>
                <c:pt idx="3353">
                  <c:v>0.10217499999999999</c:v>
                </c:pt>
                <c:pt idx="3354">
                  <c:v>0.10247500000000001</c:v>
                </c:pt>
                <c:pt idx="3355">
                  <c:v>0.102675</c:v>
                </c:pt>
                <c:pt idx="3356">
                  <c:v>0.10237500000000001</c:v>
                </c:pt>
                <c:pt idx="3357">
                  <c:v>0.102025</c:v>
                </c:pt>
                <c:pt idx="3358">
                  <c:v>0.10062500000000001</c:v>
                </c:pt>
                <c:pt idx="3359">
                  <c:v>0.10032500000000001</c:v>
                </c:pt>
                <c:pt idx="3360">
                  <c:v>0.1002</c:v>
                </c:pt>
                <c:pt idx="3361">
                  <c:v>9.8924999999999999E-2</c:v>
                </c:pt>
                <c:pt idx="3362">
                  <c:v>9.7974999999999993E-2</c:v>
                </c:pt>
                <c:pt idx="3363">
                  <c:v>9.8375000000000004E-2</c:v>
                </c:pt>
                <c:pt idx="3364">
                  <c:v>9.8424999999999999E-2</c:v>
                </c:pt>
                <c:pt idx="3365">
                  <c:v>9.9275000000000002E-2</c:v>
                </c:pt>
                <c:pt idx="3366">
                  <c:v>9.8549999999999999E-2</c:v>
                </c:pt>
                <c:pt idx="3367">
                  <c:v>9.8275000000000001E-2</c:v>
                </c:pt>
                <c:pt idx="3368">
                  <c:v>9.9124999999999991E-2</c:v>
                </c:pt>
                <c:pt idx="3369">
                  <c:v>9.9000000000000005E-2</c:v>
                </c:pt>
                <c:pt idx="3370">
                  <c:v>9.9774999999999989E-2</c:v>
                </c:pt>
                <c:pt idx="3371">
                  <c:v>9.9449999999999997E-2</c:v>
                </c:pt>
                <c:pt idx="3372">
                  <c:v>9.9250000000000005E-2</c:v>
                </c:pt>
                <c:pt idx="3373">
                  <c:v>9.907500000000001E-2</c:v>
                </c:pt>
                <c:pt idx="3374">
                  <c:v>9.9975000000000008E-2</c:v>
                </c:pt>
                <c:pt idx="3375">
                  <c:v>0.10102499999999999</c:v>
                </c:pt>
                <c:pt idx="3376">
                  <c:v>0.101075</c:v>
                </c:pt>
                <c:pt idx="3377">
                  <c:v>0.1009</c:v>
                </c:pt>
                <c:pt idx="3378">
                  <c:v>0.10032500000000001</c:v>
                </c:pt>
                <c:pt idx="3379">
                  <c:v>0.10037499999999999</c:v>
                </c:pt>
                <c:pt idx="3380">
                  <c:v>9.9025000000000002E-2</c:v>
                </c:pt>
                <c:pt idx="3381">
                  <c:v>9.8674999999999999E-2</c:v>
                </c:pt>
                <c:pt idx="3382">
                  <c:v>9.8524999999999988E-2</c:v>
                </c:pt>
                <c:pt idx="3383">
                  <c:v>9.8125000000000004E-2</c:v>
                </c:pt>
                <c:pt idx="3384">
                  <c:v>9.8175000000000012E-2</c:v>
                </c:pt>
                <c:pt idx="3385">
                  <c:v>9.8975000000000007E-2</c:v>
                </c:pt>
                <c:pt idx="3386">
                  <c:v>9.9849999999999994E-2</c:v>
                </c:pt>
                <c:pt idx="3387">
                  <c:v>9.9650000000000002E-2</c:v>
                </c:pt>
                <c:pt idx="3388">
                  <c:v>9.9700000000000011E-2</c:v>
                </c:pt>
                <c:pt idx="3389">
                  <c:v>9.9774999999999989E-2</c:v>
                </c:pt>
                <c:pt idx="3390">
                  <c:v>0.10002499999999999</c:v>
                </c:pt>
                <c:pt idx="3391">
                  <c:v>0.1</c:v>
                </c:pt>
                <c:pt idx="3392">
                  <c:v>0.1</c:v>
                </c:pt>
                <c:pt idx="3393">
                  <c:v>9.8424999999999999E-2</c:v>
                </c:pt>
                <c:pt idx="3394">
                  <c:v>9.8074999999999996E-2</c:v>
                </c:pt>
                <c:pt idx="3395">
                  <c:v>9.8475000000000007E-2</c:v>
                </c:pt>
                <c:pt idx="3396">
                  <c:v>9.5299999999999996E-2</c:v>
                </c:pt>
                <c:pt idx="3397">
                  <c:v>9.4E-2</c:v>
                </c:pt>
                <c:pt idx="3398">
                  <c:v>9.3800000000000008E-2</c:v>
                </c:pt>
                <c:pt idx="3399">
                  <c:v>9.2850000000000002E-2</c:v>
                </c:pt>
                <c:pt idx="3400">
                  <c:v>9.4E-2</c:v>
                </c:pt>
                <c:pt idx="3401">
                  <c:v>9.3699999999999992E-2</c:v>
                </c:pt>
                <c:pt idx="3402">
                  <c:v>9.4299999999999995E-2</c:v>
                </c:pt>
                <c:pt idx="3403">
                  <c:v>9.5299999999999996E-2</c:v>
                </c:pt>
                <c:pt idx="3404">
                  <c:v>9.9025000000000002E-2</c:v>
                </c:pt>
                <c:pt idx="3405">
                  <c:v>9.8775000000000002E-2</c:v>
                </c:pt>
                <c:pt idx="3406">
                  <c:v>9.7949999999999995E-2</c:v>
                </c:pt>
                <c:pt idx="3407">
                  <c:v>9.7125000000000003E-2</c:v>
                </c:pt>
                <c:pt idx="3408">
                  <c:v>9.4350000000000003E-2</c:v>
                </c:pt>
                <c:pt idx="3409">
                  <c:v>9.4399999999999998E-2</c:v>
                </c:pt>
                <c:pt idx="3410">
                  <c:v>9.3649999999999997E-2</c:v>
                </c:pt>
                <c:pt idx="3411">
                  <c:v>9.325E-2</c:v>
                </c:pt>
                <c:pt idx="3412">
                  <c:v>9.35E-2</c:v>
                </c:pt>
                <c:pt idx="3413">
                  <c:v>9.6675000000000011E-2</c:v>
                </c:pt>
                <c:pt idx="3414">
                  <c:v>9.6999999999999989E-2</c:v>
                </c:pt>
                <c:pt idx="3415">
                  <c:v>9.69E-2</c:v>
                </c:pt>
                <c:pt idx="3416">
                  <c:v>0.10050000000000001</c:v>
                </c:pt>
                <c:pt idx="3417">
                  <c:v>0.100075</c:v>
                </c:pt>
                <c:pt idx="3418">
                  <c:v>0.10047499999999999</c:v>
                </c:pt>
                <c:pt idx="3419">
                  <c:v>0.10095000000000001</c:v>
                </c:pt>
                <c:pt idx="3420">
                  <c:v>0.10012499999999999</c:v>
                </c:pt>
                <c:pt idx="3421">
                  <c:v>9.9949999999999997E-2</c:v>
                </c:pt>
                <c:pt idx="3422">
                  <c:v>0.100075</c:v>
                </c:pt>
                <c:pt idx="3423">
                  <c:v>9.9499999999999991E-2</c:v>
                </c:pt>
                <c:pt idx="3424">
                  <c:v>0.10034999999999999</c:v>
                </c:pt>
                <c:pt idx="3425">
                  <c:v>9.98E-2</c:v>
                </c:pt>
                <c:pt idx="3426">
                  <c:v>0.10012499999999999</c:v>
                </c:pt>
                <c:pt idx="3427">
                  <c:v>9.9824999999999997E-2</c:v>
                </c:pt>
                <c:pt idx="3428">
                  <c:v>9.98E-2</c:v>
                </c:pt>
                <c:pt idx="3429">
                  <c:v>0.10050000000000001</c:v>
                </c:pt>
                <c:pt idx="3430">
                  <c:v>0.10015</c:v>
                </c:pt>
                <c:pt idx="3431">
                  <c:v>0.1007</c:v>
                </c:pt>
                <c:pt idx="3432">
                  <c:v>0.1016</c:v>
                </c:pt>
                <c:pt idx="3433">
                  <c:v>0.10015</c:v>
                </c:pt>
                <c:pt idx="3434">
                  <c:v>0.10095000000000001</c:v>
                </c:pt>
                <c:pt idx="3435">
                  <c:v>0.10099999999999999</c:v>
                </c:pt>
                <c:pt idx="3436">
                  <c:v>0.10062500000000001</c:v>
                </c:pt>
                <c:pt idx="3437">
                  <c:v>0.10034999999999999</c:v>
                </c:pt>
                <c:pt idx="3438">
                  <c:v>0.100275</c:v>
                </c:pt>
                <c:pt idx="3439">
                  <c:v>9.9574999999999997E-2</c:v>
                </c:pt>
                <c:pt idx="3440">
                  <c:v>9.98E-2</c:v>
                </c:pt>
                <c:pt idx="3441">
                  <c:v>9.8924999999999999E-2</c:v>
                </c:pt>
                <c:pt idx="3442">
                  <c:v>9.9000000000000005E-2</c:v>
                </c:pt>
                <c:pt idx="3443">
                  <c:v>0.10032500000000001</c:v>
                </c:pt>
                <c:pt idx="3444">
                  <c:v>9.9324999999999997E-2</c:v>
                </c:pt>
                <c:pt idx="3445">
                  <c:v>9.8699999999999996E-2</c:v>
                </c:pt>
                <c:pt idx="3446">
                  <c:v>9.9774999999999989E-2</c:v>
                </c:pt>
                <c:pt idx="3447">
                  <c:v>0.1011</c:v>
                </c:pt>
                <c:pt idx="3448">
                  <c:v>9.9900000000000003E-2</c:v>
                </c:pt>
                <c:pt idx="3449">
                  <c:v>0.10055</c:v>
                </c:pt>
                <c:pt idx="3450">
                  <c:v>0.10074999999999999</c:v>
                </c:pt>
                <c:pt idx="3451">
                  <c:v>0.101175</c:v>
                </c:pt>
                <c:pt idx="3452">
                  <c:v>0.10135</c:v>
                </c:pt>
                <c:pt idx="3453">
                  <c:v>0.10175000000000001</c:v>
                </c:pt>
                <c:pt idx="3454">
                  <c:v>0.100575</c:v>
                </c:pt>
                <c:pt idx="3455">
                  <c:v>0.100425</c:v>
                </c:pt>
                <c:pt idx="3456">
                  <c:v>0.10087500000000001</c:v>
                </c:pt>
                <c:pt idx="3457">
                  <c:v>0.100425</c:v>
                </c:pt>
                <c:pt idx="3458">
                  <c:v>0.10032500000000001</c:v>
                </c:pt>
                <c:pt idx="3459">
                  <c:v>9.8599999999999993E-2</c:v>
                </c:pt>
                <c:pt idx="3460">
                  <c:v>9.7424999999999998E-2</c:v>
                </c:pt>
                <c:pt idx="3461">
                  <c:v>9.7100000000000006E-2</c:v>
                </c:pt>
                <c:pt idx="3462">
                  <c:v>9.7324999999999995E-2</c:v>
                </c:pt>
                <c:pt idx="3463">
                  <c:v>9.7025E-2</c:v>
                </c:pt>
                <c:pt idx="3464">
                  <c:v>9.6649999999999986E-2</c:v>
                </c:pt>
                <c:pt idx="3465">
                  <c:v>9.7650000000000001E-2</c:v>
                </c:pt>
                <c:pt idx="3466">
                  <c:v>9.8175000000000012E-2</c:v>
                </c:pt>
                <c:pt idx="3467">
                  <c:v>9.8400000000000001E-2</c:v>
                </c:pt>
                <c:pt idx="3468">
                  <c:v>9.9149999999999988E-2</c:v>
                </c:pt>
                <c:pt idx="3469">
                  <c:v>0.10015</c:v>
                </c:pt>
                <c:pt idx="3470">
                  <c:v>0.1003</c:v>
                </c:pt>
                <c:pt idx="3471">
                  <c:v>0.10060000000000001</c:v>
                </c:pt>
                <c:pt idx="3472">
                  <c:v>0.10050000000000001</c:v>
                </c:pt>
                <c:pt idx="3473">
                  <c:v>0.10055</c:v>
                </c:pt>
                <c:pt idx="3474">
                  <c:v>9.9625000000000005E-2</c:v>
                </c:pt>
                <c:pt idx="3475">
                  <c:v>0.1</c:v>
                </c:pt>
                <c:pt idx="3476">
                  <c:v>9.9000000000000005E-2</c:v>
                </c:pt>
                <c:pt idx="3477">
                  <c:v>9.8299999999999998E-2</c:v>
                </c:pt>
                <c:pt idx="3478">
                  <c:v>9.7674999999999998E-2</c:v>
                </c:pt>
                <c:pt idx="3479">
                  <c:v>9.7250000000000003E-2</c:v>
                </c:pt>
                <c:pt idx="3480">
                  <c:v>9.6500000000000002E-2</c:v>
                </c:pt>
                <c:pt idx="3481">
                  <c:v>9.6099999999999991E-2</c:v>
                </c:pt>
                <c:pt idx="3482">
                  <c:v>9.69E-2</c:v>
                </c:pt>
                <c:pt idx="3483">
                  <c:v>9.6824999999999994E-2</c:v>
                </c:pt>
                <c:pt idx="3484">
                  <c:v>9.6775E-2</c:v>
                </c:pt>
                <c:pt idx="3485">
                  <c:v>9.9199999999999997E-2</c:v>
                </c:pt>
                <c:pt idx="3486">
                  <c:v>9.8524999999999988E-2</c:v>
                </c:pt>
                <c:pt idx="3487">
                  <c:v>9.8350000000000007E-2</c:v>
                </c:pt>
                <c:pt idx="3488">
                  <c:v>0.10125000000000001</c:v>
                </c:pt>
                <c:pt idx="3489">
                  <c:v>0.10015</c:v>
                </c:pt>
                <c:pt idx="3490">
                  <c:v>0.1013</c:v>
                </c:pt>
                <c:pt idx="3491">
                  <c:v>0.100425</c:v>
                </c:pt>
                <c:pt idx="3492">
                  <c:v>9.98E-2</c:v>
                </c:pt>
                <c:pt idx="3493">
                  <c:v>0.100075</c:v>
                </c:pt>
                <c:pt idx="3494">
                  <c:v>0.10064999999999999</c:v>
                </c:pt>
                <c:pt idx="3495">
                  <c:v>0.10032500000000001</c:v>
                </c:pt>
                <c:pt idx="3496">
                  <c:v>9.9650000000000002E-2</c:v>
                </c:pt>
                <c:pt idx="3497">
                  <c:v>0.10022500000000001</c:v>
                </c:pt>
                <c:pt idx="3498">
                  <c:v>0.10034999999999999</c:v>
                </c:pt>
                <c:pt idx="3499">
                  <c:v>9.9774999999999989E-2</c:v>
                </c:pt>
                <c:pt idx="3500">
                  <c:v>0.10022500000000001</c:v>
                </c:pt>
                <c:pt idx="3501">
                  <c:v>0.1003</c:v>
                </c:pt>
                <c:pt idx="3502">
                  <c:v>9.9774999999999989E-2</c:v>
                </c:pt>
                <c:pt idx="3503">
                  <c:v>9.9199999999999997E-2</c:v>
                </c:pt>
                <c:pt idx="3504">
                  <c:v>9.8775000000000002E-2</c:v>
                </c:pt>
                <c:pt idx="3505">
                  <c:v>9.7899999999999987E-2</c:v>
                </c:pt>
                <c:pt idx="3506">
                  <c:v>9.7750000000000004E-2</c:v>
                </c:pt>
                <c:pt idx="3507">
                  <c:v>9.8175000000000012E-2</c:v>
                </c:pt>
                <c:pt idx="3508">
                  <c:v>9.8000000000000004E-2</c:v>
                </c:pt>
                <c:pt idx="3509">
                  <c:v>9.9375000000000005E-2</c:v>
                </c:pt>
                <c:pt idx="3510">
                  <c:v>9.8074999999999996E-2</c:v>
                </c:pt>
                <c:pt idx="3511">
                  <c:v>9.7674999999999998E-2</c:v>
                </c:pt>
                <c:pt idx="3512">
                  <c:v>9.7775000000000001E-2</c:v>
                </c:pt>
                <c:pt idx="3513">
                  <c:v>9.7550000000000012E-2</c:v>
                </c:pt>
                <c:pt idx="3514">
                  <c:v>9.907500000000001E-2</c:v>
                </c:pt>
                <c:pt idx="3515">
                  <c:v>0.10002499999999999</c:v>
                </c:pt>
                <c:pt idx="3516">
                  <c:v>0.10227499999999999</c:v>
                </c:pt>
                <c:pt idx="3517">
                  <c:v>0.10105</c:v>
                </c:pt>
                <c:pt idx="3518">
                  <c:v>0.10224999999999999</c:v>
                </c:pt>
                <c:pt idx="3519">
                  <c:v>0.101325</c:v>
                </c:pt>
                <c:pt idx="3520">
                  <c:v>9.9975000000000008E-2</c:v>
                </c:pt>
                <c:pt idx="3521">
                  <c:v>9.8824999999999996E-2</c:v>
                </c:pt>
                <c:pt idx="3522">
                  <c:v>9.762499999999999E-2</c:v>
                </c:pt>
                <c:pt idx="3523">
                  <c:v>9.9350000000000008E-2</c:v>
                </c:pt>
                <c:pt idx="3524">
                  <c:v>9.9749999999999991E-2</c:v>
                </c:pt>
                <c:pt idx="3525">
                  <c:v>0.10005000000000001</c:v>
                </c:pt>
                <c:pt idx="3526">
                  <c:v>9.8400000000000001E-2</c:v>
                </c:pt>
                <c:pt idx="3527">
                  <c:v>9.8100000000000007E-2</c:v>
                </c:pt>
                <c:pt idx="3528">
                  <c:v>9.8299999999999998E-2</c:v>
                </c:pt>
                <c:pt idx="3529">
                  <c:v>9.8299999999999998E-2</c:v>
                </c:pt>
                <c:pt idx="3530">
                  <c:v>9.8275000000000001E-2</c:v>
                </c:pt>
                <c:pt idx="3531">
                  <c:v>9.8324999999999996E-2</c:v>
                </c:pt>
                <c:pt idx="3532">
                  <c:v>9.7100000000000006E-2</c:v>
                </c:pt>
                <c:pt idx="3533">
                  <c:v>9.5749999999999988E-2</c:v>
                </c:pt>
                <c:pt idx="3534">
                  <c:v>9.4824999999999993E-2</c:v>
                </c:pt>
                <c:pt idx="3535">
                  <c:v>9.4149999999999998E-2</c:v>
                </c:pt>
                <c:pt idx="3536">
                  <c:v>9.265000000000001E-2</c:v>
                </c:pt>
                <c:pt idx="3537">
                  <c:v>9.2524999999999996E-2</c:v>
                </c:pt>
                <c:pt idx="3538">
                  <c:v>9.375E-2</c:v>
                </c:pt>
                <c:pt idx="3539">
                  <c:v>9.3900000000000011E-2</c:v>
                </c:pt>
                <c:pt idx="3540">
                  <c:v>9.3399999999999997E-2</c:v>
                </c:pt>
                <c:pt idx="3541">
                  <c:v>9.3424999999999994E-2</c:v>
                </c:pt>
                <c:pt idx="3542">
                  <c:v>9.3699999999999992E-2</c:v>
                </c:pt>
                <c:pt idx="3543">
                  <c:v>9.375E-2</c:v>
                </c:pt>
                <c:pt idx="3544">
                  <c:v>9.3475000000000003E-2</c:v>
                </c:pt>
                <c:pt idx="3545">
                  <c:v>9.2699999999999991E-2</c:v>
                </c:pt>
                <c:pt idx="3546">
                  <c:v>9.2449999999999991E-2</c:v>
                </c:pt>
                <c:pt idx="3547">
                  <c:v>9.2399999999999996E-2</c:v>
                </c:pt>
                <c:pt idx="3548">
                  <c:v>9.2550000000000007E-2</c:v>
                </c:pt>
                <c:pt idx="3549">
                  <c:v>9.2174999999999993E-2</c:v>
                </c:pt>
                <c:pt idx="3550">
                  <c:v>9.1675000000000006E-2</c:v>
                </c:pt>
                <c:pt idx="3551">
                  <c:v>9.2149999999999996E-2</c:v>
                </c:pt>
                <c:pt idx="3552">
                  <c:v>9.3175000000000008E-2</c:v>
                </c:pt>
                <c:pt idx="3553">
                  <c:v>9.2974999999999988E-2</c:v>
                </c:pt>
                <c:pt idx="3554">
                  <c:v>9.3200000000000005E-2</c:v>
                </c:pt>
                <c:pt idx="3555">
                  <c:v>9.2774999999999996E-2</c:v>
                </c:pt>
                <c:pt idx="3556">
                  <c:v>9.325E-2</c:v>
                </c:pt>
                <c:pt idx="3557">
                  <c:v>9.3725000000000003E-2</c:v>
                </c:pt>
                <c:pt idx="3558">
                  <c:v>9.4100000000000003E-2</c:v>
                </c:pt>
                <c:pt idx="3559">
                  <c:v>9.4574999999999992E-2</c:v>
                </c:pt>
                <c:pt idx="3560">
                  <c:v>9.4175000000000009E-2</c:v>
                </c:pt>
                <c:pt idx="3561">
                  <c:v>9.3975000000000003E-2</c:v>
                </c:pt>
                <c:pt idx="3562">
                  <c:v>9.5549999999999996E-2</c:v>
                </c:pt>
                <c:pt idx="3563">
                  <c:v>9.6600000000000005E-2</c:v>
                </c:pt>
                <c:pt idx="3564">
                  <c:v>9.7775000000000001E-2</c:v>
                </c:pt>
                <c:pt idx="3565">
                  <c:v>9.7525000000000001E-2</c:v>
                </c:pt>
                <c:pt idx="3566">
                  <c:v>9.7575000000000009E-2</c:v>
                </c:pt>
                <c:pt idx="3567">
                  <c:v>9.7674999999999998E-2</c:v>
                </c:pt>
                <c:pt idx="3568">
                  <c:v>9.64E-2</c:v>
                </c:pt>
                <c:pt idx="3569">
                  <c:v>9.5774999999999999E-2</c:v>
                </c:pt>
                <c:pt idx="3570">
                  <c:v>9.5100000000000004E-2</c:v>
                </c:pt>
                <c:pt idx="3571">
                  <c:v>9.4600000000000004E-2</c:v>
                </c:pt>
                <c:pt idx="3572">
                  <c:v>9.4149999999999998E-2</c:v>
                </c:pt>
                <c:pt idx="3573">
                  <c:v>9.4299999999999995E-2</c:v>
                </c:pt>
                <c:pt idx="3574">
                  <c:v>9.4824999999999993E-2</c:v>
                </c:pt>
                <c:pt idx="3575">
                  <c:v>9.5050000000000009E-2</c:v>
                </c:pt>
                <c:pt idx="3576">
                  <c:v>9.4450000000000006E-2</c:v>
                </c:pt>
                <c:pt idx="3577">
                  <c:v>9.4149999999999998E-2</c:v>
                </c:pt>
                <c:pt idx="3578">
                  <c:v>9.3725000000000003E-2</c:v>
                </c:pt>
                <c:pt idx="3579">
                  <c:v>8.9924999999999991E-2</c:v>
                </c:pt>
                <c:pt idx="3580">
                  <c:v>9.11E-2</c:v>
                </c:pt>
                <c:pt idx="3581">
                  <c:v>9.1624999999999998E-2</c:v>
                </c:pt>
                <c:pt idx="3582">
                  <c:v>9.2499999999999999E-2</c:v>
                </c:pt>
                <c:pt idx="3583">
                  <c:v>9.2550000000000007E-2</c:v>
                </c:pt>
                <c:pt idx="3584">
                  <c:v>9.2699999999999991E-2</c:v>
                </c:pt>
                <c:pt idx="3585">
                  <c:v>9.207499999999999E-2</c:v>
                </c:pt>
                <c:pt idx="3586">
                  <c:v>9.3124999999999999E-2</c:v>
                </c:pt>
                <c:pt idx="3587">
                  <c:v>9.5024999999999998E-2</c:v>
                </c:pt>
                <c:pt idx="3588">
                  <c:v>9.4700000000000006E-2</c:v>
                </c:pt>
                <c:pt idx="3589">
                  <c:v>9.4075000000000006E-2</c:v>
                </c:pt>
                <c:pt idx="3590">
                  <c:v>9.4399999999999998E-2</c:v>
                </c:pt>
                <c:pt idx="3591">
                  <c:v>9.4399999999999998E-2</c:v>
                </c:pt>
                <c:pt idx="3592">
                  <c:v>9.4175000000000009E-2</c:v>
                </c:pt>
                <c:pt idx="3593">
                  <c:v>9.5100000000000004E-2</c:v>
                </c:pt>
                <c:pt idx="3594">
                  <c:v>9.4175000000000009E-2</c:v>
                </c:pt>
                <c:pt idx="3595">
                  <c:v>9.3375E-2</c:v>
                </c:pt>
                <c:pt idx="3596">
                  <c:v>9.3200000000000005E-2</c:v>
                </c:pt>
                <c:pt idx="3597">
                  <c:v>9.3299999999999994E-2</c:v>
                </c:pt>
                <c:pt idx="3598">
                  <c:v>9.3049999999999994E-2</c:v>
                </c:pt>
                <c:pt idx="3599">
                  <c:v>9.2149999999999996E-2</c:v>
                </c:pt>
                <c:pt idx="3600">
                  <c:v>9.0649999999999994E-2</c:v>
                </c:pt>
                <c:pt idx="3601">
                  <c:v>8.9825000000000002E-2</c:v>
                </c:pt>
                <c:pt idx="3602">
                  <c:v>8.925000000000001E-2</c:v>
                </c:pt>
                <c:pt idx="3603">
                  <c:v>8.8975000000000012E-2</c:v>
                </c:pt>
                <c:pt idx="3604">
                  <c:v>8.8575000000000001E-2</c:v>
                </c:pt>
                <c:pt idx="3605">
                  <c:v>8.8975000000000012E-2</c:v>
                </c:pt>
                <c:pt idx="3606">
                  <c:v>8.8950000000000001E-2</c:v>
                </c:pt>
                <c:pt idx="3607">
                  <c:v>8.9525000000000007E-2</c:v>
                </c:pt>
                <c:pt idx="3608">
                  <c:v>8.8874999999999996E-2</c:v>
                </c:pt>
                <c:pt idx="3609">
                  <c:v>9.1925000000000007E-2</c:v>
                </c:pt>
                <c:pt idx="3610">
                  <c:v>9.2349999999999988E-2</c:v>
                </c:pt>
                <c:pt idx="3611">
                  <c:v>9.1125000000000012E-2</c:v>
                </c:pt>
                <c:pt idx="3612">
                  <c:v>9.1499999999999998E-2</c:v>
                </c:pt>
                <c:pt idx="3613">
                  <c:v>9.1075000000000003E-2</c:v>
                </c:pt>
                <c:pt idx="3614">
                  <c:v>8.9900000000000008E-2</c:v>
                </c:pt>
                <c:pt idx="3615">
                  <c:v>8.9674999999999991E-2</c:v>
                </c:pt>
                <c:pt idx="3616">
                  <c:v>8.9649999999999994E-2</c:v>
                </c:pt>
                <c:pt idx="3617">
                  <c:v>8.9124999999999996E-2</c:v>
                </c:pt>
                <c:pt idx="3618">
                  <c:v>8.8524999999999993E-2</c:v>
                </c:pt>
                <c:pt idx="3619">
                  <c:v>8.8300000000000003E-2</c:v>
                </c:pt>
                <c:pt idx="3620">
                  <c:v>8.7300000000000003E-2</c:v>
                </c:pt>
                <c:pt idx="3621">
                  <c:v>8.6675000000000002E-2</c:v>
                </c:pt>
                <c:pt idx="3622">
                  <c:v>8.6925000000000002E-2</c:v>
                </c:pt>
                <c:pt idx="3623">
                  <c:v>8.7575E-2</c:v>
                </c:pt>
                <c:pt idx="3624">
                  <c:v>8.8249999999999995E-2</c:v>
                </c:pt>
                <c:pt idx="3625">
                  <c:v>8.842499999999999E-2</c:v>
                </c:pt>
                <c:pt idx="3626">
                  <c:v>8.8825000000000001E-2</c:v>
                </c:pt>
                <c:pt idx="3627">
                  <c:v>8.8474999999999998E-2</c:v>
                </c:pt>
                <c:pt idx="3628">
                  <c:v>8.9124999999999996E-2</c:v>
                </c:pt>
                <c:pt idx="3629">
                  <c:v>8.9200000000000002E-2</c:v>
                </c:pt>
                <c:pt idx="3630">
                  <c:v>8.8800000000000004E-2</c:v>
                </c:pt>
                <c:pt idx="3631">
                  <c:v>8.9275000000000007E-2</c:v>
                </c:pt>
                <c:pt idx="3632">
                  <c:v>8.9649999999999994E-2</c:v>
                </c:pt>
                <c:pt idx="3633">
                  <c:v>9.0450000000000003E-2</c:v>
                </c:pt>
                <c:pt idx="3634">
                  <c:v>9.0150000000000008E-2</c:v>
                </c:pt>
                <c:pt idx="3635">
                  <c:v>8.9349999999999999E-2</c:v>
                </c:pt>
                <c:pt idx="3636">
                  <c:v>8.8450000000000001E-2</c:v>
                </c:pt>
                <c:pt idx="3637">
                  <c:v>8.8699999999999987E-2</c:v>
                </c:pt>
                <c:pt idx="3638">
                  <c:v>8.8599999999999998E-2</c:v>
                </c:pt>
                <c:pt idx="3639">
                  <c:v>9.0725E-2</c:v>
                </c:pt>
                <c:pt idx="3640">
                  <c:v>9.1750000000000012E-2</c:v>
                </c:pt>
                <c:pt idx="3641">
                  <c:v>9.1400000000000009E-2</c:v>
                </c:pt>
                <c:pt idx="3642">
                  <c:v>9.1249999999999998E-2</c:v>
                </c:pt>
                <c:pt idx="3643">
                  <c:v>9.0975E-2</c:v>
                </c:pt>
                <c:pt idx="3644">
                  <c:v>8.9949999999999988E-2</c:v>
                </c:pt>
                <c:pt idx="3645">
                  <c:v>9.0874999999999997E-2</c:v>
                </c:pt>
                <c:pt idx="3646">
                  <c:v>9.0775000000000008E-2</c:v>
                </c:pt>
                <c:pt idx="3647">
                  <c:v>9.0450000000000003E-2</c:v>
                </c:pt>
                <c:pt idx="3648">
                  <c:v>9.0450000000000003E-2</c:v>
                </c:pt>
                <c:pt idx="3649">
                  <c:v>9.0475E-2</c:v>
                </c:pt>
                <c:pt idx="3650">
                  <c:v>9.1325000000000003E-2</c:v>
                </c:pt>
                <c:pt idx="3651">
                  <c:v>9.1600000000000001E-2</c:v>
                </c:pt>
                <c:pt idx="3652">
                  <c:v>9.1649999999999995E-2</c:v>
                </c:pt>
                <c:pt idx="3653">
                  <c:v>9.1499999999999998E-2</c:v>
                </c:pt>
                <c:pt idx="3654">
                  <c:v>9.202500000000001E-2</c:v>
                </c:pt>
                <c:pt idx="3655">
                  <c:v>9.1225000000000001E-2</c:v>
                </c:pt>
                <c:pt idx="3656">
                  <c:v>8.7349999999999997E-2</c:v>
                </c:pt>
                <c:pt idx="3657">
                  <c:v>8.7400000000000005E-2</c:v>
                </c:pt>
                <c:pt idx="3658">
                  <c:v>8.7874999999999995E-2</c:v>
                </c:pt>
                <c:pt idx="3659">
                  <c:v>8.6624999999999994E-2</c:v>
                </c:pt>
                <c:pt idx="3660">
                  <c:v>8.6125000000000007E-2</c:v>
                </c:pt>
                <c:pt idx="3661">
                  <c:v>8.5675000000000001E-2</c:v>
                </c:pt>
                <c:pt idx="3662">
                  <c:v>8.5024999999999989E-2</c:v>
                </c:pt>
                <c:pt idx="3663">
                  <c:v>8.5474999999999995E-2</c:v>
                </c:pt>
                <c:pt idx="3664">
                  <c:v>8.539999999999999E-2</c:v>
                </c:pt>
                <c:pt idx="3665">
                  <c:v>8.5900000000000004E-2</c:v>
                </c:pt>
                <c:pt idx="3666">
                  <c:v>8.5574999999999998E-2</c:v>
                </c:pt>
                <c:pt idx="3667">
                  <c:v>8.5625000000000007E-2</c:v>
                </c:pt>
                <c:pt idx="3668">
                  <c:v>8.5275000000000004E-2</c:v>
                </c:pt>
                <c:pt idx="3669">
                  <c:v>8.5199999999999998E-2</c:v>
                </c:pt>
                <c:pt idx="3670">
                  <c:v>8.6500000000000007E-2</c:v>
                </c:pt>
                <c:pt idx="3671">
                  <c:v>8.6575000000000013E-2</c:v>
                </c:pt>
                <c:pt idx="3672">
                  <c:v>8.6624999999999994E-2</c:v>
                </c:pt>
                <c:pt idx="3673">
                  <c:v>8.7349999999999997E-2</c:v>
                </c:pt>
                <c:pt idx="3674">
                  <c:v>8.8524999999999993E-2</c:v>
                </c:pt>
                <c:pt idx="3675">
                  <c:v>8.9175000000000004E-2</c:v>
                </c:pt>
                <c:pt idx="3676">
                  <c:v>8.8774999999999993E-2</c:v>
                </c:pt>
                <c:pt idx="3677">
                  <c:v>8.8025000000000006E-2</c:v>
                </c:pt>
                <c:pt idx="3678">
                  <c:v>8.7624999999999995E-2</c:v>
                </c:pt>
                <c:pt idx="3679">
                  <c:v>8.6125000000000007E-2</c:v>
                </c:pt>
                <c:pt idx="3680">
                  <c:v>8.4175E-2</c:v>
                </c:pt>
                <c:pt idx="3681">
                  <c:v>8.3424999999999999E-2</c:v>
                </c:pt>
                <c:pt idx="3682">
                  <c:v>8.4625000000000006E-2</c:v>
                </c:pt>
                <c:pt idx="3683">
                  <c:v>8.4275000000000003E-2</c:v>
                </c:pt>
                <c:pt idx="3684">
                  <c:v>8.455E-2</c:v>
                </c:pt>
                <c:pt idx="3685">
                  <c:v>8.4399999999999989E-2</c:v>
                </c:pt>
                <c:pt idx="3686">
                  <c:v>8.4250000000000005E-2</c:v>
                </c:pt>
                <c:pt idx="3687">
                  <c:v>8.3824999999999997E-2</c:v>
                </c:pt>
                <c:pt idx="3688">
                  <c:v>8.3424999999999999E-2</c:v>
                </c:pt>
                <c:pt idx="3689">
                  <c:v>8.3925E-2</c:v>
                </c:pt>
                <c:pt idx="3690">
                  <c:v>8.3499999999999991E-2</c:v>
                </c:pt>
                <c:pt idx="3691">
                  <c:v>8.3625000000000005E-2</c:v>
                </c:pt>
                <c:pt idx="3692">
                  <c:v>8.4650000000000003E-2</c:v>
                </c:pt>
                <c:pt idx="3693">
                  <c:v>8.5574999999999998E-2</c:v>
                </c:pt>
                <c:pt idx="3694">
                  <c:v>8.622500000000001E-2</c:v>
                </c:pt>
                <c:pt idx="3695">
                  <c:v>8.5474999999999995E-2</c:v>
                </c:pt>
                <c:pt idx="3696">
                  <c:v>8.6724999999999997E-2</c:v>
                </c:pt>
                <c:pt idx="3697">
                  <c:v>8.6324999999999999E-2</c:v>
                </c:pt>
                <c:pt idx="3698">
                  <c:v>8.647500000000001E-2</c:v>
                </c:pt>
                <c:pt idx="3699">
                  <c:v>8.5900000000000004E-2</c:v>
                </c:pt>
                <c:pt idx="3700">
                  <c:v>8.5449999999999998E-2</c:v>
                </c:pt>
                <c:pt idx="3701">
                  <c:v>8.6199999999999999E-2</c:v>
                </c:pt>
                <c:pt idx="3702">
                  <c:v>8.4250000000000005E-2</c:v>
                </c:pt>
                <c:pt idx="3703">
                  <c:v>8.3750000000000005E-2</c:v>
                </c:pt>
                <c:pt idx="3704">
                  <c:v>8.4399999999999989E-2</c:v>
                </c:pt>
                <c:pt idx="3705">
                  <c:v>8.5449999999999998E-2</c:v>
                </c:pt>
                <c:pt idx="3706">
                  <c:v>8.5124999999999992E-2</c:v>
                </c:pt>
                <c:pt idx="3707">
                  <c:v>8.4675E-2</c:v>
                </c:pt>
                <c:pt idx="3708">
                  <c:v>8.4625000000000006E-2</c:v>
                </c:pt>
                <c:pt idx="3709">
                  <c:v>8.4650000000000003E-2</c:v>
                </c:pt>
                <c:pt idx="3710">
                  <c:v>8.3774999999999988E-2</c:v>
                </c:pt>
                <c:pt idx="3711">
                  <c:v>8.2599999999999993E-2</c:v>
                </c:pt>
                <c:pt idx="3712">
                  <c:v>8.2974999999999993E-2</c:v>
                </c:pt>
                <c:pt idx="3713">
                  <c:v>8.2674999999999998E-2</c:v>
                </c:pt>
                <c:pt idx="3714">
                  <c:v>8.3725000000000008E-2</c:v>
                </c:pt>
                <c:pt idx="3715">
                  <c:v>8.3549999999999999E-2</c:v>
                </c:pt>
                <c:pt idx="3716">
                  <c:v>8.3000000000000004E-2</c:v>
                </c:pt>
                <c:pt idx="3717">
                  <c:v>8.1850000000000006E-2</c:v>
                </c:pt>
                <c:pt idx="3718">
                  <c:v>8.1475000000000006E-2</c:v>
                </c:pt>
                <c:pt idx="3719">
                  <c:v>8.14E-2</c:v>
                </c:pt>
                <c:pt idx="3720">
                  <c:v>8.0325000000000008E-2</c:v>
                </c:pt>
                <c:pt idx="3721">
                  <c:v>8.005000000000001E-2</c:v>
                </c:pt>
                <c:pt idx="3722">
                  <c:v>7.9399999999999998E-2</c:v>
                </c:pt>
                <c:pt idx="3723">
                  <c:v>7.9725000000000004E-2</c:v>
                </c:pt>
                <c:pt idx="3724">
                  <c:v>7.9774999999999999E-2</c:v>
                </c:pt>
                <c:pt idx="3725">
                  <c:v>8.0024999999999999E-2</c:v>
                </c:pt>
                <c:pt idx="3726">
                  <c:v>8.1775E-2</c:v>
                </c:pt>
                <c:pt idx="3727">
                  <c:v>8.2449999999999996E-2</c:v>
                </c:pt>
                <c:pt idx="3728">
                  <c:v>8.1699999999999995E-2</c:v>
                </c:pt>
                <c:pt idx="3729">
                  <c:v>8.1174999999999997E-2</c:v>
                </c:pt>
                <c:pt idx="3730">
                  <c:v>8.1449999999999995E-2</c:v>
                </c:pt>
                <c:pt idx="3731">
                  <c:v>8.1500000000000003E-2</c:v>
                </c:pt>
                <c:pt idx="3732">
                  <c:v>8.1625000000000003E-2</c:v>
                </c:pt>
                <c:pt idx="3733">
                  <c:v>8.1000000000000003E-2</c:v>
                </c:pt>
                <c:pt idx="3734">
                  <c:v>8.0075000000000007E-2</c:v>
                </c:pt>
                <c:pt idx="3735">
                  <c:v>7.9649999999999999E-2</c:v>
                </c:pt>
                <c:pt idx="3736">
                  <c:v>7.9824999999999993E-2</c:v>
                </c:pt>
                <c:pt idx="3737">
                  <c:v>7.8850000000000003E-2</c:v>
                </c:pt>
                <c:pt idx="3738">
                  <c:v>7.8524999999999998E-2</c:v>
                </c:pt>
                <c:pt idx="3739">
                  <c:v>7.7674999999999994E-2</c:v>
                </c:pt>
                <c:pt idx="3740">
                  <c:v>7.7699999999999991E-2</c:v>
                </c:pt>
                <c:pt idx="3741">
                  <c:v>7.7600000000000002E-2</c:v>
                </c:pt>
                <c:pt idx="3742">
                  <c:v>7.7350000000000002E-2</c:v>
                </c:pt>
                <c:pt idx="3743">
                  <c:v>7.775E-2</c:v>
                </c:pt>
                <c:pt idx="3744">
                  <c:v>7.8350000000000003E-2</c:v>
                </c:pt>
                <c:pt idx="3745">
                  <c:v>8.0075000000000007E-2</c:v>
                </c:pt>
                <c:pt idx="3746">
                  <c:v>7.9950000000000007E-2</c:v>
                </c:pt>
                <c:pt idx="3747">
                  <c:v>8.0449999999999994E-2</c:v>
                </c:pt>
                <c:pt idx="3748">
                  <c:v>7.9500000000000001E-2</c:v>
                </c:pt>
                <c:pt idx="3749">
                  <c:v>8.0574999999999994E-2</c:v>
                </c:pt>
                <c:pt idx="3750">
                  <c:v>7.9950000000000007E-2</c:v>
                </c:pt>
                <c:pt idx="3751">
                  <c:v>7.9699999999999993E-2</c:v>
                </c:pt>
                <c:pt idx="3752">
                  <c:v>7.9699999999999993E-2</c:v>
                </c:pt>
                <c:pt idx="3753">
                  <c:v>8.0824999999999994E-2</c:v>
                </c:pt>
                <c:pt idx="3754">
                  <c:v>7.980000000000001E-2</c:v>
                </c:pt>
                <c:pt idx="3755">
                  <c:v>8.042500000000001E-2</c:v>
                </c:pt>
                <c:pt idx="3756">
                  <c:v>7.9950000000000007E-2</c:v>
                </c:pt>
                <c:pt idx="3757">
                  <c:v>8.1024999999999986E-2</c:v>
                </c:pt>
                <c:pt idx="3758">
                  <c:v>8.0924999999999997E-2</c:v>
                </c:pt>
                <c:pt idx="3759">
                  <c:v>8.0375000000000002E-2</c:v>
                </c:pt>
                <c:pt idx="3760">
                  <c:v>8.0250000000000002E-2</c:v>
                </c:pt>
                <c:pt idx="3761">
                  <c:v>8.0100000000000005E-2</c:v>
                </c:pt>
                <c:pt idx="3762">
                  <c:v>8.0149999999999999E-2</c:v>
                </c:pt>
                <c:pt idx="3763">
                  <c:v>8.005000000000001E-2</c:v>
                </c:pt>
                <c:pt idx="3764">
                  <c:v>7.8600000000000003E-2</c:v>
                </c:pt>
                <c:pt idx="3765">
                  <c:v>7.6149999999999995E-2</c:v>
                </c:pt>
                <c:pt idx="3766">
                  <c:v>7.690000000000001E-2</c:v>
                </c:pt>
                <c:pt idx="3767">
                  <c:v>7.7625E-2</c:v>
                </c:pt>
                <c:pt idx="3768">
                  <c:v>7.775E-2</c:v>
                </c:pt>
                <c:pt idx="3769">
                  <c:v>7.8125E-2</c:v>
                </c:pt>
                <c:pt idx="3770">
                  <c:v>7.7100000000000002E-2</c:v>
                </c:pt>
                <c:pt idx="3771">
                  <c:v>7.7399999999999997E-2</c:v>
                </c:pt>
                <c:pt idx="3772">
                  <c:v>7.7149999999999996E-2</c:v>
                </c:pt>
                <c:pt idx="3773">
                  <c:v>7.6950000000000005E-2</c:v>
                </c:pt>
                <c:pt idx="3774">
                  <c:v>7.51E-2</c:v>
                </c:pt>
                <c:pt idx="3775">
                  <c:v>7.5050000000000006E-2</c:v>
                </c:pt>
                <c:pt idx="3776">
                  <c:v>7.4550000000000005E-2</c:v>
                </c:pt>
                <c:pt idx="3777">
                  <c:v>7.3499999999999996E-2</c:v>
                </c:pt>
                <c:pt idx="3778">
                  <c:v>7.3175000000000004E-2</c:v>
                </c:pt>
                <c:pt idx="3779">
                  <c:v>7.3950000000000002E-2</c:v>
                </c:pt>
                <c:pt idx="3780">
                  <c:v>7.3450000000000001E-2</c:v>
                </c:pt>
                <c:pt idx="3781">
                  <c:v>7.2849999999999998E-2</c:v>
                </c:pt>
                <c:pt idx="3782">
                  <c:v>7.2999999999999995E-2</c:v>
                </c:pt>
                <c:pt idx="3783">
                  <c:v>7.17E-2</c:v>
                </c:pt>
                <c:pt idx="3784">
                  <c:v>7.0750000000000007E-2</c:v>
                </c:pt>
                <c:pt idx="3785">
                  <c:v>7.1349999999999997E-2</c:v>
                </c:pt>
                <c:pt idx="3786">
                  <c:v>7.1500000000000008E-2</c:v>
                </c:pt>
                <c:pt idx="3787">
                  <c:v>7.17E-2</c:v>
                </c:pt>
                <c:pt idx="3788">
                  <c:v>7.1749999999999994E-2</c:v>
                </c:pt>
                <c:pt idx="3789">
                  <c:v>7.2700000000000001E-2</c:v>
                </c:pt>
                <c:pt idx="3790">
                  <c:v>7.2300000000000003E-2</c:v>
                </c:pt>
                <c:pt idx="3791">
                  <c:v>7.1199999999999999E-2</c:v>
                </c:pt>
                <c:pt idx="3792">
                  <c:v>7.1575E-2</c:v>
                </c:pt>
                <c:pt idx="3793">
                  <c:v>7.3075000000000001E-2</c:v>
                </c:pt>
                <c:pt idx="3794">
                  <c:v>7.3349999999999999E-2</c:v>
                </c:pt>
                <c:pt idx="3795">
                  <c:v>7.3200000000000001E-2</c:v>
                </c:pt>
                <c:pt idx="3796">
                  <c:v>7.4749999999999997E-2</c:v>
                </c:pt>
                <c:pt idx="3797">
                  <c:v>7.7124999999999999E-2</c:v>
                </c:pt>
                <c:pt idx="3798">
                  <c:v>7.7499999999999999E-2</c:v>
                </c:pt>
                <c:pt idx="3799">
                  <c:v>7.7699999999999991E-2</c:v>
                </c:pt>
                <c:pt idx="3800">
                  <c:v>7.7124999999999999E-2</c:v>
                </c:pt>
                <c:pt idx="3801">
                  <c:v>7.7050000000000007E-2</c:v>
                </c:pt>
                <c:pt idx="3802">
                  <c:v>7.7300000000000008E-2</c:v>
                </c:pt>
                <c:pt idx="3803">
                  <c:v>7.9399999999999998E-2</c:v>
                </c:pt>
                <c:pt idx="3804">
                  <c:v>7.9199999999999993E-2</c:v>
                </c:pt>
                <c:pt idx="3805">
                  <c:v>7.7774999999999997E-2</c:v>
                </c:pt>
                <c:pt idx="3806">
                  <c:v>7.7199999999999991E-2</c:v>
                </c:pt>
                <c:pt idx="3807">
                  <c:v>7.7600000000000002E-2</c:v>
                </c:pt>
                <c:pt idx="3808">
                  <c:v>7.825E-2</c:v>
                </c:pt>
                <c:pt idx="3809">
                  <c:v>7.8550000000000009E-2</c:v>
                </c:pt>
                <c:pt idx="3810">
                  <c:v>7.9549999999999996E-2</c:v>
                </c:pt>
                <c:pt idx="3811">
                  <c:v>7.9549999999999996E-2</c:v>
                </c:pt>
                <c:pt idx="3812">
                  <c:v>7.9649999999999999E-2</c:v>
                </c:pt>
                <c:pt idx="3813">
                  <c:v>7.9600000000000004E-2</c:v>
                </c:pt>
                <c:pt idx="3814">
                  <c:v>7.8949999999999992E-2</c:v>
                </c:pt>
                <c:pt idx="3815">
                  <c:v>7.9625000000000001E-2</c:v>
                </c:pt>
                <c:pt idx="3816">
                  <c:v>7.8724999999999989E-2</c:v>
                </c:pt>
                <c:pt idx="3817">
                  <c:v>7.9100000000000004E-2</c:v>
                </c:pt>
                <c:pt idx="3818">
                  <c:v>7.9950000000000007E-2</c:v>
                </c:pt>
                <c:pt idx="3819">
                  <c:v>7.9100000000000004E-2</c:v>
                </c:pt>
                <c:pt idx="3820">
                  <c:v>7.7649999999999997E-2</c:v>
                </c:pt>
                <c:pt idx="3821">
                  <c:v>7.934999999999999E-2</c:v>
                </c:pt>
                <c:pt idx="3822">
                  <c:v>7.9950000000000007E-2</c:v>
                </c:pt>
                <c:pt idx="3823">
                  <c:v>8.0474999999999991E-2</c:v>
                </c:pt>
                <c:pt idx="3824">
                  <c:v>8.0625000000000002E-2</c:v>
                </c:pt>
                <c:pt idx="3825">
                  <c:v>8.0124999999999988E-2</c:v>
                </c:pt>
                <c:pt idx="3826">
                  <c:v>8.1525E-2</c:v>
                </c:pt>
                <c:pt idx="3827">
                  <c:v>8.2174999999999998E-2</c:v>
                </c:pt>
                <c:pt idx="3828">
                  <c:v>8.0799999999999997E-2</c:v>
                </c:pt>
                <c:pt idx="3829">
                  <c:v>8.3574999999999997E-2</c:v>
                </c:pt>
                <c:pt idx="3830">
                  <c:v>8.3524999999999988E-2</c:v>
                </c:pt>
                <c:pt idx="3831">
                  <c:v>8.3524999999999988E-2</c:v>
                </c:pt>
                <c:pt idx="3832">
                  <c:v>8.6175000000000002E-2</c:v>
                </c:pt>
                <c:pt idx="3833">
                  <c:v>8.7249999999999994E-2</c:v>
                </c:pt>
                <c:pt idx="3834">
                  <c:v>8.5999999999999993E-2</c:v>
                </c:pt>
                <c:pt idx="3835">
                  <c:v>8.6575000000000013E-2</c:v>
                </c:pt>
                <c:pt idx="3836">
                  <c:v>8.7174999999999989E-2</c:v>
                </c:pt>
                <c:pt idx="3837">
                  <c:v>8.7650000000000006E-2</c:v>
                </c:pt>
                <c:pt idx="3838">
                  <c:v>8.5349999999999995E-2</c:v>
                </c:pt>
                <c:pt idx="3839">
                  <c:v>8.3725000000000008E-2</c:v>
                </c:pt>
                <c:pt idx="3840">
                  <c:v>8.4075000000000011E-2</c:v>
                </c:pt>
                <c:pt idx="3841">
                  <c:v>8.3674999999999999E-2</c:v>
                </c:pt>
                <c:pt idx="3842">
                  <c:v>8.4224999999999994E-2</c:v>
                </c:pt>
                <c:pt idx="3843">
                  <c:v>8.5099999999999995E-2</c:v>
                </c:pt>
                <c:pt idx="3844">
                  <c:v>8.6525000000000005E-2</c:v>
                </c:pt>
                <c:pt idx="3845">
                  <c:v>8.7849999999999998E-2</c:v>
                </c:pt>
                <c:pt idx="3846">
                  <c:v>8.7650000000000006E-2</c:v>
                </c:pt>
                <c:pt idx="3847">
                  <c:v>8.8124999999999995E-2</c:v>
                </c:pt>
                <c:pt idx="3848">
                  <c:v>8.8275000000000006E-2</c:v>
                </c:pt>
                <c:pt idx="3849">
                  <c:v>8.5924999999999987E-2</c:v>
                </c:pt>
                <c:pt idx="3850">
                  <c:v>8.7349999999999997E-2</c:v>
                </c:pt>
                <c:pt idx="3851">
                  <c:v>8.5425000000000001E-2</c:v>
                </c:pt>
                <c:pt idx="3852">
                  <c:v>8.6125000000000007E-2</c:v>
                </c:pt>
                <c:pt idx="3853">
                  <c:v>8.4774999999999989E-2</c:v>
                </c:pt>
                <c:pt idx="3854">
                  <c:v>8.4700000000000011E-2</c:v>
                </c:pt>
                <c:pt idx="3855">
                  <c:v>8.4949999999999998E-2</c:v>
                </c:pt>
                <c:pt idx="3856">
                  <c:v>8.1050000000000011E-2</c:v>
                </c:pt>
                <c:pt idx="3857">
                  <c:v>8.1074999999999994E-2</c:v>
                </c:pt>
                <c:pt idx="3858">
                  <c:v>8.2500000000000004E-2</c:v>
                </c:pt>
                <c:pt idx="3859">
                  <c:v>8.4100000000000008E-2</c:v>
                </c:pt>
                <c:pt idx="3860">
                  <c:v>8.2449999999999996E-2</c:v>
                </c:pt>
                <c:pt idx="3861">
                  <c:v>8.1325000000000008E-2</c:v>
                </c:pt>
                <c:pt idx="3862">
                  <c:v>8.1925000000000012E-2</c:v>
                </c:pt>
                <c:pt idx="3863">
                  <c:v>8.2299999999999998E-2</c:v>
                </c:pt>
                <c:pt idx="3864">
                  <c:v>8.2699999999999996E-2</c:v>
                </c:pt>
                <c:pt idx="3865">
                  <c:v>8.2324999999999995E-2</c:v>
                </c:pt>
                <c:pt idx="3866">
                  <c:v>8.1824999999999995E-2</c:v>
                </c:pt>
                <c:pt idx="3867">
                  <c:v>7.9500000000000001E-2</c:v>
                </c:pt>
                <c:pt idx="3868">
                  <c:v>7.8825000000000006E-2</c:v>
                </c:pt>
                <c:pt idx="3869">
                  <c:v>7.9250000000000001E-2</c:v>
                </c:pt>
                <c:pt idx="3870">
                  <c:v>8.0675000000000011E-2</c:v>
                </c:pt>
                <c:pt idx="3871">
                  <c:v>8.199999999999999E-2</c:v>
                </c:pt>
                <c:pt idx="3872">
                  <c:v>8.2599999999999993E-2</c:v>
                </c:pt>
                <c:pt idx="3873">
                  <c:v>8.287499999999999E-2</c:v>
                </c:pt>
                <c:pt idx="3874">
                  <c:v>8.2924999999999999E-2</c:v>
                </c:pt>
                <c:pt idx="3875">
                  <c:v>8.1225000000000006E-2</c:v>
                </c:pt>
                <c:pt idx="3876">
                  <c:v>8.0225000000000005E-2</c:v>
                </c:pt>
                <c:pt idx="3877">
                  <c:v>8.0675000000000011E-2</c:v>
                </c:pt>
                <c:pt idx="3878">
                  <c:v>8.0724999999999991E-2</c:v>
                </c:pt>
                <c:pt idx="3879">
                  <c:v>7.9924999999999996E-2</c:v>
                </c:pt>
                <c:pt idx="3880">
                  <c:v>8.0474999999999991E-2</c:v>
                </c:pt>
                <c:pt idx="3881">
                  <c:v>8.0799999999999997E-2</c:v>
                </c:pt>
                <c:pt idx="3882">
                  <c:v>8.0174999999999996E-2</c:v>
                </c:pt>
                <c:pt idx="3883">
                  <c:v>8.0375000000000002E-2</c:v>
                </c:pt>
                <c:pt idx="3884">
                  <c:v>8.1325000000000008E-2</c:v>
                </c:pt>
                <c:pt idx="3885">
                  <c:v>8.6050000000000001E-2</c:v>
                </c:pt>
                <c:pt idx="3886">
                  <c:v>8.6199999999999999E-2</c:v>
                </c:pt>
                <c:pt idx="3887">
                  <c:v>8.602499999999999E-2</c:v>
                </c:pt>
                <c:pt idx="3888">
                  <c:v>8.5500000000000007E-2</c:v>
                </c:pt>
                <c:pt idx="3889">
                  <c:v>8.4900000000000003E-2</c:v>
                </c:pt>
                <c:pt idx="3890">
                  <c:v>8.6575000000000013E-2</c:v>
                </c:pt>
                <c:pt idx="3891">
                  <c:v>8.6724999999999997E-2</c:v>
                </c:pt>
                <c:pt idx="3892">
                  <c:v>8.9275000000000007E-2</c:v>
                </c:pt>
                <c:pt idx="3893">
                  <c:v>9.1225000000000001E-2</c:v>
                </c:pt>
                <c:pt idx="3894">
                  <c:v>8.8175000000000003E-2</c:v>
                </c:pt>
                <c:pt idx="3895">
                  <c:v>8.7550000000000003E-2</c:v>
                </c:pt>
                <c:pt idx="3896">
                  <c:v>8.8249999999999995E-2</c:v>
                </c:pt>
                <c:pt idx="3897">
                  <c:v>8.8124999999999995E-2</c:v>
                </c:pt>
                <c:pt idx="3898">
                  <c:v>8.7849999999999998E-2</c:v>
                </c:pt>
                <c:pt idx="3899">
                  <c:v>8.647500000000001E-2</c:v>
                </c:pt>
                <c:pt idx="3900">
                  <c:v>8.6675000000000002E-2</c:v>
                </c:pt>
                <c:pt idx="3901">
                  <c:v>8.6175000000000002E-2</c:v>
                </c:pt>
                <c:pt idx="3902">
                  <c:v>8.5325000000000012E-2</c:v>
                </c:pt>
                <c:pt idx="3903">
                  <c:v>8.7174999999999989E-2</c:v>
                </c:pt>
                <c:pt idx="3904">
                  <c:v>9.2424999999999993E-2</c:v>
                </c:pt>
                <c:pt idx="3905">
                  <c:v>8.9724999999999999E-2</c:v>
                </c:pt>
                <c:pt idx="3906">
                  <c:v>9.0425000000000005E-2</c:v>
                </c:pt>
                <c:pt idx="3907">
                  <c:v>9.1225000000000001E-2</c:v>
                </c:pt>
                <c:pt idx="3908">
                  <c:v>9.0675000000000006E-2</c:v>
                </c:pt>
                <c:pt idx="3909">
                  <c:v>9.0574999999999989E-2</c:v>
                </c:pt>
                <c:pt idx="3910">
                  <c:v>9.0399999999999994E-2</c:v>
                </c:pt>
                <c:pt idx="3911">
                  <c:v>9.0299999999999991E-2</c:v>
                </c:pt>
                <c:pt idx="3912">
                  <c:v>9.1024999999999995E-2</c:v>
                </c:pt>
                <c:pt idx="3913">
                  <c:v>9.0374999999999997E-2</c:v>
                </c:pt>
                <c:pt idx="3914">
                  <c:v>9.0675000000000006E-2</c:v>
                </c:pt>
                <c:pt idx="3915">
                  <c:v>8.9825000000000002E-2</c:v>
                </c:pt>
                <c:pt idx="3916">
                  <c:v>9.1024999999999995E-2</c:v>
                </c:pt>
                <c:pt idx="3917">
                  <c:v>9.0649999999999994E-2</c:v>
                </c:pt>
                <c:pt idx="3918">
                  <c:v>9.4350000000000003E-2</c:v>
                </c:pt>
                <c:pt idx="3919">
                  <c:v>9.4375000000000001E-2</c:v>
                </c:pt>
                <c:pt idx="3920">
                  <c:v>9.2050000000000007E-2</c:v>
                </c:pt>
                <c:pt idx="3921">
                  <c:v>9.1150000000000009E-2</c:v>
                </c:pt>
                <c:pt idx="3922">
                  <c:v>9.1425000000000006E-2</c:v>
                </c:pt>
                <c:pt idx="3923">
                  <c:v>9.1975000000000001E-2</c:v>
                </c:pt>
                <c:pt idx="3924">
                  <c:v>0.104075</c:v>
                </c:pt>
                <c:pt idx="3925">
                  <c:v>0.10545</c:v>
                </c:pt>
                <c:pt idx="3926">
                  <c:v>9.955E-2</c:v>
                </c:pt>
                <c:pt idx="3927">
                  <c:v>9.8599999999999993E-2</c:v>
                </c:pt>
                <c:pt idx="3928">
                  <c:v>9.5500000000000002E-2</c:v>
                </c:pt>
                <c:pt idx="3929">
                  <c:v>9.5375000000000001E-2</c:v>
                </c:pt>
                <c:pt idx="3930">
                  <c:v>0.10050000000000001</c:v>
                </c:pt>
                <c:pt idx="3931">
                  <c:v>0.100725</c:v>
                </c:pt>
                <c:pt idx="3932">
                  <c:v>0.10122500000000001</c:v>
                </c:pt>
                <c:pt idx="3933">
                  <c:v>0.100825</c:v>
                </c:pt>
                <c:pt idx="3934">
                  <c:v>0.10087500000000001</c:v>
                </c:pt>
                <c:pt idx="3935">
                  <c:v>0.10154999999999999</c:v>
                </c:pt>
                <c:pt idx="3936">
                  <c:v>0.100775</c:v>
                </c:pt>
                <c:pt idx="3937">
                  <c:v>9.8650000000000002E-2</c:v>
                </c:pt>
                <c:pt idx="3938">
                  <c:v>9.9749999999999991E-2</c:v>
                </c:pt>
                <c:pt idx="3939">
                  <c:v>0.1009</c:v>
                </c:pt>
                <c:pt idx="3940">
                  <c:v>0.10115</c:v>
                </c:pt>
                <c:pt idx="3941">
                  <c:v>0.10342499999999999</c:v>
                </c:pt>
                <c:pt idx="3942">
                  <c:v>0.10327500000000001</c:v>
                </c:pt>
                <c:pt idx="3943">
                  <c:v>0.10404999999999999</c:v>
                </c:pt>
                <c:pt idx="3944">
                  <c:v>0.102325</c:v>
                </c:pt>
                <c:pt idx="3945">
                  <c:v>9.9749999999999991E-2</c:v>
                </c:pt>
                <c:pt idx="3946">
                  <c:v>9.9000000000000005E-2</c:v>
                </c:pt>
                <c:pt idx="3947">
                  <c:v>9.824999999999999E-2</c:v>
                </c:pt>
                <c:pt idx="3948">
                  <c:v>9.824999999999999E-2</c:v>
                </c:pt>
                <c:pt idx="3949">
                  <c:v>9.6199999999999994E-2</c:v>
                </c:pt>
                <c:pt idx="3950">
                  <c:v>9.6850000000000006E-2</c:v>
                </c:pt>
                <c:pt idx="3951">
                  <c:v>9.5975000000000005E-2</c:v>
                </c:pt>
                <c:pt idx="3952">
                  <c:v>9.4824999999999993E-2</c:v>
                </c:pt>
                <c:pt idx="3953">
                  <c:v>9.035E-2</c:v>
                </c:pt>
                <c:pt idx="3954">
                  <c:v>9.1999999999999998E-2</c:v>
                </c:pt>
                <c:pt idx="3955">
                  <c:v>9.3424999999999994E-2</c:v>
                </c:pt>
                <c:pt idx="3956">
                  <c:v>9.3800000000000008E-2</c:v>
                </c:pt>
                <c:pt idx="3957">
                  <c:v>9.375E-2</c:v>
                </c:pt>
                <c:pt idx="3958">
                  <c:v>9.6149999999999999E-2</c:v>
                </c:pt>
                <c:pt idx="3959">
                  <c:v>9.6125000000000002E-2</c:v>
                </c:pt>
                <c:pt idx="3960">
                  <c:v>9.8125000000000004E-2</c:v>
                </c:pt>
                <c:pt idx="3961">
                  <c:v>9.7850000000000006E-2</c:v>
                </c:pt>
                <c:pt idx="3962">
                  <c:v>0.10095000000000001</c:v>
                </c:pt>
                <c:pt idx="3963">
                  <c:v>0.10554999999999999</c:v>
                </c:pt>
                <c:pt idx="3964">
                  <c:v>0.10339999999999999</c:v>
                </c:pt>
                <c:pt idx="3965">
                  <c:v>0.10554999999999999</c:v>
                </c:pt>
                <c:pt idx="3966">
                  <c:v>0.10485</c:v>
                </c:pt>
                <c:pt idx="3967">
                  <c:v>0.10397500000000001</c:v>
                </c:pt>
                <c:pt idx="3968">
                  <c:v>0.10289999999999999</c:v>
                </c:pt>
                <c:pt idx="3969">
                  <c:v>0.10475</c:v>
                </c:pt>
                <c:pt idx="3970">
                  <c:v>0.10445</c:v>
                </c:pt>
                <c:pt idx="3971">
                  <c:v>0.10539999999999999</c:v>
                </c:pt>
                <c:pt idx="3972">
                  <c:v>0.10247500000000001</c:v>
                </c:pt>
                <c:pt idx="3973">
                  <c:v>0.101775</c:v>
                </c:pt>
                <c:pt idx="3974">
                  <c:v>0.10345</c:v>
                </c:pt>
                <c:pt idx="3975">
                  <c:v>0.1052</c:v>
                </c:pt>
                <c:pt idx="3976">
                  <c:v>0.10585000000000001</c:v>
                </c:pt>
                <c:pt idx="3977">
                  <c:v>0.10554999999999999</c:v>
                </c:pt>
                <c:pt idx="3978">
                  <c:v>0.105</c:v>
                </c:pt>
                <c:pt idx="3979">
                  <c:v>0.10529999999999999</c:v>
                </c:pt>
                <c:pt idx="3980">
                  <c:v>0.103325</c:v>
                </c:pt>
                <c:pt idx="3981">
                  <c:v>0.10037499999999999</c:v>
                </c:pt>
                <c:pt idx="3982">
                  <c:v>0.1023</c:v>
                </c:pt>
                <c:pt idx="3983">
                  <c:v>0.10224999999999999</c:v>
                </c:pt>
                <c:pt idx="3984">
                  <c:v>0.10385</c:v>
                </c:pt>
                <c:pt idx="3985">
                  <c:v>0.105475</c:v>
                </c:pt>
                <c:pt idx="3986">
                  <c:v>0.10652499999999999</c:v>
                </c:pt>
                <c:pt idx="3987">
                  <c:v>0.10564999999999999</c:v>
                </c:pt>
                <c:pt idx="3988">
                  <c:v>0.10505</c:v>
                </c:pt>
                <c:pt idx="3989">
                  <c:v>0.1052</c:v>
                </c:pt>
                <c:pt idx="3990">
                  <c:v>0.1047</c:v>
                </c:pt>
                <c:pt idx="3991">
                  <c:v>0.10550000000000001</c:v>
                </c:pt>
                <c:pt idx="3992">
                  <c:v>0.10615000000000001</c:v>
                </c:pt>
                <c:pt idx="3993">
                  <c:v>0.10567500000000001</c:v>
                </c:pt>
                <c:pt idx="3994">
                  <c:v>0.10525000000000001</c:v>
                </c:pt>
                <c:pt idx="3995">
                  <c:v>0.10529999999999999</c:v>
                </c:pt>
                <c:pt idx="3996">
                  <c:v>0.10460000000000001</c:v>
                </c:pt>
                <c:pt idx="3997">
                  <c:v>0.10220000000000001</c:v>
                </c:pt>
                <c:pt idx="3998">
                  <c:v>9.9324999999999997E-2</c:v>
                </c:pt>
                <c:pt idx="3999">
                  <c:v>9.8975000000000007E-2</c:v>
                </c:pt>
                <c:pt idx="4000">
                  <c:v>0.101175</c:v>
                </c:pt>
                <c:pt idx="4001">
                  <c:v>0.10135</c:v>
                </c:pt>
                <c:pt idx="4002">
                  <c:v>0.100825</c:v>
                </c:pt>
                <c:pt idx="4003">
                  <c:v>0.10002499999999999</c:v>
                </c:pt>
                <c:pt idx="4004">
                  <c:v>9.9199999999999997E-2</c:v>
                </c:pt>
                <c:pt idx="4005">
                  <c:v>9.820000000000001E-2</c:v>
                </c:pt>
                <c:pt idx="4006">
                  <c:v>9.9049999999999999E-2</c:v>
                </c:pt>
                <c:pt idx="4007">
                  <c:v>9.6699999999999994E-2</c:v>
                </c:pt>
                <c:pt idx="4008">
                  <c:v>9.2600000000000002E-2</c:v>
                </c:pt>
                <c:pt idx="4009">
                  <c:v>9.2149999999999996E-2</c:v>
                </c:pt>
                <c:pt idx="4010">
                  <c:v>9.2950000000000005E-2</c:v>
                </c:pt>
                <c:pt idx="4011">
                  <c:v>9.3124999999999999E-2</c:v>
                </c:pt>
                <c:pt idx="4012">
                  <c:v>9.5850000000000005E-2</c:v>
                </c:pt>
                <c:pt idx="4013">
                  <c:v>0.10025000000000001</c:v>
                </c:pt>
                <c:pt idx="4014">
                  <c:v>9.955E-2</c:v>
                </c:pt>
                <c:pt idx="4015">
                  <c:v>0.10265000000000001</c:v>
                </c:pt>
                <c:pt idx="4016">
                  <c:v>0.10462500000000001</c:v>
                </c:pt>
                <c:pt idx="4017">
                  <c:v>0.106575</c:v>
                </c:pt>
                <c:pt idx="4018">
                  <c:v>0.10554999999999999</c:v>
                </c:pt>
                <c:pt idx="4019">
                  <c:v>0.105</c:v>
                </c:pt>
                <c:pt idx="4020">
                  <c:v>0.103225</c:v>
                </c:pt>
                <c:pt idx="4021">
                  <c:v>0.1045</c:v>
                </c:pt>
                <c:pt idx="4022">
                  <c:v>0.10009999999999999</c:v>
                </c:pt>
                <c:pt idx="4023">
                  <c:v>9.9474999999999994E-2</c:v>
                </c:pt>
                <c:pt idx="4024">
                  <c:v>0.10005000000000001</c:v>
                </c:pt>
                <c:pt idx="4025">
                  <c:v>0.10235</c:v>
                </c:pt>
                <c:pt idx="4026">
                  <c:v>0.1016</c:v>
                </c:pt>
                <c:pt idx="4027">
                  <c:v>0.10205</c:v>
                </c:pt>
                <c:pt idx="4028">
                  <c:v>0.10199999999999999</c:v>
                </c:pt>
                <c:pt idx="4029">
                  <c:v>0.10265000000000001</c:v>
                </c:pt>
                <c:pt idx="4030">
                  <c:v>0.10375</c:v>
                </c:pt>
                <c:pt idx="4031">
                  <c:v>0.1045</c:v>
                </c:pt>
                <c:pt idx="4032">
                  <c:v>0.10445</c:v>
                </c:pt>
                <c:pt idx="4033">
                  <c:v>0.1033</c:v>
                </c:pt>
                <c:pt idx="4034">
                  <c:v>9.9049999999999999E-2</c:v>
                </c:pt>
                <c:pt idx="4035">
                  <c:v>0.10164999999999999</c:v>
                </c:pt>
                <c:pt idx="4036">
                  <c:v>9.9100000000000008E-2</c:v>
                </c:pt>
                <c:pt idx="4037">
                  <c:v>0.10064999999999999</c:v>
                </c:pt>
                <c:pt idx="4038">
                  <c:v>9.9975000000000008E-2</c:v>
                </c:pt>
                <c:pt idx="4039">
                  <c:v>0.10015</c:v>
                </c:pt>
                <c:pt idx="4040">
                  <c:v>0.10095000000000001</c:v>
                </c:pt>
                <c:pt idx="4041">
                  <c:v>0.10425000000000001</c:v>
                </c:pt>
                <c:pt idx="4042">
                  <c:v>0.105</c:v>
                </c:pt>
                <c:pt idx="4043">
                  <c:v>0.10439999999999999</c:v>
                </c:pt>
                <c:pt idx="4044">
                  <c:v>0.10305</c:v>
                </c:pt>
                <c:pt idx="4045">
                  <c:v>0.10425000000000001</c:v>
                </c:pt>
                <c:pt idx="4046">
                  <c:v>0.103825</c:v>
                </c:pt>
                <c:pt idx="4047">
                  <c:v>0.10619999999999999</c:v>
                </c:pt>
                <c:pt idx="4048">
                  <c:v>0.10589999999999999</c:v>
                </c:pt>
                <c:pt idx="4049">
                  <c:v>0.1047</c:v>
                </c:pt>
                <c:pt idx="4050">
                  <c:v>9.9900000000000003E-2</c:v>
                </c:pt>
                <c:pt idx="4051">
                  <c:v>9.9725000000000008E-2</c:v>
                </c:pt>
                <c:pt idx="4052">
                  <c:v>9.9774999999999989E-2</c:v>
                </c:pt>
                <c:pt idx="4053">
                  <c:v>9.8400000000000001E-2</c:v>
                </c:pt>
                <c:pt idx="4054">
                  <c:v>9.8975000000000007E-2</c:v>
                </c:pt>
                <c:pt idx="4055">
                  <c:v>9.9100000000000008E-2</c:v>
                </c:pt>
                <c:pt idx="4056">
                  <c:v>0.1003</c:v>
                </c:pt>
                <c:pt idx="4057">
                  <c:v>0.10034999999999999</c:v>
                </c:pt>
                <c:pt idx="4058">
                  <c:v>0.101425</c:v>
                </c:pt>
                <c:pt idx="4059">
                  <c:v>0.100775</c:v>
                </c:pt>
                <c:pt idx="4060">
                  <c:v>0.10115</c:v>
                </c:pt>
                <c:pt idx="4061">
                  <c:v>0.10145</c:v>
                </c:pt>
                <c:pt idx="4062">
                  <c:v>0.1007</c:v>
                </c:pt>
                <c:pt idx="4063">
                  <c:v>9.9275000000000002E-2</c:v>
                </c:pt>
                <c:pt idx="4064">
                  <c:v>9.9449999999999997E-2</c:v>
                </c:pt>
                <c:pt idx="4065">
                  <c:v>9.9049999999999999E-2</c:v>
                </c:pt>
                <c:pt idx="4066">
                  <c:v>9.9299999999999999E-2</c:v>
                </c:pt>
                <c:pt idx="4067">
                  <c:v>9.8375000000000004E-2</c:v>
                </c:pt>
                <c:pt idx="4068">
                  <c:v>0.10095000000000001</c:v>
                </c:pt>
                <c:pt idx="4069">
                  <c:v>0.10055</c:v>
                </c:pt>
                <c:pt idx="4070">
                  <c:v>9.9650000000000002E-2</c:v>
                </c:pt>
                <c:pt idx="4071">
                  <c:v>9.8750000000000004E-2</c:v>
                </c:pt>
                <c:pt idx="4072">
                  <c:v>9.8800000000000013E-2</c:v>
                </c:pt>
                <c:pt idx="4073">
                  <c:v>9.8350000000000007E-2</c:v>
                </c:pt>
                <c:pt idx="4074">
                  <c:v>9.7349999999999992E-2</c:v>
                </c:pt>
                <c:pt idx="4075">
                  <c:v>9.4875000000000001E-2</c:v>
                </c:pt>
                <c:pt idx="4076">
                  <c:v>9.4600000000000004E-2</c:v>
                </c:pt>
                <c:pt idx="4077">
                  <c:v>9.6149999999999999E-2</c:v>
                </c:pt>
                <c:pt idx="4078">
                  <c:v>9.6699999999999994E-2</c:v>
                </c:pt>
                <c:pt idx="4079">
                  <c:v>9.5549999999999996E-2</c:v>
                </c:pt>
                <c:pt idx="4080">
                  <c:v>9.6000000000000002E-2</c:v>
                </c:pt>
                <c:pt idx="4081">
                  <c:v>9.820000000000001E-2</c:v>
                </c:pt>
                <c:pt idx="4082">
                  <c:v>9.6950000000000008E-2</c:v>
                </c:pt>
                <c:pt idx="4083">
                  <c:v>9.9324999999999997E-2</c:v>
                </c:pt>
                <c:pt idx="4084">
                  <c:v>9.9525000000000002E-2</c:v>
                </c:pt>
                <c:pt idx="4085">
                  <c:v>9.9949999999999997E-2</c:v>
                </c:pt>
                <c:pt idx="4086">
                  <c:v>0.10125000000000001</c:v>
                </c:pt>
                <c:pt idx="4087">
                  <c:v>0.101775</c:v>
                </c:pt>
                <c:pt idx="4088">
                  <c:v>0.1018</c:v>
                </c:pt>
                <c:pt idx="4089">
                  <c:v>0.10255</c:v>
                </c:pt>
                <c:pt idx="4090">
                  <c:v>0.10295</c:v>
                </c:pt>
                <c:pt idx="4091">
                  <c:v>0.102825</c:v>
                </c:pt>
                <c:pt idx="4092">
                  <c:v>0.10275000000000001</c:v>
                </c:pt>
                <c:pt idx="4093">
                  <c:v>0.10215</c:v>
                </c:pt>
                <c:pt idx="4094">
                  <c:v>0.102025</c:v>
                </c:pt>
                <c:pt idx="4095">
                  <c:v>0.10145</c:v>
                </c:pt>
                <c:pt idx="4096">
                  <c:v>0.10039999999999999</c:v>
                </c:pt>
                <c:pt idx="4097">
                  <c:v>0.1003</c:v>
                </c:pt>
                <c:pt idx="4098">
                  <c:v>9.9499999999999991E-2</c:v>
                </c:pt>
                <c:pt idx="4099">
                  <c:v>0.100175</c:v>
                </c:pt>
                <c:pt idx="4100">
                  <c:v>9.8324999999999996E-2</c:v>
                </c:pt>
                <c:pt idx="4101">
                  <c:v>9.7449999999999995E-2</c:v>
                </c:pt>
                <c:pt idx="4102">
                  <c:v>0.100525</c:v>
                </c:pt>
                <c:pt idx="4103">
                  <c:v>0.10047499999999999</c:v>
                </c:pt>
                <c:pt idx="4104">
                  <c:v>0.10022500000000001</c:v>
                </c:pt>
                <c:pt idx="4105">
                  <c:v>0.10162499999999999</c:v>
                </c:pt>
                <c:pt idx="4106">
                  <c:v>0.1012</c:v>
                </c:pt>
                <c:pt idx="4107">
                  <c:v>0.1014</c:v>
                </c:pt>
                <c:pt idx="4108">
                  <c:v>0.10099999999999999</c:v>
                </c:pt>
                <c:pt idx="4109">
                  <c:v>0.10095000000000001</c:v>
                </c:pt>
                <c:pt idx="4110">
                  <c:v>9.9449999999999997E-2</c:v>
                </c:pt>
                <c:pt idx="4111">
                  <c:v>9.8975000000000007E-2</c:v>
                </c:pt>
                <c:pt idx="4112">
                  <c:v>9.8599999999999993E-2</c:v>
                </c:pt>
                <c:pt idx="4113">
                  <c:v>9.74E-2</c:v>
                </c:pt>
                <c:pt idx="4114">
                  <c:v>9.7299999999999998E-2</c:v>
                </c:pt>
                <c:pt idx="4115">
                  <c:v>9.7200000000000009E-2</c:v>
                </c:pt>
                <c:pt idx="4116">
                  <c:v>9.6699999999999994E-2</c:v>
                </c:pt>
                <c:pt idx="4117">
                  <c:v>9.69E-2</c:v>
                </c:pt>
                <c:pt idx="4118">
                  <c:v>9.6500000000000002E-2</c:v>
                </c:pt>
                <c:pt idx="4119">
                  <c:v>9.6099999999999991E-2</c:v>
                </c:pt>
                <c:pt idx="4120">
                  <c:v>9.5950000000000008E-2</c:v>
                </c:pt>
                <c:pt idx="4121">
                  <c:v>9.6125000000000002E-2</c:v>
                </c:pt>
                <c:pt idx="4122">
                  <c:v>9.5924999999999996E-2</c:v>
                </c:pt>
                <c:pt idx="4123">
                  <c:v>9.542500000000001E-2</c:v>
                </c:pt>
                <c:pt idx="4124">
                  <c:v>9.7974999999999993E-2</c:v>
                </c:pt>
                <c:pt idx="4125">
                  <c:v>0.10327500000000001</c:v>
                </c:pt>
                <c:pt idx="4126">
                  <c:v>0.1012</c:v>
                </c:pt>
                <c:pt idx="4127">
                  <c:v>9.8299999999999998E-2</c:v>
                </c:pt>
                <c:pt idx="4128">
                  <c:v>9.8100000000000007E-2</c:v>
                </c:pt>
                <c:pt idx="4129">
                  <c:v>0.10099999999999999</c:v>
                </c:pt>
                <c:pt idx="4130">
                  <c:v>0.10099999999999999</c:v>
                </c:pt>
                <c:pt idx="4131">
                  <c:v>0.10150000000000001</c:v>
                </c:pt>
                <c:pt idx="4132">
                  <c:v>0.10305</c:v>
                </c:pt>
                <c:pt idx="4133">
                  <c:v>0.10487500000000001</c:v>
                </c:pt>
                <c:pt idx="4134">
                  <c:v>0.10365000000000001</c:v>
                </c:pt>
                <c:pt idx="4135">
                  <c:v>0.1043</c:v>
                </c:pt>
                <c:pt idx="4136">
                  <c:v>0.10477499999999999</c:v>
                </c:pt>
                <c:pt idx="4137">
                  <c:v>0.10505</c:v>
                </c:pt>
                <c:pt idx="4138">
                  <c:v>0.1074</c:v>
                </c:pt>
                <c:pt idx="4139">
                  <c:v>0.10769999999999999</c:v>
                </c:pt>
                <c:pt idx="4140">
                  <c:v>0.1066</c:v>
                </c:pt>
                <c:pt idx="4141">
                  <c:v>0.10630000000000001</c:v>
                </c:pt>
                <c:pt idx="4142">
                  <c:v>0.10755000000000001</c:v>
                </c:pt>
                <c:pt idx="4143">
                  <c:v>0.10755000000000001</c:v>
                </c:pt>
                <c:pt idx="4144">
                  <c:v>0.10735</c:v>
                </c:pt>
                <c:pt idx="4145">
                  <c:v>0.106975</c:v>
                </c:pt>
                <c:pt idx="4146">
                  <c:v>0.1084</c:v>
                </c:pt>
                <c:pt idx="4147">
                  <c:v>0.108875</c:v>
                </c:pt>
                <c:pt idx="4148">
                  <c:v>0.10967499999999999</c:v>
                </c:pt>
                <c:pt idx="4149">
                  <c:v>0.109025</c:v>
                </c:pt>
                <c:pt idx="4150">
                  <c:v>0.10920000000000001</c:v>
                </c:pt>
                <c:pt idx="4151">
                  <c:v>0.10925000000000001</c:v>
                </c:pt>
                <c:pt idx="4152">
                  <c:v>0.10935</c:v>
                </c:pt>
                <c:pt idx="4153">
                  <c:v>0.10795</c:v>
                </c:pt>
                <c:pt idx="4154">
                  <c:v>0.10464999999999999</c:v>
                </c:pt>
                <c:pt idx="4155">
                  <c:v>0.1018</c:v>
                </c:pt>
                <c:pt idx="4156">
                  <c:v>0.1003</c:v>
                </c:pt>
                <c:pt idx="4157">
                  <c:v>0.10074999999999999</c:v>
                </c:pt>
                <c:pt idx="4158">
                  <c:v>0.1012</c:v>
                </c:pt>
                <c:pt idx="4159">
                  <c:v>0.101075</c:v>
                </c:pt>
                <c:pt idx="4160">
                  <c:v>0.1013</c:v>
                </c:pt>
                <c:pt idx="4161">
                  <c:v>0.10205</c:v>
                </c:pt>
                <c:pt idx="4162">
                  <c:v>0.1018</c:v>
                </c:pt>
                <c:pt idx="4163">
                  <c:v>0.10227499999999999</c:v>
                </c:pt>
                <c:pt idx="4164">
                  <c:v>0.10137499999999999</c:v>
                </c:pt>
                <c:pt idx="4165">
                  <c:v>0.10307499999999999</c:v>
                </c:pt>
                <c:pt idx="4166">
                  <c:v>0.10287499999999999</c:v>
                </c:pt>
                <c:pt idx="4167">
                  <c:v>0.10305</c:v>
                </c:pt>
                <c:pt idx="4168">
                  <c:v>0.10277500000000001</c:v>
                </c:pt>
                <c:pt idx="4169">
                  <c:v>0.103825</c:v>
                </c:pt>
                <c:pt idx="4170">
                  <c:v>0.1032</c:v>
                </c:pt>
                <c:pt idx="4171">
                  <c:v>0.10300000000000001</c:v>
                </c:pt>
                <c:pt idx="4172">
                  <c:v>0.10300000000000001</c:v>
                </c:pt>
                <c:pt idx="4173">
                  <c:v>0.10327500000000001</c:v>
                </c:pt>
                <c:pt idx="4174">
                  <c:v>0.10302500000000001</c:v>
                </c:pt>
                <c:pt idx="4175">
                  <c:v>0.10262499999999999</c:v>
                </c:pt>
                <c:pt idx="4176">
                  <c:v>0.102325</c:v>
                </c:pt>
                <c:pt idx="4177">
                  <c:v>0.10277500000000001</c:v>
                </c:pt>
                <c:pt idx="4178">
                  <c:v>0.10277500000000001</c:v>
                </c:pt>
                <c:pt idx="4179">
                  <c:v>0.1032</c:v>
                </c:pt>
                <c:pt idx="4180">
                  <c:v>0.103925</c:v>
                </c:pt>
                <c:pt idx="4181">
                  <c:v>0.10400000000000001</c:v>
                </c:pt>
                <c:pt idx="4182">
                  <c:v>0.10324999999999999</c:v>
                </c:pt>
                <c:pt idx="4183">
                  <c:v>0.10305</c:v>
                </c:pt>
                <c:pt idx="4184">
                  <c:v>0.103675</c:v>
                </c:pt>
                <c:pt idx="4185">
                  <c:v>0.105125</c:v>
                </c:pt>
                <c:pt idx="4186">
                  <c:v>0.104475</c:v>
                </c:pt>
                <c:pt idx="4187">
                  <c:v>0.103925</c:v>
                </c:pt>
                <c:pt idx="4188">
                  <c:v>0.1045</c:v>
                </c:pt>
                <c:pt idx="4189">
                  <c:v>0.1047</c:v>
                </c:pt>
                <c:pt idx="4190">
                  <c:v>0.10525000000000001</c:v>
                </c:pt>
                <c:pt idx="4191">
                  <c:v>0.1057</c:v>
                </c:pt>
                <c:pt idx="4192">
                  <c:v>0.1056</c:v>
                </c:pt>
                <c:pt idx="4193">
                  <c:v>0.10589999999999999</c:v>
                </c:pt>
                <c:pt idx="4194">
                  <c:v>0.10575</c:v>
                </c:pt>
                <c:pt idx="4195">
                  <c:v>0.10644999999999999</c:v>
                </c:pt>
                <c:pt idx="4196">
                  <c:v>0.10595</c:v>
                </c:pt>
                <c:pt idx="4197">
                  <c:v>0.1057</c:v>
                </c:pt>
                <c:pt idx="4198">
                  <c:v>0.10825</c:v>
                </c:pt>
                <c:pt idx="4199">
                  <c:v>0.107575</c:v>
                </c:pt>
                <c:pt idx="4200">
                  <c:v>0.10692500000000001</c:v>
                </c:pt>
                <c:pt idx="4201">
                  <c:v>0.11005000000000001</c:v>
                </c:pt>
                <c:pt idx="4202">
                  <c:v>0.1109</c:v>
                </c:pt>
                <c:pt idx="4203">
                  <c:v>0.110275</c:v>
                </c:pt>
                <c:pt idx="4204">
                  <c:v>0.110275</c:v>
                </c:pt>
                <c:pt idx="4205">
                  <c:v>0.10894999999999999</c:v>
                </c:pt>
                <c:pt idx="4206">
                  <c:v>0.10817500000000001</c:v>
                </c:pt>
                <c:pt idx="4207">
                  <c:v>0.109275</c:v>
                </c:pt>
                <c:pt idx="4208">
                  <c:v>0.10890000000000001</c:v>
                </c:pt>
                <c:pt idx="4209">
                  <c:v>0.109025</c:v>
                </c:pt>
                <c:pt idx="4210">
                  <c:v>0.109875</c:v>
                </c:pt>
                <c:pt idx="4211">
                  <c:v>0.110875</c:v>
                </c:pt>
                <c:pt idx="4212">
                  <c:v>0.111425</c:v>
                </c:pt>
                <c:pt idx="4213">
                  <c:v>0.11509999999999999</c:v>
                </c:pt>
                <c:pt idx="4214">
                  <c:v>0.11359999999999999</c:v>
                </c:pt>
                <c:pt idx="4215">
                  <c:v>0.11564999999999999</c:v>
                </c:pt>
                <c:pt idx="4216">
                  <c:v>0.1168</c:v>
                </c:pt>
                <c:pt idx="4217">
                  <c:v>0.11720000000000001</c:v>
                </c:pt>
                <c:pt idx="4218">
                  <c:v>0.11550000000000001</c:v>
                </c:pt>
                <c:pt idx="4219">
                  <c:v>0.11587500000000001</c:v>
                </c:pt>
                <c:pt idx="4220">
                  <c:v>0.115275</c:v>
                </c:pt>
                <c:pt idx="4221">
                  <c:v>0.1153</c:v>
                </c:pt>
                <c:pt idx="4222">
                  <c:v>0.11232499999999999</c:v>
                </c:pt>
                <c:pt idx="4223">
                  <c:v>0.11125</c:v>
                </c:pt>
                <c:pt idx="4224">
                  <c:v>0.11019999999999999</c:v>
                </c:pt>
                <c:pt idx="4225">
                  <c:v>0.1081</c:v>
                </c:pt>
                <c:pt idx="4226">
                  <c:v>0.1048</c:v>
                </c:pt>
                <c:pt idx="4227">
                  <c:v>0.106975</c:v>
                </c:pt>
                <c:pt idx="4228">
                  <c:v>0.107325</c:v>
                </c:pt>
                <c:pt idx="4229">
                  <c:v>0.1041</c:v>
                </c:pt>
                <c:pt idx="4230">
                  <c:v>0.10349999999999999</c:v>
                </c:pt>
                <c:pt idx="4231">
                  <c:v>0.102675</c:v>
                </c:pt>
                <c:pt idx="4232">
                  <c:v>0.10400000000000001</c:v>
                </c:pt>
                <c:pt idx="4233">
                  <c:v>0.10619999999999999</c:v>
                </c:pt>
                <c:pt idx="4234">
                  <c:v>0.10627499999999999</c:v>
                </c:pt>
                <c:pt idx="4235">
                  <c:v>0.10654999999999999</c:v>
                </c:pt>
                <c:pt idx="4236">
                  <c:v>0.10695</c:v>
                </c:pt>
                <c:pt idx="4237">
                  <c:v>0.10575</c:v>
                </c:pt>
                <c:pt idx="4238">
                  <c:v>0.1032</c:v>
                </c:pt>
                <c:pt idx="4239">
                  <c:v>0.10342499999999999</c:v>
                </c:pt>
                <c:pt idx="4240">
                  <c:v>0.10427500000000001</c:v>
                </c:pt>
                <c:pt idx="4241">
                  <c:v>0.10439999999999999</c:v>
                </c:pt>
                <c:pt idx="4242">
                  <c:v>0.10667500000000001</c:v>
                </c:pt>
                <c:pt idx="4243">
                  <c:v>0.107775</c:v>
                </c:pt>
                <c:pt idx="4244">
                  <c:v>0.10904999999999999</c:v>
                </c:pt>
                <c:pt idx="4245">
                  <c:v>0.10785</c:v>
                </c:pt>
                <c:pt idx="4246">
                  <c:v>0.1074</c:v>
                </c:pt>
                <c:pt idx="4247">
                  <c:v>0.10717499999999999</c:v>
                </c:pt>
                <c:pt idx="4248">
                  <c:v>0.10735</c:v>
                </c:pt>
                <c:pt idx="4249">
                  <c:v>0.10692500000000001</c:v>
                </c:pt>
                <c:pt idx="4250">
                  <c:v>0.106225</c:v>
                </c:pt>
                <c:pt idx="4251">
                  <c:v>0.10577500000000001</c:v>
                </c:pt>
                <c:pt idx="4252">
                  <c:v>0.103225</c:v>
                </c:pt>
                <c:pt idx="4253">
                  <c:v>0.103825</c:v>
                </c:pt>
                <c:pt idx="4254">
                  <c:v>0.10377499999999999</c:v>
                </c:pt>
                <c:pt idx="4255">
                  <c:v>0.10492499999999999</c:v>
                </c:pt>
                <c:pt idx="4256">
                  <c:v>0.104375</c:v>
                </c:pt>
                <c:pt idx="4257">
                  <c:v>0.1016</c:v>
                </c:pt>
                <c:pt idx="4258">
                  <c:v>0.1026</c:v>
                </c:pt>
                <c:pt idx="4259">
                  <c:v>0.10127499999999999</c:v>
                </c:pt>
                <c:pt idx="4260">
                  <c:v>0.10217499999999999</c:v>
                </c:pt>
                <c:pt idx="4261">
                  <c:v>0.10300000000000001</c:v>
                </c:pt>
                <c:pt idx="4262">
                  <c:v>0.102925</c:v>
                </c:pt>
                <c:pt idx="4263">
                  <c:v>0.10302500000000001</c:v>
                </c:pt>
                <c:pt idx="4264">
                  <c:v>0.10427500000000001</c:v>
                </c:pt>
                <c:pt idx="4265">
                  <c:v>0.10414999999999999</c:v>
                </c:pt>
                <c:pt idx="4266">
                  <c:v>0.10362500000000001</c:v>
                </c:pt>
                <c:pt idx="4267">
                  <c:v>0.103575</c:v>
                </c:pt>
                <c:pt idx="4268">
                  <c:v>0.10237500000000001</c:v>
                </c:pt>
                <c:pt idx="4269">
                  <c:v>0.10255</c:v>
                </c:pt>
                <c:pt idx="4270">
                  <c:v>0.103875</c:v>
                </c:pt>
                <c:pt idx="4271">
                  <c:v>0.1042</c:v>
                </c:pt>
                <c:pt idx="4272">
                  <c:v>0.104075</c:v>
                </c:pt>
                <c:pt idx="4273">
                  <c:v>0.10427500000000001</c:v>
                </c:pt>
                <c:pt idx="4274">
                  <c:v>0.10515000000000001</c:v>
                </c:pt>
                <c:pt idx="4275">
                  <c:v>0.10445</c:v>
                </c:pt>
                <c:pt idx="4276">
                  <c:v>0.1041</c:v>
                </c:pt>
                <c:pt idx="4277">
                  <c:v>0.104375</c:v>
                </c:pt>
                <c:pt idx="4278">
                  <c:v>0.1038</c:v>
                </c:pt>
                <c:pt idx="4279">
                  <c:v>0.10265000000000001</c:v>
                </c:pt>
                <c:pt idx="4280">
                  <c:v>0.10255</c:v>
                </c:pt>
                <c:pt idx="4281">
                  <c:v>0.10310000000000001</c:v>
                </c:pt>
                <c:pt idx="4282">
                  <c:v>0.10312499999999999</c:v>
                </c:pt>
                <c:pt idx="4283">
                  <c:v>0.10349999999999999</c:v>
                </c:pt>
                <c:pt idx="4284">
                  <c:v>0.1014</c:v>
                </c:pt>
                <c:pt idx="4285">
                  <c:v>9.824999999999999E-2</c:v>
                </c:pt>
                <c:pt idx="4286">
                  <c:v>9.8375000000000004E-2</c:v>
                </c:pt>
                <c:pt idx="4287">
                  <c:v>9.7674999999999998E-2</c:v>
                </c:pt>
                <c:pt idx="4288">
                  <c:v>9.8100000000000007E-2</c:v>
                </c:pt>
                <c:pt idx="4289">
                  <c:v>0.10147500000000001</c:v>
                </c:pt>
                <c:pt idx="4290">
                  <c:v>0.10859999999999999</c:v>
                </c:pt>
                <c:pt idx="4291">
                  <c:v>0.10880000000000001</c:v>
                </c:pt>
                <c:pt idx="4292">
                  <c:v>0.11195000000000001</c:v>
                </c:pt>
                <c:pt idx="4293">
                  <c:v>0.106875</c:v>
                </c:pt>
                <c:pt idx="4294">
                  <c:v>0.1094</c:v>
                </c:pt>
                <c:pt idx="4295">
                  <c:v>0.1075</c:v>
                </c:pt>
                <c:pt idx="4296">
                  <c:v>0.10262499999999999</c:v>
                </c:pt>
                <c:pt idx="4297">
                  <c:v>0.1026</c:v>
                </c:pt>
                <c:pt idx="4298">
                  <c:v>0.10435</c:v>
                </c:pt>
                <c:pt idx="4299">
                  <c:v>0.1013</c:v>
                </c:pt>
                <c:pt idx="4300">
                  <c:v>0.111125</c:v>
                </c:pt>
                <c:pt idx="4301">
                  <c:v>0.1118</c:v>
                </c:pt>
                <c:pt idx="4302">
                  <c:v>0.10970000000000001</c:v>
                </c:pt>
                <c:pt idx="4303">
                  <c:v>0.10339999999999999</c:v>
                </c:pt>
                <c:pt idx="4304">
                  <c:v>0.10492499999999999</c:v>
                </c:pt>
                <c:pt idx="4305">
                  <c:v>0.1041</c:v>
                </c:pt>
                <c:pt idx="4306">
                  <c:v>0.10435</c:v>
                </c:pt>
                <c:pt idx="4307">
                  <c:v>0.10545</c:v>
                </c:pt>
                <c:pt idx="4308">
                  <c:v>0.10539999999999999</c:v>
                </c:pt>
                <c:pt idx="4309">
                  <c:v>0.105725</c:v>
                </c:pt>
                <c:pt idx="4310">
                  <c:v>0.10414999999999999</c:v>
                </c:pt>
                <c:pt idx="4311">
                  <c:v>0.104825</c:v>
                </c:pt>
                <c:pt idx="4312">
                  <c:v>0.10220000000000001</c:v>
                </c:pt>
                <c:pt idx="4313">
                  <c:v>0.1014</c:v>
                </c:pt>
                <c:pt idx="4314">
                  <c:v>0.10115</c:v>
                </c:pt>
                <c:pt idx="4315">
                  <c:v>0.10247500000000001</c:v>
                </c:pt>
                <c:pt idx="4316">
                  <c:v>0.10195</c:v>
                </c:pt>
                <c:pt idx="4317">
                  <c:v>0.10362500000000001</c:v>
                </c:pt>
                <c:pt idx="4318">
                  <c:v>0.103925</c:v>
                </c:pt>
                <c:pt idx="4319">
                  <c:v>0.10427500000000001</c:v>
                </c:pt>
                <c:pt idx="4320">
                  <c:v>0.103475</c:v>
                </c:pt>
                <c:pt idx="4321">
                  <c:v>0.10369999999999999</c:v>
                </c:pt>
                <c:pt idx="4322">
                  <c:v>0.10310000000000001</c:v>
                </c:pt>
                <c:pt idx="4323">
                  <c:v>0.100275</c:v>
                </c:pt>
                <c:pt idx="4324">
                  <c:v>9.6325000000000008E-2</c:v>
                </c:pt>
                <c:pt idx="4325">
                  <c:v>9.6649999999999986E-2</c:v>
                </c:pt>
                <c:pt idx="4326">
                  <c:v>9.5524999999999999E-2</c:v>
                </c:pt>
                <c:pt idx="4327">
                  <c:v>9.5274999999999999E-2</c:v>
                </c:pt>
                <c:pt idx="4328">
                  <c:v>9.5250000000000001E-2</c:v>
                </c:pt>
                <c:pt idx="4329">
                  <c:v>9.5700000000000007E-2</c:v>
                </c:pt>
                <c:pt idx="4330">
                  <c:v>9.5774999999999999E-2</c:v>
                </c:pt>
                <c:pt idx="4331">
                  <c:v>9.5225000000000004E-2</c:v>
                </c:pt>
                <c:pt idx="4332">
                  <c:v>9.4875000000000001E-2</c:v>
                </c:pt>
                <c:pt idx="4333">
                  <c:v>9.4274999999999998E-2</c:v>
                </c:pt>
                <c:pt idx="4334">
                  <c:v>9.4024999999999997E-2</c:v>
                </c:pt>
                <c:pt idx="4335">
                  <c:v>9.4125E-2</c:v>
                </c:pt>
                <c:pt idx="4336">
                  <c:v>9.3874999999999986E-2</c:v>
                </c:pt>
                <c:pt idx="4337">
                  <c:v>9.3725000000000003E-2</c:v>
                </c:pt>
                <c:pt idx="4338">
                  <c:v>9.4024999999999997E-2</c:v>
                </c:pt>
                <c:pt idx="4339">
                  <c:v>9.4049999999999995E-2</c:v>
                </c:pt>
                <c:pt idx="4340">
                  <c:v>9.4049999999999995E-2</c:v>
                </c:pt>
                <c:pt idx="4341">
                  <c:v>9.3550000000000008E-2</c:v>
                </c:pt>
                <c:pt idx="4342">
                  <c:v>9.3124999999999999E-2</c:v>
                </c:pt>
                <c:pt idx="4343">
                  <c:v>9.4649999999999998E-2</c:v>
                </c:pt>
                <c:pt idx="4344">
                  <c:v>9.4149999999999998E-2</c:v>
                </c:pt>
                <c:pt idx="4345">
                  <c:v>9.4750000000000001E-2</c:v>
                </c:pt>
                <c:pt idx="4346">
                  <c:v>9.5950000000000008E-2</c:v>
                </c:pt>
                <c:pt idx="4347">
                  <c:v>9.6250000000000002E-2</c:v>
                </c:pt>
                <c:pt idx="4348">
                  <c:v>9.7025E-2</c:v>
                </c:pt>
                <c:pt idx="4349">
                  <c:v>9.6625000000000003E-2</c:v>
                </c:pt>
                <c:pt idx="4350">
                  <c:v>9.567500000000001E-2</c:v>
                </c:pt>
                <c:pt idx="4351">
                  <c:v>9.4649999999999998E-2</c:v>
                </c:pt>
                <c:pt idx="4352">
                  <c:v>9.3874999999999986E-2</c:v>
                </c:pt>
                <c:pt idx="4353">
                  <c:v>9.2749999999999999E-2</c:v>
                </c:pt>
                <c:pt idx="4354">
                  <c:v>9.3124999999999999E-2</c:v>
                </c:pt>
                <c:pt idx="4355">
                  <c:v>9.3450000000000005E-2</c:v>
                </c:pt>
                <c:pt idx="4356">
                  <c:v>9.4725000000000004E-2</c:v>
                </c:pt>
                <c:pt idx="4357">
                  <c:v>9.3975000000000003E-2</c:v>
                </c:pt>
                <c:pt idx="4358">
                  <c:v>9.4649999999999998E-2</c:v>
                </c:pt>
                <c:pt idx="4359">
                  <c:v>9.4399999999999998E-2</c:v>
                </c:pt>
                <c:pt idx="4360">
                  <c:v>9.4075000000000006E-2</c:v>
                </c:pt>
                <c:pt idx="4361">
                  <c:v>9.4549999999999995E-2</c:v>
                </c:pt>
                <c:pt idx="4362">
                  <c:v>9.5100000000000004E-2</c:v>
                </c:pt>
                <c:pt idx="4363">
                  <c:v>9.542500000000001E-2</c:v>
                </c:pt>
                <c:pt idx="4364">
                  <c:v>9.3450000000000005E-2</c:v>
                </c:pt>
                <c:pt idx="4365">
                  <c:v>9.3424999999999994E-2</c:v>
                </c:pt>
                <c:pt idx="4366">
                  <c:v>9.4649999999999998E-2</c:v>
                </c:pt>
                <c:pt idx="4367">
                  <c:v>9.5350000000000004E-2</c:v>
                </c:pt>
                <c:pt idx="4368">
                  <c:v>9.6549999999999997E-2</c:v>
                </c:pt>
                <c:pt idx="4369">
                  <c:v>9.5150000000000012E-2</c:v>
                </c:pt>
                <c:pt idx="4370">
                  <c:v>9.5700000000000007E-2</c:v>
                </c:pt>
                <c:pt idx="4371">
                  <c:v>9.5875000000000002E-2</c:v>
                </c:pt>
                <c:pt idx="4372">
                  <c:v>9.6074999999999994E-2</c:v>
                </c:pt>
                <c:pt idx="4373">
                  <c:v>9.5524999999999999E-2</c:v>
                </c:pt>
                <c:pt idx="4374">
                  <c:v>9.6325000000000008E-2</c:v>
                </c:pt>
                <c:pt idx="4375">
                  <c:v>9.6750000000000003E-2</c:v>
                </c:pt>
                <c:pt idx="4376">
                  <c:v>9.6349999999999991E-2</c:v>
                </c:pt>
                <c:pt idx="4377">
                  <c:v>9.8150000000000001E-2</c:v>
                </c:pt>
                <c:pt idx="4378">
                  <c:v>9.8874999999999991E-2</c:v>
                </c:pt>
                <c:pt idx="4379">
                  <c:v>9.7775000000000001E-2</c:v>
                </c:pt>
                <c:pt idx="4380">
                  <c:v>9.6824999999999994E-2</c:v>
                </c:pt>
                <c:pt idx="4381">
                  <c:v>9.7575000000000009E-2</c:v>
                </c:pt>
                <c:pt idx="4382">
                  <c:v>9.6850000000000006E-2</c:v>
                </c:pt>
                <c:pt idx="4383">
                  <c:v>9.6549999999999997E-2</c:v>
                </c:pt>
                <c:pt idx="4384">
                  <c:v>9.6974999999999992E-2</c:v>
                </c:pt>
                <c:pt idx="4385">
                  <c:v>9.8000000000000004E-2</c:v>
                </c:pt>
                <c:pt idx="4386">
                  <c:v>9.7599999999999992E-2</c:v>
                </c:pt>
                <c:pt idx="4387">
                  <c:v>9.74E-2</c:v>
                </c:pt>
                <c:pt idx="4388">
                  <c:v>9.6875000000000003E-2</c:v>
                </c:pt>
                <c:pt idx="4389">
                  <c:v>9.6799999999999997E-2</c:v>
                </c:pt>
                <c:pt idx="4390">
                  <c:v>9.6199999999999994E-2</c:v>
                </c:pt>
                <c:pt idx="4391">
                  <c:v>9.6600000000000005E-2</c:v>
                </c:pt>
                <c:pt idx="4392">
                  <c:v>9.6974999999999992E-2</c:v>
                </c:pt>
                <c:pt idx="4393">
                  <c:v>9.7049999999999997E-2</c:v>
                </c:pt>
                <c:pt idx="4394">
                  <c:v>9.6699999999999994E-2</c:v>
                </c:pt>
                <c:pt idx="4395">
                  <c:v>9.6974999999999992E-2</c:v>
                </c:pt>
                <c:pt idx="4396">
                  <c:v>9.6149999999999999E-2</c:v>
                </c:pt>
                <c:pt idx="4397">
                  <c:v>9.5350000000000004E-2</c:v>
                </c:pt>
                <c:pt idx="4398">
                  <c:v>9.7074999999999995E-2</c:v>
                </c:pt>
                <c:pt idx="4399">
                  <c:v>9.955E-2</c:v>
                </c:pt>
                <c:pt idx="4400">
                  <c:v>0.10277500000000001</c:v>
                </c:pt>
                <c:pt idx="4401">
                  <c:v>0.1074</c:v>
                </c:pt>
                <c:pt idx="4402">
                  <c:v>0.104575</c:v>
                </c:pt>
                <c:pt idx="4403">
                  <c:v>0.10817500000000001</c:v>
                </c:pt>
                <c:pt idx="4404">
                  <c:v>0.109875</c:v>
                </c:pt>
                <c:pt idx="4405">
                  <c:v>0.109775</c:v>
                </c:pt>
                <c:pt idx="4406">
                  <c:v>0.1084</c:v>
                </c:pt>
                <c:pt idx="4407">
                  <c:v>0.10715</c:v>
                </c:pt>
                <c:pt idx="4408">
                  <c:v>0.10885</c:v>
                </c:pt>
                <c:pt idx="4409">
                  <c:v>0.108975</c:v>
                </c:pt>
                <c:pt idx="4410">
                  <c:v>0.1076</c:v>
                </c:pt>
                <c:pt idx="4411">
                  <c:v>0.10717499999999999</c:v>
                </c:pt>
                <c:pt idx="4412">
                  <c:v>0.10742499999999999</c:v>
                </c:pt>
                <c:pt idx="4413">
                  <c:v>0.110275</c:v>
                </c:pt>
                <c:pt idx="4414">
                  <c:v>0.10935</c:v>
                </c:pt>
                <c:pt idx="4415">
                  <c:v>0.11047499999999999</c:v>
                </c:pt>
                <c:pt idx="4416">
                  <c:v>0.109275</c:v>
                </c:pt>
                <c:pt idx="4417">
                  <c:v>0.10965</c:v>
                </c:pt>
                <c:pt idx="4418">
                  <c:v>0.11012499999999999</c:v>
                </c:pt>
                <c:pt idx="4419">
                  <c:v>0.110975</c:v>
                </c:pt>
                <c:pt idx="4420">
                  <c:v>0.11220000000000001</c:v>
                </c:pt>
                <c:pt idx="4421">
                  <c:v>0.11382500000000001</c:v>
                </c:pt>
                <c:pt idx="4422">
                  <c:v>0.1125</c:v>
                </c:pt>
                <c:pt idx="4423">
                  <c:v>0.11449999999999999</c:v>
                </c:pt>
                <c:pt idx="4424">
                  <c:v>0.11724999999999999</c:v>
                </c:pt>
                <c:pt idx="4425">
                  <c:v>0.11645</c:v>
                </c:pt>
                <c:pt idx="4426">
                  <c:v>0.11654999999999999</c:v>
                </c:pt>
                <c:pt idx="4427">
                  <c:v>0.11515</c:v>
                </c:pt>
                <c:pt idx="4428">
                  <c:v>0.1125</c:v>
                </c:pt>
                <c:pt idx="4429">
                  <c:v>0.1109</c:v>
                </c:pt>
                <c:pt idx="4430">
                  <c:v>0.11115</c:v>
                </c:pt>
                <c:pt idx="4431">
                  <c:v>0.11125</c:v>
                </c:pt>
                <c:pt idx="4432">
                  <c:v>0.11155</c:v>
                </c:pt>
                <c:pt idx="4433">
                  <c:v>0.11164999999999999</c:v>
                </c:pt>
                <c:pt idx="4434">
                  <c:v>0.11055</c:v>
                </c:pt>
                <c:pt idx="4435">
                  <c:v>0.11070000000000001</c:v>
                </c:pt>
                <c:pt idx="4436">
                  <c:v>0.11074999999999999</c:v>
                </c:pt>
                <c:pt idx="4437">
                  <c:v>0.1105</c:v>
                </c:pt>
                <c:pt idx="4438">
                  <c:v>0.10795</c:v>
                </c:pt>
                <c:pt idx="4439">
                  <c:v>0.1075</c:v>
                </c:pt>
                <c:pt idx="4440">
                  <c:v>0.10490000000000001</c:v>
                </c:pt>
                <c:pt idx="4441">
                  <c:v>0.10625</c:v>
                </c:pt>
                <c:pt idx="4442">
                  <c:v>0.10575</c:v>
                </c:pt>
                <c:pt idx="4443">
                  <c:v>0.10710000000000001</c:v>
                </c:pt>
                <c:pt idx="4444">
                  <c:v>0.10464999999999999</c:v>
                </c:pt>
                <c:pt idx="4445">
                  <c:v>0.10335000000000001</c:v>
                </c:pt>
                <c:pt idx="4446">
                  <c:v>0.10390000000000001</c:v>
                </c:pt>
                <c:pt idx="4447">
                  <c:v>0.1026</c:v>
                </c:pt>
                <c:pt idx="4448">
                  <c:v>0.10324999999999999</c:v>
                </c:pt>
                <c:pt idx="4449">
                  <c:v>0.10439999999999999</c:v>
                </c:pt>
                <c:pt idx="4450">
                  <c:v>0.10400000000000001</c:v>
                </c:pt>
                <c:pt idx="4451">
                  <c:v>0.10300000000000001</c:v>
                </c:pt>
                <c:pt idx="4452">
                  <c:v>0.10195</c:v>
                </c:pt>
                <c:pt idx="4453">
                  <c:v>0.10235</c:v>
                </c:pt>
                <c:pt idx="4454">
                  <c:v>0.10314999999999999</c:v>
                </c:pt>
                <c:pt idx="4455">
                  <c:v>0.1036</c:v>
                </c:pt>
                <c:pt idx="4456">
                  <c:v>0.10455</c:v>
                </c:pt>
                <c:pt idx="4457">
                  <c:v>0.1045</c:v>
                </c:pt>
                <c:pt idx="4458">
                  <c:v>0.10355</c:v>
                </c:pt>
                <c:pt idx="4459">
                  <c:v>0.10265000000000001</c:v>
                </c:pt>
                <c:pt idx="4460">
                  <c:v>0.10285</c:v>
                </c:pt>
                <c:pt idx="4461">
                  <c:v>0.10435</c:v>
                </c:pt>
                <c:pt idx="4462">
                  <c:v>0.10564999999999999</c:v>
                </c:pt>
                <c:pt idx="4463">
                  <c:v>0.10554999999999999</c:v>
                </c:pt>
                <c:pt idx="4464">
                  <c:v>0.10525000000000001</c:v>
                </c:pt>
                <c:pt idx="4465">
                  <c:v>0.1056</c:v>
                </c:pt>
                <c:pt idx="4466">
                  <c:v>0.1048</c:v>
                </c:pt>
                <c:pt idx="4467">
                  <c:v>0.10460000000000001</c:v>
                </c:pt>
                <c:pt idx="4468">
                  <c:v>0.10425000000000001</c:v>
                </c:pt>
                <c:pt idx="4469">
                  <c:v>0.10300000000000001</c:v>
                </c:pt>
                <c:pt idx="4470">
                  <c:v>0.10349999999999999</c:v>
                </c:pt>
                <c:pt idx="4471">
                  <c:v>0.10335000000000001</c:v>
                </c:pt>
                <c:pt idx="4472">
                  <c:v>0.10400000000000001</c:v>
                </c:pt>
                <c:pt idx="4473">
                  <c:v>0.1042</c:v>
                </c:pt>
                <c:pt idx="4474">
                  <c:v>0.10285</c:v>
                </c:pt>
                <c:pt idx="4475">
                  <c:v>0.1023</c:v>
                </c:pt>
                <c:pt idx="4476">
                  <c:v>0.10145</c:v>
                </c:pt>
                <c:pt idx="4477">
                  <c:v>9.9499999999999991E-2</c:v>
                </c:pt>
                <c:pt idx="4478">
                  <c:v>9.9250000000000005E-2</c:v>
                </c:pt>
                <c:pt idx="4479">
                  <c:v>9.9149999999999988E-2</c:v>
                </c:pt>
                <c:pt idx="4480">
                  <c:v>9.6199999999999994E-2</c:v>
                </c:pt>
                <c:pt idx="4481">
                  <c:v>9.6449999999999994E-2</c:v>
                </c:pt>
                <c:pt idx="4482">
                  <c:v>9.6199999999999994E-2</c:v>
                </c:pt>
                <c:pt idx="4483">
                  <c:v>9.6000000000000002E-2</c:v>
                </c:pt>
                <c:pt idx="4484">
                  <c:v>9.6500000000000002E-2</c:v>
                </c:pt>
                <c:pt idx="4485">
                  <c:v>9.6149999999999999E-2</c:v>
                </c:pt>
                <c:pt idx="4486">
                  <c:v>9.5399999999999985E-2</c:v>
                </c:pt>
                <c:pt idx="4487">
                  <c:v>9.4949999999999993E-2</c:v>
                </c:pt>
                <c:pt idx="4488">
                  <c:v>9.3850000000000003E-2</c:v>
                </c:pt>
                <c:pt idx="4489">
                  <c:v>8.9649999999999994E-2</c:v>
                </c:pt>
                <c:pt idx="4490">
                  <c:v>8.8100000000000012E-2</c:v>
                </c:pt>
                <c:pt idx="4491">
                  <c:v>9.0249999999999997E-2</c:v>
                </c:pt>
                <c:pt idx="4492">
                  <c:v>8.8599999999999998E-2</c:v>
                </c:pt>
                <c:pt idx="4493">
                  <c:v>8.9099999999999999E-2</c:v>
                </c:pt>
                <c:pt idx="4494">
                  <c:v>9.0150000000000008E-2</c:v>
                </c:pt>
                <c:pt idx="4495">
                  <c:v>8.9600000000000013E-2</c:v>
                </c:pt>
                <c:pt idx="4496">
                  <c:v>8.8599999999999998E-2</c:v>
                </c:pt>
                <c:pt idx="4497">
                  <c:v>8.8300000000000003E-2</c:v>
                </c:pt>
                <c:pt idx="4498">
                  <c:v>8.9499999999999996E-2</c:v>
                </c:pt>
                <c:pt idx="4499">
                  <c:v>8.904999999999999E-2</c:v>
                </c:pt>
                <c:pt idx="4500">
                  <c:v>8.925000000000001E-2</c:v>
                </c:pt>
                <c:pt idx="4501">
                  <c:v>8.8825000000000001E-2</c:v>
                </c:pt>
                <c:pt idx="4502">
                  <c:v>8.8874999999999996E-2</c:v>
                </c:pt>
                <c:pt idx="4503">
                  <c:v>8.8975000000000012E-2</c:v>
                </c:pt>
                <c:pt idx="4504">
                  <c:v>8.9399999999999993E-2</c:v>
                </c:pt>
                <c:pt idx="4505">
                  <c:v>9.2149999999999996E-2</c:v>
                </c:pt>
                <c:pt idx="4506">
                  <c:v>9.1374999999999998E-2</c:v>
                </c:pt>
                <c:pt idx="4507">
                  <c:v>9.1325000000000003E-2</c:v>
                </c:pt>
                <c:pt idx="4508">
                  <c:v>9.1575000000000004E-2</c:v>
                </c:pt>
                <c:pt idx="4509">
                  <c:v>9.1649999999999995E-2</c:v>
                </c:pt>
                <c:pt idx="4510">
                  <c:v>9.1425000000000006E-2</c:v>
                </c:pt>
                <c:pt idx="4511">
                  <c:v>9.1950000000000004E-2</c:v>
                </c:pt>
                <c:pt idx="4512">
                  <c:v>9.1975000000000001E-2</c:v>
                </c:pt>
                <c:pt idx="4513">
                  <c:v>9.0675000000000006E-2</c:v>
                </c:pt>
                <c:pt idx="4514">
                  <c:v>9.1125000000000012E-2</c:v>
                </c:pt>
                <c:pt idx="4515">
                  <c:v>9.2825000000000005E-2</c:v>
                </c:pt>
                <c:pt idx="4516">
                  <c:v>8.5150000000000003E-2</c:v>
                </c:pt>
                <c:pt idx="4517">
                  <c:v>8.5150000000000003E-2</c:v>
                </c:pt>
                <c:pt idx="4518">
                  <c:v>8.4900000000000003E-2</c:v>
                </c:pt>
                <c:pt idx="4519">
                  <c:v>8.3499999999999991E-2</c:v>
                </c:pt>
                <c:pt idx="4520">
                  <c:v>8.2699999999999996E-2</c:v>
                </c:pt>
                <c:pt idx="4521">
                  <c:v>8.262499999999999E-2</c:v>
                </c:pt>
                <c:pt idx="4522">
                  <c:v>8.2750000000000004E-2</c:v>
                </c:pt>
                <c:pt idx="4523">
                  <c:v>8.1799999999999998E-2</c:v>
                </c:pt>
                <c:pt idx="4524">
                  <c:v>8.1174999999999997E-2</c:v>
                </c:pt>
                <c:pt idx="4525">
                  <c:v>8.0749999999999988E-2</c:v>
                </c:pt>
                <c:pt idx="4526">
                  <c:v>7.7350000000000002E-2</c:v>
                </c:pt>
                <c:pt idx="4527">
                  <c:v>7.6100000000000001E-2</c:v>
                </c:pt>
                <c:pt idx="4528">
                  <c:v>7.6550000000000007E-2</c:v>
                </c:pt>
                <c:pt idx="4529">
                  <c:v>7.8100000000000003E-2</c:v>
                </c:pt>
                <c:pt idx="4530">
                  <c:v>7.8700000000000006E-2</c:v>
                </c:pt>
                <c:pt idx="4531">
                  <c:v>7.9149999999999998E-2</c:v>
                </c:pt>
                <c:pt idx="4532">
                  <c:v>8.0524999999999999E-2</c:v>
                </c:pt>
                <c:pt idx="4533">
                  <c:v>8.2200000000000009E-2</c:v>
                </c:pt>
                <c:pt idx="4534">
                  <c:v>8.282500000000001E-2</c:v>
                </c:pt>
                <c:pt idx="4535">
                  <c:v>8.2525000000000001E-2</c:v>
                </c:pt>
                <c:pt idx="4536">
                  <c:v>8.3224999999999993E-2</c:v>
                </c:pt>
                <c:pt idx="4537">
                  <c:v>8.4000000000000005E-2</c:v>
                </c:pt>
                <c:pt idx="4538">
                  <c:v>8.4199999999999997E-2</c:v>
                </c:pt>
                <c:pt idx="4539">
                  <c:v>8.2924999999999999E-2</c:v>
                </c:pt>
                <c:pt idx="4540">
                  <c:v>8.3100000000000007E-2</c:v>
                </c:pt>
                <c:pt idx="4541">
                  <c:v>8.3049999999999999E-2</c:v>
                </c:pt>
                <c:pt idx="4542">
                  <c:v>8.4275000000000003E-2</c:v>
                </c:pt>
                <c:pt idx="4543">
                  <c:v>8.4224999999999994E-2</c:v>
                </c:pt>
                <c:pt idx="4544">
                  <c:v>8.4275000000000003E-2</c:v>
                </c:pt>
                <c:pt idx="4545">
                  <c:v>8.3699999999999997E-2</c:v>
                </c:pt>
                <c:pt idx="4546">
                  <c:v>8.3725000000000008E-2</c:v>
                </c:pt>
                <c:pt idx="4547">
                  <c:v>8.3150000000000002E-2</c:v>
                </c:pt>
                <c:pt idx="4548">
                  <c:v>8.4000000000000005E-2</c:v>
                </c:pt>
                <c:pt idx="4549">
                  <c:v>8.3350000000000007E-2</c:v>
                </c:pt>
                <c:pt idx="4550">
                  <c:v>8.1974999999999992E-2</c:v>
                </c:pt>
                <c:pt idx="4551">
                  <c:v>8.1300000000000011E-2</c:v>
                </c:pt>
                <c:pt idx="4552">
                  <c:v>8.1449999999999995E-2</c:v>
                </c:pt>
                <c:pt idx="4553">
                  <c:v>8.2525000000000001E-2</c:v>
                </c:pt>
                <c:pt idx="4554">
                  <c:v>8.262499999999999E-2</c:v>
                </c:pt>
                <c:pt idx="4555">
                  <c:v>8.2150000000000001E-2</c:v>
                </c:pt>
                <c:pt idx="4556">
                  <c:v>8.1000000000000003E-2</c:v>
                </c:pt>
                <c:pt idx="4557">
                  <c:v>8.1424999999999997E-2</c:v>
                </c:pt>
                <c:pt idx="4558">
                  <c:v>8.1799999999999998E-2</c:v>
                </c:pt>
                <c:pt idx="4559">
                  <c:v>8.2599999999999993E-2</c:v>
                </c:pt>
                <c:pt idx="4560">
                  <c:v>8.3150000000000002E-2</c:v>
                </c:pt>
                <c:pt idx="4561">
                  <c:v>8.2599999999999993E-2</c:v>
                </c:pt>
                <c:pt idx="4562">
                  <c:v>8.4900000000000003E-2</c:v>
                </c:pt>
                <c:pt idx="4563">
                  <c:v>8.4700000000000011E-2</c:v>
                </c:pt>
                <c:pt idx="4564">
                  <c:v>8.43E-2</c:v>
                </c:pt>
                <c:pt idx="4565">
                  <c:v>8.3650000000000002E-2</c:v>
                </c:pt>
                <c:pt idx="4566">
                  <c:v>8.3000000000000004E-2</c:v>
                </c:pt>
                <c:pt idx="4567">
                  <c:v>8.3299999999999999E-2</c:v>
                </c:pt>
                <c:pt idx="4568">
                  <c:v>8.3299999999999999E-2</c:v>
                </c:pt>
                <c:pt idx="4569">
                  <c:v>8.3599999999999994E-2</c:v>
                </c:pt>
                <c:pt idx="4570">
                  <c:v>8.3400000000000002E-2</c:v>
                </c:pt>
                <c:pt idx="4571">
                  <c:v>8.2049999999999998E-2</c:v>
                </c:pt>
                <c:pt idx="4572">
                  <c:v>8.2650000000000001E-2</c:v>
                </c:pt>
                <c:pt idx="4573">
                  <c:v>8.3650000000000002E-2</c:v>
                </c:pt>
                <c:pt idx="4574">
                  <c:v>8.3800000000000013E-2</c:v>
                </c:pt>
                <c:pt idx="4575">
                  <c:v>8.3299999999999999E-2</c:v>
                </c:pt>
                <c:pt idx="4576">
                  <c:v>8.3800000000000013E-2</c:v>
                </c:pt>
                <c:pt idx="4577">
                  <c:v>8.5150000000000003E-2</c:v>
                </c:pt>
                <c:pt idx="4578">
                  <c:v>8.5199999999999998E-2</c:v>
                </c:pt>
                <c:pt idx="4579">
                  <c:v>8.4900000000000003E-2</c:v>
                </c:pt>
                <c:pt idx="4580">
                  <c:v>8.4900000000000003E-2</c:v>
                </c:pt>
                <c:pt idx="4581">
                  <c:v>8.4399999999999989E-2</c:v>
                </c:pt>
                <c:pt idx="4582">
                  <c:v>8.5150000000000003E-2</c:v>
                </c:pt>
                <c:pt idx="4583">
                  <c:v>8.455E-2</c:v>
                </c:pt>
                <c:pt idx="4584">
                  <c:v>8.5199999999999998E-2</c:v>
                </c:pt>
                <c:pt idx="4585">
                  <c:v>8.6249999999999993E-2</c:v>
                </c:pt>
                <c:pt idx="4586">
                  <c:v>8.6349999999999996E-2</c:v>
                </c:pt>
                <c:pt idx="4587">
                  <c:v>8.6750000000000008E-2</c:v>
                </c:pt>
                <c:pt idx="4588">
                  <c:v>8.7599999999999997E-2</c:v>
                </c:pt>
                <c:pt idx="4589">
                  <c:v>8.8749999999999996E-2</c:v>
                </c:pt>
                <c:pt idx="4590">
                  <c:v>8.7799999999999989E-2</c:v>
                </c:pt>
                <c:pt idx="4591">
                  <c:v>8.6750000000000008E-2</c:v>
                </c:pt>
                <c:pt idx="4592">
                  <c:v>8.6500000000000007E-2</c:v>
                </c:pt>
                <c:pt idx="4593">
                  <c:v>8.77E-2</c:v>
                </c:pt>
                <c:pt idx="4594">
                  <c:v>8.8300000000000003E-2</c:v>
                </c:pt>
                <c:pt idx="4595">
                  <c:v>8.8300000000000003E-2</c:v>
                </c:pt>
                <c:pt idx="4596">
                  <c:v>8.7550000000000003E-2</c:v>
                </c:pt>
                <c:pt idx="4597">
                  <c:v>8.7400000000000005E-2</c:v>
                </c:pt>
                <c:pt idx="4598">
                  <c:v>8.7100000000000011E-2</c:v>
                </c:pt>
                <c:pt idx="4599">
                  <c:v>8.7050000000000002E-2</c:v>
                </c:pt>
                <c:pt idx="4600">
                  <c:v>8.7349999999999997E-2</c:v>
                </c:pt>
                <c:pt idx="4601">
                  <c:v>8.7475000000000011E-2</c:v>
                </c:pt>
                <c:pt idx="4602">
                  <c:v>8.7550000000000003E-2</c:v>
                </c:pt>
                <c:pt idx="4603">
                  <c:v>8.7449999999999986E-2</c:v>
                </c:pt>
                <c:pt idx="4604">
                  <c:v>8.7725000000000011E-2</c:v>
                </c:pt>
                <c:pt idx="4605">
                  <c:v>8.7899999999999992E-2</c:v>
                </c:pt>
                <c:pt idx="4606">
                  <c:v>8.8399999999999992E-2</c:v>
                </c:pt>
                <c:pt idx="4607">
                  <c:v>8.9649999999999994E-2</c:v>
                </c:pt>
                <c:pt idx="4608">
                  <c:v>8.9649999999999994E-2</c:v>
                </c:pt>
                <c:pt idx="4609">
                  <c:v>8.925000000000001E-2</c:v>
                </c:pt>
                <c:pt idx="4610">
                  <c:v>8.8825000000000001E-2</c:v>
                </c:pt>
                <c:pt idx="4611">
                  <c:v>8.9149999999999993E-2</c:v>
                </c:pt>
                <c:pt idx="4612">
                  <c:v>8.9924999999999991E-2</c:v>
                </c:pt>
                <c:pt idx="4613">
                  <c:v>9.0075000000000002E-2</c:v>
                </c:pt>
                <c:pt idx="4614">
                  <c:v>8.9974999999999999E-2</c:v>
                </c:pt>
                <c:pt idx="4615">
                  <c:v>8.987500000000001E-2</c:v>
                </c:pt>
                <c:pt idx="4616">
                  <c:v>8.9525000000000007E-2</c:v>
                </c:pt>
                <c:pt idx="4617">
                  <c:v>8.9149999999999993E-2</c:v>
                </c:pt>
                <c:pt idx="4618">
                  <c:v>8.9349999999999999E-2</c:v>
                </c:pt>
                <c:pt idx="4619">
                  <c:v>8.8774999999999993E-2</c:v>
                </c:pt>
                <c:pt idx="4620">
                  <c:v>8.8550000000000004E-2</c:v>
                </c:pt>
                <c:pt idx="4621">
                  <c:v>8.8800000000000004E-2</c:v>
                </c:pt>
                <c:pt idx="4622">
                  <c:v>8.8925000000000004E-2</c:v>
                </c:pt>
                <c:pt idx="4623">
                  <c:v>8.9099999999999999E-2</c:v>
                </c:pt>
                <c:pt idx="4624">
                  <c:v>8.8874999999999996E-2</c:v>
                </c:pt>
                <c:pt idx="4625">
                  <c:v>8.9849999999999999E-2</c:v>
                </c:pt>
                <c:pt idx="4626">
                  <c:v>0.09</c:v>
                </c:pt>
                <c:pt idx="4627">
                  <c:v>8.8300000000000003E-2</c:v>
                </c:pt>
                <c:pt idx="4628">
                  <c:v>8.695E-2</c:v>
                </c:pt>
                <c:pt idx="4629">
                  <c:v>8.6750000000000008E-2</c:v>
                </c:pt>
                <c:pt idx="4630">
                  <c:v>8.6199999999999999E-2</c:v>
                </c:pt>
                <c:pt idx="4631">
                  <c:v>8.585000000000001E-2</c:v>
                </c:pt>
                <c:pt idx="4632">
                  <c:v>8.5574999999999998E-2</c:v>
                </c:pt>
                <c:pt idx="4633">
                  <c:v>8.5425000000000001E-2</c:v>
                </c:pt>
                <c:pt idx="4634">
                  <c:v>8.6099999999999996E-2</c:v>
                </c:pt>
                <c:pt idx="4635">
                  <c:v>8.585000000000001E-2</c:v>
                </c:pt>
                <c:pt idx="4636">
                  <c:v>8.6249999999999993E-2</c:v>
                </c:pt>
                <c:pt idx="4637">
                  <c:v>8.7150000000000005E-2</c:v>
                </c:pt>
                <c:pt idx="4638">
                  <c:v>8.7550000000000003E-2</c:v>
                </c:pt>
                <c:pt idx="4639">
                  <c:v>8.6850000000000011E-2</c:v>
                </c:pt>
                <c:pt idx="4640">
                  <c:v>8.6750000000000008E-2</c:v>
                </c:pt>
                <c:pt idx="4641">
                  <c:v>8.6125000000000007E-2</c:v>
                </c:pt>
                <c:pt idx="4642">
                  <c:v>8.5675000000000001E-2</c:v>
                </c:pt>
                <c:pt idx="4643">
                  <c:v>8.3400000000000002E-2</c:v>
                </c:pt>
                <c:pt idx="4644">
                  <c:v>8.3599999999999994E-2</c:v>
                </c:pt>
                <c:pt idx="4645">
                  <c:v>8.3599999999999994E-2</c:v>
                </c:pt>
                <c:pt idx="4646">
                  <c:v>8.3400000000000002E-2</c:v>
                </c:pt>
                <c:pt idx="4647">
                  <c:v>8.2775000000000001E-2</c:v>
                </c:pt>
                <c:pt idx="4648">
                  <c:v>8.2949999999999996E-2</c:v>
                </c:pt>
                <c:pt idx="4649">
                  <c:v>8.3049999999999999E-2</c:v>
                </c:pt>
                <c:pt idx="4650">
                  <c:v>8.3074999999999996E-2</c:v>
                </c:pt>
                <c:pt idx="4651">
                  <c:v>8.262499999999999E-2</c:v>
                </c:pt>
                <c:pt idx="4652">
                  <c:v>8.1600000000000006E-2</c:v>
                </c:pt>
                <c:pt idx="4653">
                  <c:v>8.0950000000000008E-2</c:v>
                </c:pt>
                <c:pt idx="4654">
                  <c:v>8.1250000000000003E-2</c:v>
                </c:pt>
                <c:pt idx="4655">
                  <c:v>8.0950000000000008E-2</c:v>
                </c:pt>
                <c:pt idx="4656">
                  <c:v>8.0225000000000005E-2</c:v>
                </c:pt>
                <c:pt idx="4657">
                  <c:v>7.9850000000000004E-2</c:v>
                </c:pt>
                <c:pt idx="4658">
                  <c:v>8.005000000000001E-2</c:v>
                </c:pt>
                <c:pt idx="4659">
                  <c:v>8.0500000000000002E-2</c:v>
                </c:pt>
                <c:pt idx="4660">
                  <c:v>8.0250000000000002E-2</c:v>
                </c:pt>
                <c:pt idx="4661">
                  <c:v>8.0600000000000005E-2</c:v>
                </c:pt>
                <c:pt idx="4662">
                  <c:v>8.1950000000000009E-2</c:v>
                </c:pt>
                <c:pt idx="4663">
                  <c:v>8.3049999999999999E-2</c:v>
                </c:pt>
                <c:pt idx="4664">
                  <c:v>8.199999999999999E-2</c:v>
                </c:pt>
                <c:pt idx="4665">
                  <c:v>8.2299999999999998E-2</c:v>
                </c:pt>
                <c:pt idx="4666">
                  <c:v>8.2599999999999993E-2</c:v>
                </c:pt>
                <c:pt idx="4667">
                  <c:v>8.2274999999999987E-2</c:v>
                </c:pt>
                <c:pt idx="4668">
                  <c:v>8.2299999999999998E-2</c:v>
                </c:pt>
                <c:pt idx="4669">
                  <c:v>8.2449999999999996E-2</c:v>
                </c:pt>
                <c:pt idx="4670">
                  <c:v>8.4149999999999989E-2</c:v>
                </c:pt>
                <c:pt idx="4671">
                  <c:v>8.3424999999999999E-2</c:v>
                </c:pt>
                <c:pt idx="4672">
                  <c:v>8.282500000000001E-2</c:v>
                </c:pt>
                <c:pt idx="4673">
                  <c:v>8.2924999999999999E-2</c:v>
                </c:pt>
                <c:pt idx="4674">
                  <c:v>8.3800000000000013E-2</c:v>
                </c:pt>
                <c:pt idx="4675">
                  <c:v>8.4449999999999997E-2</c:v>
                </c:pt>
                <c:pt idx="4676">
                  <c:v>8.4000000000000005E-2</c:v>
                </c:pt>
                <c:pt idx="4677">
                  <c:v>8.3100000000000007E-2</c:v>
                </c:pt>
                <c:pt idx="4678">
                  <c:v>8.3150000000000002E-2</c:v>
                </c:pt>
                <c:pt idx="4679">
                  <c:v>8.3125000000000004E-2</c:v>
                </c:pt>
                <c:pt idx="4680">
                  <c:v>8.2725000000000007E-2</c:v>
                </c:pt>
                <c:pt idx="4681">
                  <c:v>8.262499999999999E-2</c:v>
                </c:pt>
                <c:pt idx="4682">
                  <c:v>8.2599999999999993E-2</c:v>
                </c:pt>
                <c:pt idx="4683">
                  <c:v>8.2500000000000004E-2</c:v>
                </c:pt>
                <c:pt idx="4684">
                  <c:v>8.2150000000000001E-2</c:v>
                </c:pt>
                <c:pt idx="4685">
                  <c:v>8.1489999999999993E-2</c:v>
                </c:pt>
                <c:pt idx="4686">
                  <c:v>8.1500000000000003E-2</c:v>
                </c:pt>
                <c:pt idx="4687">
                  <c:v>8.1515000000000004E-2</c:v>
                </c:pt>
                <c:pt idx="4688">
                  <c:v>8.2125000000000004E-2</c:v>
                </c:pt>
                <c:pt idx="4689">
                  <c:v>8.2599999999999993E-2</c:v>
                </c:pt>
                <c:pt idx="4690">
                  <c:v>8.2150000000000001E-2</c:v>
                </c:pt>
                <c:pt idx="4691">
                  <c:v>8.2500000000000004E-2</c:v>
                </c:pt>
                <c:pt idx="4692">
                  <c:v>8.224999999999999E-2</c:v>
                </c:pt>
                <c:pt idx="4693">
                  <c:v>8.2545000000000007E-2</c:v>
                </c:pt>
                <c:pt idx="4694">
                  <c:v>8.282500000000001E-2</c:v>
                </c:pt>
                <c:pt idx="4695">
                  <c:v>8.3674999999999999E-2</c:v>
                </c:pt>
                <c:pt idx="4696">
                  <c:v>8.3750000000000005E-2</c:v>
                </c:pt>
                <c:pt idx="4697">
                  <c:v>8.3480000000000013E-2</c:v>
                </c:pt>
                <c:pt idx="4698">
                  <c:v>8.3000000000000004E-2</c:v>
                </c:pt>
                <c:pt idx="4699">
                  <c:v>8.1615000000000007E-2</c:v>
                </c:pt>
                <c:pt idx="4700">
                  <c:v>7.9930000000000001E-2</c:v>
                </c:pt>
                <c:pt idx="4701">
                  <c:v>7.8E-2</c:v>
                </c:pt>
                <c:pt idx="4702">
                  <c:v>7.775E-2</c:v>
                </c:pt>
                <c:pt idx="4703">
                  <c:v>7.8019999999999992E-2</c:v>
                </c:pt>
                <c:pt idx="4704">
                  <c:v>7.9704999999999998E-2</c:v>
                </c:pt>
                <c:pt idx="4705">
                  <c:v>8.0494999999999997E-2</c:v>
                </c:pt>
                <c:pt idx="4706">
                  <c:v>8.3249999999999991E-2</c:v>
                </c:pt>
                <c:pt idx="4707">
                  <c:v>0.08</c:v>
                </c:pt>
                <c:pt idx="4708">
                  <c:v>8.0869999999999997E-2</c:v>
                </c:pt>
                <c:pt idx="4709">
                  <c:v>8.1374999999999989E-2</c:v>
                </c:pt>
                <c:pt idx="4710">
                  <c:v>8.1994999999999998E-2</c:v>
                </c:pt>
                <c:pt idx="4711">
                  <c:v>8.138999999999999E-2</c:v>
                </c:pt>
                <c:pt idx="4712">
                  <c:v>8.0809999999999993E-2</c:v>
                </c:pt>
                <c:pt idx="4713">
                  <c:v>8.1485000000000002E-2</c:v>
                </c:pt>
                <c:pt idx="4714">
                  <c:v>8.224999999999999E-2</c:v>
                </c:pt>
                <c:pt idx="4715">
                  <c:v>8.1720000000000001E-2</c:v>
                </c:pt>
                <c:pt idx="4716">
                  <c:v>8.2140000000000005E-2</c:v>
                </c:pt>
                <c:pt idx="4717">
                  <c:v>8.2125000000000004E-2</c:v>
                </c:pt>
                <c:pt idx="4718">
                  <c:v>8.0305000000000001E-2</c:v>
                </c:pt>
                <c:pt idx="4719">
                  <c:v>8.0954999999999999E-2</c:v>
                </c:pt>
                <c:pt idx="4720">
                  <c:v>8.0670000000000006E-2</c:v>
                </c:pt>
                <c:pt idx="4721">
                  <c:v>8.0500000000000002E-2</c:v>
                </c:pt>
                <c:pt idx="4722">
                  <c:v>8.1415000000000001E-2</c:v>
                </c:pt>
                <c:pt idx="4723">
                  <c:v>8.0274999999999999E-2</c:v>
                </c:pt>
                <c:pt idx="4724">
                  <c:v>8.1615000000000007E-2</c:v>
                </c:pt>
                <c:pt idx="4725">
                  <c:v>8.3000000000000004E-2</c:v>
                </c:pt>
                <c:pt idx="4726">
                  <c:v>8.0250000000000002E-2</c:v>
                </c:pt>
                <c:pt idx="4727">
                  <c:v>7.9600000000000004E-2</c:v>
                </c:pt>
                <c:pt idx="4728">
                  <c:v>7.9424999999999996E-2</c:v>
                </c:pt>
                <c:pt idx="4729">
                  <c:v>8.1575000000000009E-2</c:v>
                </c:pt>
                <c:pt idx="4730">
                  <c:v>8.1769999999999995E-2</c:v>
                </c:pt>
                <c:pt idx="4731">
                  <c:v>8.1275E-2</c:v>
                </c:pt>
                <c:pt idx="4732">
                  <c:v>8.128500000000001E-2</c:v>
                </c:pt>
                <c:pt idx="4733">
                  <c:v>7.9750000000000001E-2</c:v>
                </c:pt>
                <c:pt idx="4734">
                  <c:v>7.9574999999999993E-2</c:v>
                </c:pt>
                <c:pt idx="4735">
                  <c:v>7.9250000000000001E-2</c:v>
                </c:pt>
                <c:pt idx="4736">
                  <c:v>7.8689999999999996E-2</c:v>
                </c:pt>
                <c:pt idx="4737">
                  <c:v>7.8589999999999993E-2</c:v>
                </c:pt>
                <c:pt idx="4738">
                  <c:v>7.7625E-2</c:v>
                </c:pt>
                <c:pt idx="4739">
                  <c:v>7.8314999999999996E-2</c:v>
                </c:pt>
                <c:pt idx="4740">
                  <c:v>7.8140000000000001E-2</c:v>
                </c:pt>
                <c:pt idx="4741">
                  <c:v>7.9000000000000001E-2</c:v>
                </c:pt>
                <c:pt idx="4742">
                  <c:v>7.9155000000000003E-2</c:v>
                </c:pt>
                <c:pt idx="4743">
                  <c:v>7.9920000000000005E-2</c:v>
                </c:pt>
                <c:pt idx="4744">
                  <c:v>7.9500000000000001E-2</c:v>
                </c:pt>
                <c:pt idx="4745">
                  <c:v>7.825E-2</c:v>
                </c:pt>
                <c:pt idx="4746">
                  <c:v>7.7765000000000001E-2</c:v>
                </c:pt>
                <c:pt idx="4747">
                  <c:v>7.7519999999999992E-2</c:v>
                </c:pt>
                <c:pt idx="4748">
                  <c:v>7.7499999999999999E-2</c:v>
                </c:pt>
                <c:pt idx="4749">
                  <c:v>7.7094999999999997E-2</c:v>
                </c:pt>
                <c:pt idx="4750">
                  <c:v>7.7744999999999995E-2</c:v>
                </c:pt>
                <c:pt idx="4751">
                  <c:v>7.9000000000000001E-2</c:v>
                </c:pt>
                <c:pt idx="4752">
                  <c:v>7.8E-2</c:v>
                </c:pt>
                <c:pt idx="4753">
                  <c:v>7.825E-2</c:v>
                </c:pt>
                <c:pt idx="4754">
                  <c:v>7.8750000000000001E-2</c:v>
                </c:pt>
                <c:pt idx="4755">
                  <c:v>7.825E-2</c:v>
                </c:pt>
                <c:pt idx="4756">
                  <c:v>7.8750000000000001E-2</c:v>
                </c:pt>
                <c:pt idx="4757">
                  <c:v>7.825E-2</c:v>
                </c:pt>
                <c:pt idx="4758">
                  <c:v>7.8750000000000001E-2</c:v>
                </c:pt>
                <c:pt idx="4759">
                  <c:v>7.8085000000000002E-2</c:v>
                </c:pt>
                <c:pt idx="4760">
                  <c:v>7.8E-2</c:v>
                </c:pt>
                <c:pt idx="4761">
                  <c:v>7.8159999999999993E-2</c:v>
                </c:pt>
                <c:pt idx="4762">
                  <c:v>7.825E-2</c:v>
                </c:pt>
                <c:pt idx="4763">
                  <c:v>7.8520000000000006E-2</c:v>
                </c:pt>
                <c:pt idx="4764">
                  <c:v>7.8034999999999993E-2</c:v>
                </c:pt>
                <c:pt idx="4765">
                  <c:v>7.732E-2</c:v>
                </c:pt>
                <c:pt idx="4766">
                  <c:v>7.7190000000000009E-2</c:v>
                </c:pt>
                <c:pt idx="4767">
                  <c:v>7.7365000000000003E-2</c:v>
                </c:pt>
                <c:pt idx="4768">
                  <c:v>7.7249999999999999E-2</c:v>
                </c:pt>
                <c:pt idx="4769">
                  <c:v>7.7420000000000003E-2</c:v>
                </c:pt>
                <c:pt idx="4770">
                  <c:v>7.6749999999999999E-2</c:v>
                </c:pt>
                <c:pt idx="4771">
                  <c:v>7.7620000000000008E-2</c:v>
                </c:pt>
                <c:pt idx="4772">
                  <c:v>7.7344999999999997E-2</c:v>
                </c:pt>
                <c:pt idx="4773">
                  <c:v>7.7289999999999998E-2</c:v>
                </c:pt>
                <c:pt idx="4774">
                  <c:v>7.7030000000000001E-2</c:v>
                </c:pt>
                <c:pt idx="4775">
                  <c:v>7.7510000000000009E-2</c:v>
                </c:pt>
                <c:pt idx="4776">
                  <c:v>7.8210000000000002E-2</c:v>
                </c:pt>
                <c:pt idx="4777">
                  <c:v>7.8049999999999994E-2</c:v>
                </c:pt>
                <c:pt idx="4778">
                  <c:v>7.8189999999999996E-2</c:v>
                </c:pt>
                <c:pt idx="4779">
                  <c:v>7.7905000000000002E-2</c:v>
                </c:pt>
                <c:pt idx="4780">
                  <c:v>7.7054999999999998E-2</c:v>
                </c:pt>
                <c:pt idx="4781">
                  <c:v>7.6799999999999993E-2</c:v>
                </c:pt>
                <c:pt idx="4782">
                  <c:v>7.7899999999999997E-2</c:v>
                </c:pt>
                <c:pt idx="4783">
                  <c:v>7.7634999999999996E-2</c:v>
                </c:pt>
                <c:pt idx="4784">
                  <c:v>7.6749999999999999E-2</c:v>
                </c:pt>
                <c:pt idx="4785">
                  <c:v>7.6810000000000003E-2</c:v>
                </c:pt>
                <c:pt idx="4786">
                  <c:v>7.6874999999999999E-2</c:v>
                </c:pt>
                <c:pt idx="4787">
                  <c:v>7.7815000000000009E-2</c:v>
                </c:pt>
                <c:pt idx="4788">
                  <c:v>7.8085000000000002E-2</c:v>
                </c:pt>
                <c:pt idx="4789">
                  <c:v>7.7859999999999999E-2</c:v>
                </c:pt>
                <c:pt idx="4790">
                  <c:v>7.6740000000000003E-2</c:v>
                </c:pt>
                <c:pt idx="4791">
                  <c:v>7.7145000000000005E-2</c:v>
                </c:pt>
                <c:pt idx="4792">
                  <c:v>7.6969999999999997E-2</c:v>
                </c:pt>
                <c:pt idx="4793">
                  <c:v>7.8445000000000001E-2</c:v>
                </c:pt>
                <c:pt idx="4794">
                  <c:v>7.6999999999999999E-2</c:v>
                </c:pt>
                <c:pt idx="4795">
                  <c:v>7.7190000000000009E-2</c:v>
                </c:pt>
                <c:pt idx="4796">
                  <c:v>7.843E-2</c:v>
                </c:pt>
                <c:pt idx="4797">
                  <c:v>7.8280000000000002E-2</c:v>
                </c:pt>
                <c:pt idx="4798">
                  <c:v>7.9214999999999994E-2</c:v>
                </c:pt>
                <c:pt idx="4799">
                  <c:v>7.6984999999999998E-2</c:v>
                </c:pt>
                <c:pt idx="4800">
                  <c:v>7.7645000000000006E-2</c:v>
                </c:pt>
                <c:pt idx="4801">
                  <c:v>7.9500000000000001E-2</c:v>
                </c:pt>
                <c:pt idx="4802">
                  <c:v>8.3509999999999987E-2</c:v>
                </c:pt>
                <c:pt idx="4803">
                  <c:v>8.2464999999999997E-2</c:v>
                </c:pt>
                <c:pt idx="4804">
                  <c:v>8.0210000000000004E-2</c:v>
                </c:pt>
                <c:pt idx="4805">
                  <c:v>7.9229999999999995E-2</c:v>
                </c:pt>
                <c:pt idx="4806">
                  <c:v>7.8784999999999994E-2</c:v>
                </c:pt>
                <c:pt idx="4807">
                  <c:v>7.841999999999999E-2</c:v>
                </c:pt>
                <c:pt idx="4808">
                  <c:v>7.9005000000000006E-2</c:v>
                </c:pt>
                <c:pt idx="4809">
                  <c:v>7.841999999999999E-2</c:v>
                </c:pt>
                <c:pt idx="4810">
                  <c:v>7.9379999999999992E-2</c:v>
                </c:pt>
                <c:pt idx="4811">
                  <c:v>7.9140000000000002E-2</c:v>
                </c:pt>
                <c:pt idx="4812">
                  <c:v>7.8945000000000001E-2</c:v>
                </c:pt>
                <c:pt idx="4813">
                  <c:v>7.7190000000000009E-2</c:v>
                </c:pt>
                <c:pt idx="4814">
                  <c:v>7.7539999999999998E-2</c:v>
                </c:pt>
                <c:pt idx="4815">
                  <c:v>7.8030000000000002E-2</c:v>
                </c:pt>
                <c:pt idx="4816">
                  <c:v>7.8490000000000004E-2</c:v>
                </c:pt>
                <c:pt idx="4817">
                  <c:v>8.0284999999999995E-2</c:v>
                </c:pt>
                <c:pt idx="4818">
                  <c:v>7.9905000000000004E-2</c:v>
                </c:pt>
                <c:pt idx="4819">
                  <c:v>8.0100000000000005E-2</c:v>
                </c:pt>
                <c:pt idx="4820">
                  <c:v>7.9759999999999998E-2</c:v>
                </c:pt>
                <c:pt idx="4821">
                  <c:v>7.8759999999999997E-2</c:v>
                </c:pt>
                <c:pt idx="4822">
                  <c:v>7.8484999999999999E-2</c:v>
                </c:pt>
                <c:pt idx="4823">
                  <c:v>7.8629999999999992E-2</c:v>
                </c:pt>
                <c:pt idx="4824">
                  <c:v>7.9430000000000001E-2</c:v>
                </c:pt>
                <c:pt idx="4825">
                  <c:v>7.8140000000000001E-2</c:v>
                </c:pt>
                <c:pt idx="4826">
                  <c:v>7.9469999999999999E-2</c:v>
                </c:pt>
                <c:pt idx="4827">
                  <c:v>7.8505000000000005E-2</c:v>
                </c:pt>
                <c:pt idx="4828">
                  <c:v>7.8399999999999997E-2</c:v>
                </c:pt>
                <c:pt idx="4829">
                  <c:v>7.8179999999999999E-2</c:v>
                </c:pt>
                <c:pt idx="4830">
                  <c:v>7.6960000000000001E-2</c:v>
                </c:pt>
                <c:pt idx="4831">
                  <c:v>7.6469999999999996E-2</c:v>
                </c:pt>
                <c:pt idx="4832">
                  <c:v>7.6769999999999991E-2</c:v>
                </c:pt>
                <c:pt idx="4833">
                  <c:v>7.7074999999999991E-2</c:v>
                </c:pt>
                <c:pt idx="4834">
                  <c:v>7.85E-2</c:v>
                </c:pt>
                <c:pt idx="4835">
                  <c:v>7.8539999999999999E-2</c:v>
                </c:pt>
                <c:pt idx="4836">
                  <c:v>7.7884999999999996E-2</c:v>
                </c:pt>
                <c:pt idx="4837">
                  <c:v>7.7960000000000002E-2</c:v>
                </c:pt>
                <c:pt idx="4838">
                  <c:v>7.8015000000000001E-2</c:v>
                </c:pt>
                <c:pt idx="4839">
                  <c:v>7.9140000000000002E-2</c:v>
                </c:pt>
                <c:pt idx="4840">
                  <c:v>7.8600000000000003E-2</c:v>
                </c:pt>
                <c:pt idx="4841">
                  <c:v>7.8245000000000009E-2</c:v>
                </c:pt>
                <c:pt idx="4842">
                  <c:v>7.8034999999999993E-2</c:v>
                </c:pt>
                <c:pt idx="4843">
                  <c:v>7.7925000000000008E-2</c:v>
                </c:pt>
                <c:pt idx="4844">
                  <c:v>7.8E-2</c:v>
                </c:pt>
                <c:pt idx="4845">
                  <c:v>7.8064999999999996E-2</c:v>
                </c:pt>
                <c:pt idx="4846">
                  <c:v>7.8234999999999999E-2</c:v>
                </c:pt>
                <c:pt idx="4847">
                  <c:v>7.85E-2</c:v>
                </c:pt>
                <c:pt idx="4848">
                  <c:v>7.8655000000000003E-2</c:v>
                </c:pt>
                <c:pt idx="4849">
                  <c:v>7.9559999999999992E-2</c:v>
                </c:pt>
                <c:pt idx="4850">
                  <c:v>8.0280000000000004E-2</c:v>
                </c:pt>
                <c:pt idx="4851">
                  <c:v>8.1654999999999991E-2</c:v>
                </c:pt>
                <c:pt idx="4852">
                  <c:v>8.0305000000000001E-2</c:v>
                </c:pt>
                <c:pt idx="4853">
                  <c:v>8.14E-2</c:v>
                </c:pt>
                <c:pt idx="4854">
                  <c:v>8.1620000000000012E-2</c:v>
                </c:pt>
                <c:pt idx="4855">
                  <c:v>8.6750000000000008E-2</c:v>
                </c:pt>
                <c:pt idx="4856">
                  <c:v>8.5504999999999998E-2</c:v>
                </c:pt>
                <c:pt idx="4857">
                  <c:v>8.5779999999999995E-2</c:v>
                </c:pt>
                <c:pt idx="4858">
                  <c:v>8.6534999999999987E-2</c:v>
                </c:pt>
                <c:pt idx="4859">
                  <c:v>8.4459999999999993E-2</c:v>
                </c:pt>
                <c:pt idx="4860">
                  <c:v>8.4495000000000001E-2</c:v>
                </c:pt>
                <c:pt idx="4861">
                  <c:v>8.4129999999999996E-2</c:v>
                </c:pt>
                <c:pt idx="4862">
                  <c:v>8.3514999999999992E-2</c:v>
                </c:pt>
                <c:pt idx="4863">
                  <c:v>8.3000000000000004E-2</c:v>
                </c:pt>
                <c:pt idx="4864">
                  <c:v>8.4184999999999996E-2</c:v>
                </c:pt>
                <c:pt idx="4865">
                  <c:v>8.3750000000000005E-2</c:v>
                </c:pt>
                <c:pt idx="4866">
                  <c:v>8.3095000000000002E-2</c:v>
                </c:pt>
                <c:pt idx="4867">
                  <c:v>8.1530000000000005E-2</c:v>
                </c:pt>
                <c:pt idx="4868">
                  <c:v>8.1494999999999998E-2</c:v>
                </c:pt>
                <c:pt idx="4869">
                  <c:v>8.1814999999999999E-2</c:v>
                </c:pt>
                <c:pt idx="4870">
                  <c:v>8.3465000000000011E-2</c:v>
                </c:pt>
                <c:pt idx="4871">
                  <c:v>8.3339999999999997E-2</c:v>
                </c:pt>
                <c:pt idx="4872">
                  <c:v>8.4495000000000001E-2</c:v>
                </c:pt>
                <c:pt idx="4873">
                  <c:v>8.3729999999999999E-2</c:v>
                </c:pt>
                <c:pt idx="4874">
                  <c:v>8.3625000000000005E-2</c:v>
                </c:pt>
                <c:pt idx="4875">
                  <c:v>8.3774999999999988E-2</c:v>
                </c:pt>
                <c:pt idx="4876">
                  <c:v>8.3640000000000006E-2</c:v>
                </c:pt>
                <c:pt idx="4877">
                  <c:v>8.3390000000000006E-2</c:v>
                </c:pt>
                <c:pt idx="4878">
                  <c:v>8.2500000000000004E-2</c:v>
                </c:pt>
                <c:pt idx="4879">
                  <c:v>8.1664999999999988E-2</c:v>
                </c:pt>
                <c:pt idx="4880">
                  <c:v>8.1775E-2</c:v>
                </c:pt>
                <c:pt idx="4881">
                  <c:v>8.1310000000000007E-2</c:v>
                </c:pt>
                <c:pt idx="4882">
                  <c:v>8.1320000000000003E-2</c:v>
                </c:pt>
                <c:pt idx="4883">
                  <c:v>8.0850000000000005E-2</c:v>
                </c:pt>
                <c:pt idx="4884">
                  <c:v>8.0250000000000002E-2</c:v>
                </c:pt>
                <c:pt idx="4885">
                  <c:v>8.0805000000000002E-2</c:v>
                </c:pt>
                <c:pt idx="4886">
                  <c:v>8.0090000000000008E-2</c:v>
                </c:pt>
                <c:pt idx="4887">
                  <c:v>7.979E-2</c:v>
                </c:pt>
                <c:pt idx="4888">
                  <c:v>7.9265000000000002E-2</c:v>
                </c:pt>
                <c:pt idx="4889">
                  <c:v>7.9355000000000009E-2</c:v>
                </c:pt>
                <c:pt idx="4890">
                  <c:v>8.073000000000001E-2</c:v>
                </c:pt>
                <c:pt idx="4891">
                  <c:v>8.224999999999999E-2</c:v>
                </c:pt>
                <c:pt idx="4892">
                  <c:v>8.2390000000000005E-2</c:v>
                </c:pt>
                <c:pt idx="4893">
                  <c:v>8.2560000000000008E-2</c:v>
                </c:pt>
                <c:pt idx="4894">
                  <c:v>8.2904999999999993E-2</c:v>
                </c:pt>
                <c:pt idx="4895">
                  <c:v>8.3045000000000008E-2</c:v>
                </c:pt>
                <c:pt idx="4896">
                  <c:v>8.3610000000000004E-2</c:v>
                </c:pt>
                <c:pt idx="4897">
                  <c:v>8.43E-2</c:v>
                </c:pt>
                <c:pt idx="4898">
                  <c:v>8.3949999999999997E-2</c:v>
                </c:pt>
                <c:pt idx="4899">
                  <c:v>8.4245E-2</c:v>
                </c:pt>
                <c:pt idx="4900">
                  <c:v>8.3584999999999993E-2</c:v>
                </c:pt>
                <c:pt idx="4901">
                  <c:v>8.3290000000000003E-2</c:v>
                </c:pt>
                <c:pt idx="4902">
                  <c:v>8.2535000000000011E-2</c:v>
                </c:pt>
                <c:pt idx="4903">
                  <c:v>8.2299999999999998E-2</c:v>
                </c:pt>
                <c:pt idx="4904">
                  <c:v>8.2989999999999994E-2</c:v>
                </c:pt>
                <c:pt idx="4905">
                  <c:v>8.317999999999999E-2</c:v>
                </c:pt>
                <c:pt idx="4906">
                  <c:v>8.2805000000000004E-2</c:v>
                </c:pt>
                <c:pt idx="4907">
                  <c:v>8.2855000000000012E-2</c:v>
                </c:pt>
                <c:pt idx="4908">
                  <c:v>8.3680000000000004E-2</c:v>
                </c:pt>
                <c:pt idx="4909">
                  <c:v>8.3785000000000012E-2</c:v>
                </c:pt>
                <c:pt idx="4910">
                  <c:v>8.4419999999999995E-2</c:v>
                </c:pt>
                <c:pt idx="4911">
                  <c:v>8.3599999999999994E-2</c:v>
                </c:pt>
                <c:pt idx="4912">
                  <c:v>8.3625000000000005E-2</c:v>
                </c:pt>
                <c:pt idx="4913">
                  <c:v>8.362E-2</c:v>
                </c:pt>
                <c:pt idx="4914">
                  <c:v>8.3070000000000005E-2</c:v>
                </c:pt>
                <c:pt idx="4915">
                  <c:v>8.2565000000000013E-2</c:v>
                </c:pt>
                <c:pt idx="4916">
                  <c:v>8.2799999999999999E-2</c:v>
                </c:pt>
                <c:pt idx="4917">
                  <c:v>8.2949999999999996E-2</c:v>
                </c:pt>
                <c:pt idx="4918">
                  <c:v>8.276E-2</c:v>
                </c:pt>
                <c:pt idx="4919">
                  <c:v>8.2439999999999999E-2</c:v>
                </c:pt>
                <c:pt idx="4920">
                  <c:v>8.3260000000000001E-2</c:v>
                </c:pt>
                <c:pt idx="4921">
                  <c:v>8.4315000000000001E-2</c:v>
                </c:pt>
                <c:pt idx="4922">
                  <c:v>8.5035000000000013E-2</c:v>
                </c:pt>
                <c:pt idx="4923">
                  <c:v>8.6080000000000004E-2</c:v>
                </c:pt>
                <c:pt idx="4924">
                  <c:v>8.6314999999999989E-2</c:v>
                </c:pt>
                <c:pt idx="4925">
                  <c:v>8.5370000000000001E-2</c:v>
                </c:pt>
                <c:pt idx="4926">
                  <c:v>8.4809999999999997E-2</c:v>
                </c:pt>
                <c:pt idx="4927">
                  <c:v>8.4354999999999999E-2</c:v>
                </c:pt>
                <c:pt idx="4928">
                  <c:v>8.4860000000000005E-2</c:v>
                </c:pt>
                <c:pt idx="4929">
                  <c:v>8.4410000000000013E-2</c:v>
                </c:pt>
                <c:pt idx="4930">
                  <c:v>8.4114999999999995E-2</c:v>
                </c:pt>
                <c:pt idx="4931">
                  <c:v>8.4105000000000013E-2</c:v>
                </c:pt>
                <c:pt idx="4932">
                  <c:v>8.4499999999999992E-2</c:v>
                </c:pt>
                <c:pt idx="4933">
                  <c:v>8.4229999999999999E-2</c:v>
                </c:pt>
                <c:pt idx="4934">
                  <c:v>8.3824999999999997E-2</c:v>
                </c:pt>
                <c:pt idx="4935">
                  <c:v>8.3740000000000009E-2</c:v>
                </c:pt>
                <c:pt idx="4936">
                  <c:v>8.3284999999999998E-2</c:v>
                </c:pt>
                <c:pt idx="4937">
                  <c:v>8.3299999999999999E-2</c:v>
                </c:pt>
                <c:pt idx="4938">
                  <c:v>8.3659999999999998E-2</c:v>
                </c:pt>
                <c:pt idx="4939">
                  <c:v>8.4220000000000003E-2</c:v>
                </c:pt>
                <c:pt idx="4940">
                  <c:v>8.4034999999999999E-2</c:v>
                </c:pt>
                <c:pt idx="4941">
                  <c:v>8.4090000000000012E-2</c:v>
                </c:pt>
                <c:pt idx="4942">
                  <c:v>8.4309999999999996E-2</c:v>
                </c:pt>
                <c:pt idx="4943">
                  <c:v>8.4610000000000005E-2</c:v>
                </c:pt>
                <c:pt idx="4944">
                  <c:v>8.3249999999999991E-2</c:v>
                </c:pt>
                <c:pt idx="4945">
                  <c:v>8.3705000000000002E-2</c:v>
                </c:pt>
                <c:pt idx="4946">
                  <c:v>8.3569999999999992E-2</c:v>
                </c:pt>
                <c:pt idx="4947">
                  <c:v>8.3789999999999989E-2</c:v>
                </c:pt>
                <c:pt idx="4948">
                  <c:v>8.4094999999999989E-2</c:v>
                </c:pt>
                <c:pt idx="4949">
                  <c:v>8.3260000000000001E-2</c:v>
                </c:pt>
                <c:pt idx="4950">
                  <c:v>8.3430000000000004E-2</c:v>
                </c:pt>
                <c:pt idx="4951">
                  <c:v>8.4184999999999996E-2</c:v>
                </c:pt>
                <c:pt idx="4952">
                  <c:v>8.4214999999999998E-2</c:v>
                </c:pt>
                <c:pt idx="4953">
                  <c:v>8.4239999999999995E-2</c:v>
                </c:pt>
                <c:pt idx="4954">
                  <c:v>8.4275000000000003E-2</c:v>
                </c:pt>
                <c:pt idx="4955">
                  <c:v>8.4525000000000003E-2</c:v>
                </c:pt>
                <c:pt idx="4956">
                  <c:v>8.4324999999999997E-2</c:v>
                </c:pt>
                <c:pt idx="4957">
                  <c:v>8.4354999999999999E-2</c:v>
                </c:pt>
                <c:pt idx="4958">
                  <c:v>8.5000000000000006E-2</c:v>
                </c:pt>
                <c:pt idx="4959">
                  <c:v>8.5370000000000001E-2</c:v>
                </c:pt>
                <c:pt idx="4960">
                  <c:v>8.3934999999999996E-2</c:v>
                </c:pt>
                <c:pt idx="4961">
                  <c:v>8.317999999999999E-2</c:v>
                </c:pt>
                <c:pt idx="4962">
                  <c:v>8.2909999999999998E-2</c:v>
                </c:pt>
                <c:pt idx="4963">
                  <c:v>8.2314999999999999E-2</c:v>
                </c:pt>
                <c:pt idx="4964">
                  <c:v>8.1605000000000011E-2</c:v>
                </c:pt>
                <c:pt idx="4965">
                  <c:v>8.1470000000000001E-2</c:v>
                </c:pt>
                <c:pt idx="4966">
                  <c:v>8.1384999999999999E-2</c:v>
                </c:pt>
                <c:pt idx="4967">
                  <c:v>8.1910000000000011E-2</c:v>
                </c:pt>
                <c:pt idx="4968">
                  <c:v>8.1625000000000003E-2</c:v>
                </c:pt>
                <c:pt idx="4969">
                  <c:v>8.1300000000000011E-2</c:v>
                </c:pt>
                <c:pt idx="4970">
                  <c:v>8.1280000000000005E-2</c:v>
                </c:pt>
                <c:pt idx="4971">
                  <c:v>8.1300000000000011E-2</c:v>
                </c:pt>
                <c:pt idx="4972">
                  <c:v>8.1415000000000001E-2</c:v>
                </c:pt>
                <c:pt idx="4973">
                  <c:v>8.1280000000000005E-2</c:v>
                </c:pt>
                <c:pt idx="4974">
                  <c:v>8.0835000000000004E-2</c:v>
                </c:pt>
                <c:pt idx="4975">
                  <c:v>7.9850000000000004E-2</c:v>
                </c:pt>
                <c:pt idx="4976">
                  <c:v>7.979E-2</c:v>
                </c:pt>
                <c:pt idx="4977">
                  <c:v>7.9869999999999997E-2</c:v>
                </c:pt>
                <c:pt idx="4978">
                  <c:v>7.9909999999999995E-2</c:v>
                </c:pt>
                <c:pt idx="4979">
                  <c:v>7.9600000000000004E-2</c:v>
                </c:pt>
                <c:pt idx="4980">
                  <c:v>7.8814999999999996E-2</c:v>
                </c:pt>
                <c:pt idx="4981">
                  <c:v>7.8070000000000001E-2</c:v>
                </c:pt>
                <c:pt idx="4982">
                  <c:v>7.85E-2</c:v>
                </c:pt>
                <c:pt idx="4983">
                  <c:v>7.8730000000000008E-2</c:v>
                </c:pt>
                <c:pt idx="4984">
                  <c:v>7.9695000000000002E-2</c:v>
                </c:pt>
                <c:pt idx="4985">
                  <c:v>8.0229999999999996E-2</c:v>
                </c:pt>
                <c:pt idx="4986">
                  <c:v>8.0564999999999998E-2</c:v>
                </c:pt>
                <c:pt idx="4987">
                  <c:v>8.029E-2</c:v>
                </c:pt>
                <c:pt idx="4988">
                  <c:v>8.0225000000000005E-2</c:v>
                </c:pt>
                <c:pt idx="4989">
                  <c:v>8.0570000000000003E-2</c:v>
                </c:pt>
                <c:pt idx="4990">
                  <c:v>8.0790000000000001E-2</c:v>
                </c:pt>
                <c:pt idx="4991">
                  <c:v>8.0500000000000002E-2</c:v>
                </c:pt>
                <c:pt idx="4992">
                  <c:v>7.9710000000000003E-2</c:v>
                </c:pt>
                <c:pt idx="4993">
                  <c:v>7.9905000000000004E-2</c:v>
                </c:pt>
                <c:pt idx="4994">
                  <c:v>7.9735E-2</c:v>
                </c:pt>
                <c:pt idx="4995">
                  <c:v>7.9214999999999994E-2</c:v>
                </c:pt>
                <c:pt idx="4996">
                  <c:v>7.8274999999999997E-2</c:v>
                </c:pt>
                <c:pt idx="4997">
                  <c:v>7.8219999999999998E-2</c:v>
                </c:pt>
                <c:pt idx="4998">
                  <c:v>7.8640000000000002E-2</c:v>
                </c:pt>
                <c:pt idx="4999">
                  <c:v>7.8765000000000002E-2</c:v>
                </c:pt>
                <c:pt idx="5000">
                  <c:v>7.8289999999999998E-2</c:v>
                </c:pt>
                <c:pt idx="5001">
                  <c:v>7.8509999999999996E-2</c:v>
                </c:pt>
                <c:pt idx="5002">
                  <c:v>7.8975000000000004E-2</c:v>
                </c:pt>
                <c:pt idx="5003">
                  <c:v>7.9024999999999998E-2</c:v>
                </c:pt>
                <c:pt idx="5004">
                  <c:v>7.9009999999999997E-2</c:v>
                </c:pt>
                <c:pt idx="5005">
                  <c:v>7.9340000000000008E-2</c:v>
                </c:pt>
                <c:pt idx="5006">
                  <c:v>7.8670000000000004E-2</c:v>
                </c:pt>
                <c:pt idx="5007">
                  <c:v>7.825E-2</c:v>
                </c:pt>
                <c:pt idx="5008">
                  <c:v>7.8004999999999991E-2</c:v>
                </c:pt>
                <c:pt idx="5009">
                  <c:v>7.6855000000000007E-2</c:v>
                </c:pt>
                <c:pt idx="5010">
                  <c:v>7.6840000000000006E-2</c:v>
                </c:pt>
                <c:pt idx="5011">
                  <c:v>7.5064999999999993E-2</c:v>
                </c:pt>
                <c:pt idx="5012">
                  <c:v>7.4730000000000005E-2</c:v>
                </c:pt>
                <c:pt idx="5013">
                  <c:v>7.4810000000000001E-2</c:v>
                </c:pt>
                <c:pt idx="5014">
                  <c:v>7.5594999999999996E-2</c:v>
                </c:pt>
                <c:pt idx="5015">
                  <c:v>7.5270000000000004E-2</c:v>
                </c:pt>
                <c:pt idx="5016">
                  <c:v>7.5115000000000001E-2</c:v>
                </c:pt>
                <c:pt idx="5017">
                  <c:v>7.5465000000000004E-2</c:v>
                </c:pt>
                <c:pt idx="5018">
                  <c:v>7.6675000000000007E-2</c:v>
                </c:pt>
                <c:pt idx="5019">
                  <c:v>7.7424999999999994E-2</c:v>
                </c:pt>
                <c:pt idx="5020">
                  <c:v>7.5704999999999995E-2</c:v>
                </c:pt>
                <c:pt idx="5021">
                  <c:v>7.5679999999999997E-2</c:v>
                </c:pt>
                <c:pt idx="5022">
                  <c:v>7.5789999999999996E-2</c:v>
                </c:pt>
                <c:pt idx="5023">
                  <c:v>7.5395000000000004E-2</c:v>
                </c:pt>
                <c:pt idx="5024">
                  <c:v>7.5725000000000001E-2</c:v>
                </c:pt>
                <c:pt idx="5025">
                  <c:v>7.5014999999999998E-2</c:v>
                </c:pt>
                <c:pt idx="5026">
                  <c:v>7.4200000000000002E-2</c:v>
                </c:pt>
                <c:pt idx="5027">
                  <c:v>7.4020000000000002E-2</c:v>
                </c:pt>
                <c:pt idx="5028">
                  <c:v>7.2999999999999995E-2</c:v>
                </c:pt>
                <c:pt idx="5029">
                  <c:v>7.084E-2</c:v>
                </c:pt>
                <c:pt idx="5030">
                  <c:v>7.109E-2</c:v>
                </c:pt>
                <c:pt idx="5031">
                  <c:v>7.1199999999999999E-2</c:v>
                </c:pt>
                <c:pt idx="5032">
                  <c:v>7.1004999999999999E-2</c:v>
                </c:pt>
                <c:pt idx="5033">
                  <c:v>7.0995000000000003E-2</c:v>
                </c:pt>
                <c:pt idx="5034">
                  <c:v>7.0900000000000005E-2</c:v>
                </c:pt>
                <c:pt idx="5035">
                  <c:v>7.1175000000000002E-2</c:v>
                </c:pt>
                <c:pt idx="5036">
                  <c:v>7.1150000000000005E-2</c:v>
                </c:pt>
                <c:pt idx="5037">
                  <c:v>7.1349999999999997E-2</c:v>
                </c:pt>
                <c:pt idx="5038">
                  <c:v>7.3029999999999998E-2</c:v>
                </c:pt>
                <c:pt idx="5039">
                  <c:v>7.3840000000000003E-2</c:v>
                </c:pt>
                <c:pt idx="5040">
                  <c:v>7.2954999999999992E-2</c:v>
                </c:pt>
                <c:pt idx="5041">
                  <c:v>7.3455000000000006E-2</c:v>
                </c:pt>
                <c:pt idx="5042">
                  <c:v>7.3319999999999996E-2</c:v>
                </c:pt>
                <c:pt idx="5043">
                  <c:v>7.3220000000000007E-2</c:v>
                </c:pt>
                <c:pt idx="5044">
                  <c:v>7.2844999999999993E-2</c:v>
                </c:pt>
                <c:pt idx="5045">
                  <c:v>7.3040000000000008E-2</c:v>
                </c:pt>
                <c:pt idx="5046">
                  <c:v>7.3384999999999992E-2</c:v>
                </c:pt>
                <c:pt idx="5047">
                  <c:v>7.3419999999999999E-2</c:v>
                </c:pt>
                <c:pt idx="5048">
                  <c:v>7.3399999999999993E-2</c:v>
                </c:pt>
                <c:pt idx="5049">
                  <c:v>7.3624999999999996E-2</c:v>
                </c:pt>
                <c:pt idx="5050">
                  <c:v>7.3154999999999998E-2</c:v>
                </c:pt>
                <c:pt idx="5051">
                  <c:v>7.2939999999999991E-2</c:v>
                </c:pt>
                <c:pt idx="5052">
                  <c:v>7.2415000000000007E-2</c:v>
                </c:pt>
                <c:pt idx="5053">
                  <c:v>7.2980000000000003E-2</c:v>
                </c:pt>
                <c:pt idx="5054">
                  <c:v>7.2750000000000009E-2</c:v>
                </c:pt>
                <c:pt idx="5055">
                  <c:v>7.2989999999999999E-2</c:v>
                </c:pt>
                <c:pt idx="5056">
                  <c:v>7.3010000000000005E-2</c:v>
                </c:pt>
                <c:pt idx="5057">
                  <c:v>7.2169999999999998E-2</c:v>
                </c:pt>
                <c:pt idx="5058">
                  <c:v>7.1965000000000001E-2</c:v>
                </c:pt>
                <c:pt idx="5059">
                  <c:v>7.2685E-2</c:v>
                </c:pt>
                <c:pt idx="5060">
                  <c:v>7.276500000000001E-2</c:v>
                </c:pt>
                <c:pt idx="5061">
                  <c:v>7.2700000000000001E-2</c:v>
                </c:pt>
                <c:pt idx="5062">
                  <c:v>7.2300000000000003E-2</c:v>
                </c:pt>
                <c:pt idx="5063">
                  <c:v>7.2009999999999991E-2</c:v>
                </c:pt>
                <c:pt idx="5064">
                  <c:v>7.1895000000000001E-2</c:v>
                </c:pt>
                <c:pt idx="5065">
                  <c:v>7.2675000000000003E-2</c:v>
                </c:pt>
                <c:pt idx="5066">
                  <c:v>7.3704999999999993E-2</c:v>
                </c:pt>
                <c:pt idx="5067">
                  <c:v>7.3914999999999995E-2</c:v>
                </c:pt>
                <c:pt idx="5068">
                  <c:v>7.400000000000001E-2</c:v>
                </c:pt>
                <c:pt idx="5069">
                  <c:v>7.3050000000000004E-2</c:v>
                </c:pt>
                <c:pt idx="5070">
                  <c:v>7.3520000000000002E-2</c:v>
                </c:pt>
                <c:pt idx="5071">
                  <c:v>7.2874999999999995E-2</c:v>
                </c:pt>
                <c:pt idx="5072">
                  <c:v>7.2720000000000007E-2</c:v>
                </c:pt>
                <c:pt idx="5073">
                  <c:v>7.2450000000000001E-2</c:v>
                </c:pt>
                <c:pt idx="5074">
                  <c:v>7.2255E-2</c:v>
                </c:pt>
                <c:pt idx="5075">
                  <c:v>7.1805000000000008E-2</c:v>
                </c:pt>
                <c:pt idx="5076">
                  <c:v>7.2169999999999998E-2</c:v>
                </c:pt>
                <c:pt idx="5077">
                  <c:v>7.2499999999999995E-2</c:v>
                </c:pt>
                <c:pt idx="5078">
                  <c:v>7.2565000000000004E-2</c:v>
                </c:pt>
                <c:pt idx="5079">
                  <c:v>7.2395000000000001E-2</c:v>
                </c:pt>
                <c:pt idx="5080">
                  <c:v>7.2535000000000002E-2</c:v>
                </c:pt>
                <c:pt idx="5081">
                  <c:v>7.3294999999999999E-2</c:v>
                </c:pt>
                <c:pt idx="5082">
                  <c:v>7.3139999999999997E-2</c:v>
                </c:pt>
                <c:pt idx="5083">
                  <c:v>7.2750000000000009E-2</c:v>
                </c:pt>
                <c:pt idx="5084">
                  <c:v>7.2434999999999999E-2</c:v>
                </c:pt>
                <c:pt idx="5085">
                  <c:v>7.3315000000000005E-2</c:v>
                </c:pt>
                <c:pt idx="5086">
                  <c:v>7.0919999999999997E-2</c:v>
                </c:pt>
                <c:pt idx="5087">
                  <c:v>7.0484999999999992E-2</c:v>
                </c:pt>
                <c:pt idx="5088">
                  <c:v>7.0724999999999996E-2</c:v>
                </c:pt>
                <c:pt idx="5089">
                  <c:v>7.0675000000000002E-2</c:v>
                </c:pt>
                <c:pt idx="5090">
                  <c:v>7.0224999999999996E-2</c:v>
                </c:pt>
                <c:pt idx="5091">
                  <c:v>7.0305000000000006E-2</c:v>
                </c:pt>
                <c:pt idx="5092">
                  <c:v>6.9754999999999998E-2</c:v>
                </c:pt>
                <c:pt idx="5093">
                  <c:v>6.8784999999999999E-2</c:v>
                </c:pt>
                <c:pt idx="5094">
                  <c:v>6.8955000000000002E-2</c:v>
                </c:pt>
                <c:pt idx="5095">
                  <c:v>6.9515000000000007E-2</c:v>
                </c:pt>
                <c:pt idx="5096">
                  <c:v>6.9444999999999993E-2</c:v>
                </c:pt>
                <c:pt idx="5097">
                  <c:v>6.9500000000000006E-2</c:v>
                </c:pt>
                <c:pt idx="5098">
                  <c:v>6.9264999999999993E-2</c:v>
                </c:pt>
                <c:pt idx="5099">
                  <c:v>6.9554999999999992E-2</c:v>
                </c:pt>
                <c:pt idx="5100">
                  <c:v>6.9790000000000005E-2</c:v>
                </c:pt>
                <c:pt idx="5101">
                  <c:v>6.9620000000000001E-2</c:v>
                </c:pt>
                <c:pt idx="5102">
                  <c:v>6.9874999999999993E-2</c:v>
                </c:pt>
                <c:pt idx="5103">
                  <c:v>7.0999999999999994E-2</c:v>
                </c:pt>
                <c:pt idx="5104">
                  <c:v>7.0250000000000007E-2</c:v>
                </c:pt>
                <c:pt idx="5105">
                  <c:v>7.0465E-2</c:v>
                </c:pt>
                <c:pt idx="5106">
                  <c:v>7.0750000000000007E-2</c:v>
                </c:pt>
                <c:pt idx="5107">
                  <c:v>7.0999999999999994E-2</c:v>
                </c:pt>
                <c:pt idx="5108">
                  <c:v>7.0000000000000007E-2</c:v>
                </c:pt>
                <c:pt idx="5109">
                  <c:v>7.1414999999999992E-2</c:v>
                </c:pt>
                <c:pt idx="5110">
                  <c:v>7.2999999999999995E-2</c:v>
                </c:pt>
                <c:pt idx="5111">
                  <c:v>7.6249999999999998E-2</c:v>
                </c:pt>
                <c:pt idx="5112">
                  <c:v>7.2954999999999992E-2</c:v>
                </c:pt>
                <c:pt idx="5113">
                  <c:v>7.4495000000000006E-2</c:v>
                </c:pt>
                <c:pt idx="5114">
                  <c:v>7.3599999999999999E-2</c:v>
                </c:pt>
                <c:pt idx="5115">
                  <c:v>7.4749999999999997E-2</c:v>
                </c:pt>
                <c:pt idx="5116">
                  <c:v>7.4984999999999996E-2</c:v>
                </c:pt>
                <c:pt idx="5117">
                  <c:v>7.4249999999999997E-2</c:v>
                </c:pt>
                <c:pt idx="5118">
                  <c:v>7.4740000000000001E-2</c:v>
                </c:pt>
                <c:pt idx="5119">
                  <c:v>7.5755000000000003E-2</c:v>
                </c:pt>
                <c:pt idx="5120">
                  <c:v>7.6014999999999999E-2</c:v>
                </c:pt>
                <c:pt idx="5121">
                  <c:v>7.4749999999999997E-2</c:v>
                </c:pt>
                <c:pt idx="5122">
                  <c:v>7.5549999999999992E-2</c:v>
                </c:pt>
                <c:pt idx="5123">
                  <c:v>7.4759999999999993E-2</c:v>
                </c:pt>
                <c:pt idx="5124">
                  <c:v>7.4999999999999997E-2</c:v>
                </c:pt>
                <c:pt idx="5125">
                  <c:v>7.3685E-2</c:v>
                </c:pt>
                <c:pt idx="5126">
                  <c:v>7.4924999999999992E-2</c:v>
                </c:pt>
                <c:pt idx="5127">
                  <c:v>7.3480000000000004E-2</c:v>
                </c:pt>
                <c:pt idx="5128">
                  <c:v>7.3289999999999994E-2</c:v>
                </c:pt>
                <c:pt idx="5129">
                  <c:v>7.4469999999999995E-2</c:v>
                </c:pt>
                <c:pt idx="5130">
                  <c:v>7.4080000000000007E-2</c:v>
                </c:pt>
                <c:pt idx="5131">
                  <c:v>7.4189999999999992E-2</c:v>
                </c:pt>
                <c:pt idx="5132">
                  <c:v>7.4690000000000006E-2</c:v>
                </c:pt>
                <c:pt idx="5133">
                  <c:v>7.3465000000000003E-2</c:v>
                </c:pt>
                <c:pt idx="5134">
                  <c:v>7.1500000000000008E-2</c:v>
                </c:pt>
                <c:pt idx="5135">
                  <c:v>7.0750000000000007E-2</c:v>
                </c:pt>
                <c:pt idx="5136">
                  <c:v>7.0999999999999994E-2</c:v>
                </c:pt>
                <c:pt idx="5137">
                  <c:v>7.0750000000000007E-2</c:v>
                </c:pt>
                <c:pt idx="5138">
                  <c:v>6.9815000000000002E-2</c:v>
                </c:pt>
                <c:pt idx="5139">
                  <c:v>7.0250000000000007E-2</c:v>
                </c:pt>
                <c:pt idx="5140">
                  <c:v>6.9500000000000006E-2</c:v>
                </c:pt>
                <c:pt idx="5141">
                  <c:v>6.7315E-2</c:v>
                </c:pt>
                <c:pt idx="5142">
                  <c:v>6.9249999999999992E-2</c:v>
                </c:pt>
                <c:pt idx="5143">
                  <c:v>6.9249999999999992E-2</c:v>
                </c:pt>
                <c:pt idx="5144">
                  <c:v>6.7004999999999995E-2</c:v>
                </c:pt>
                <c:pt idx="5145">
                  <c:v>6.8004999999999996E-2</c:v>
                </c:pt>
                <c:pt idx="5146">
                  <c:v>6.8750000000000006E-2</c:v>
                </c:pt>
                <c:pt idx="5147">
                  <c:v>6.8250000000000005E-2</c:v>
                </c:pt>
                <c:pt idx="5148">
                  <c:v>6.8254999999999996E-2</c:v>
                </c:pt>
                <c:pt idx="5149">
                  <c:v>6.9000000000000006E-2</c:v>
                </c:pt>
                <c:pt idx="5150">
                  <c:v>6.9749999999999993E-2</c:v>
                </c:pt>
                <c:pt idx="5151">
                  <c:v>6.9249999999999992E-2</c:v>
                </c:pt>
                <c:pt idx="5152">
                  <c:v>6.8750000000000006E-2</c:v>
                </c:pt>
                <c:pt idx="5153">
                  <c:v>6.8499999999999991E-2</c:v>
                </c:pt>
                <c:pt idx="5154">
                  <c:v>6.8750000000000006E-2</c:v>
                </c:pt>
                <c:pt idx="5155">
                  <c:v>6.8750000000000006E-2</c:v>
                </c:pt>
                <c:pt idx="5156">
                  <c:v>6.8000000000000005E-2</c:v>
                </c:pt>
                <c:pt idx="5157">
                  <c:v>6.8000000000000005E-2</c:v>
                </c:pt>
                <c:pt idx="5158">
                  <c:v>6.7750000000000005E-2</c:v>
                </c:pt>
                <c:pt idx="5159">
                  <c:v>6.7500000000000004E-2</c:v>
                </c:pt>
                <c:pt idx="5160">
                  <c:v>6.7750000000000005E-2</c:v>
                </c:pt>
                <c:pt idx="5161">
                  <c:v>6.7500000000000004E-2</c:v>
                </c:pt>
                <c:pt idx="5162">
                  <c:v>6.7995E-2</c:v>
                </c:pt>
                <c:pt idx="5163">
                  <c:v>6.724999999999999E-2</c:v>
                </c:pt>
                <c:pt idx="5164">
                  <c:v>6.6500000000000004E-2</c:v>
                </c:pt>
                <c:pt idx="5165">
                  <c:v>6.6250000000000003E-2</c:v>
                </c:pt>
                <c:pt idx="5166">
                  <c:v>6.6250000000000003E-2</c:v>
                </c:pt>
                <c:pt idx="5167">
                  <c:v>6.6000000000000003E-2</c:v>
                </c:pt>
                <c:pt idx="5168">
                  <c:v>6.5750000000000003E-2</c:v>
                </c:pt>
                <c:pt idx="5169">
                  <c:v>6.5750000000000003E-2</c:v>
                </c:pt>
                <c:pt idx="5170">
                  <c:v>6.5475000000000005E-2</c:v>
                </c:pt>
                <c:pt idx="5171">
                  <c:v>6.5030000000000004E-2</c:v>
                </c:pt>
                <c:pt idx="5172">
                  <c:v>6.5750000000000003E-2</c:v>
                </c:pt>
                <c:pt idx="5173">
                  <c:v>6.6000000000000003E-2</c:v>
                </c:pt>
                <c:pt idx="5174">
                  <c:v>6.6479999999999997E-2</c:v>
                </c:pt>
                <c:pt idx="5175">
                  <c:v>6.6000000000000003E-2</c:v>
                </c:pt>
                <c:pt idx="5176">
                  <c:v>6.6750000000000004E-2</c:v>
                </c:pt>
                <c:pt idx="5177">
                  <c:v>6.6750000000000004E-2</c:v>
                </c:pt>
                <c:pt idx="5178">
                  <c:v>6.6500000000000004E-2</c:v>
                </c:pt>
                <c:pt idx="5179">
                  <c:v>6.6500000000000004E-2</c:v>
                </c:pt>
                <c:pt idx="5180">
                  <c:v>6.6500000000000004E-2</c:v>
                </c:pt>
                <c:pt idx="5181">
                  <c:v>6.6250000000000003E-2</c:v>
                </c:pt>
                <c:pt idx="5182">
                  <c:v>6.5500000000000003E-2</c:v>
                </c:pt>
                <c:pt idx="5183">
                  <c:v>6.5250000000000002E-2</c:v>
                </c:pt>
                <c:pt idx="5184">
                  <c:v>6.4960000000000004E-2</c:v>
                </c:pt>
                <c:pt idx="5185">
                  <c:v>6.4850000000000005E-2</c:v>
                </c:pt>
                <c:pt idx="5186">
                  <c:v>6.5500000000000003E-2</c:v>
                </c:pt>
                <c:pt idx="5187">
                  <c:v>6.5250000000000002E-2</c:v>
                </c:pt>
                <c:pt idx="5188">
                  <c:v>6.4595E-2</c:v>
                </c:pt>
                <c:pt idx="5189">
                  <c:v>6.4750000000000002E-2</c:v>
                </c:pt>
                <c:pt idx="5190">
                  <c:v>6.4250000000000002E-2</c:v>
                </c:pt>
                <c:pt idx="5191">
                  <c:v>6.3750000000000001E-2</c:v>
                </c:pt>
                <c:pt idx="5192">
                  <c:v>6.3E-2</c:v>
                </c:pt>
                <c:pt idx="5193">
                  <c:v>6.225E-2</c:v>
                </c:pt>
                <c:pt idx="5194">
                  <c:v>6.2E-2</c:v>
                </c:pt>
                <c:pt idx="5195">
                  <c:v>6.25E-2</c:v>
                </c:pt>
                <c:pt idx="5196">
                  <c:v>6.4000000000000001E-2</c:v>
                </c:pt>
                <c:pt idx="5197">
                  <c:v>6.3500000000000001E-2</c:v>
                </c:pt>
                <c:pt idx="5198">
                  <c:v>6.3500000000000001E-2</c:v>
                </c:pt>
                <c:pt idx="5199">
                  <c:v>6.3250000000000001E-2</c:v>
                </c:pt>
                <c:pt idx="5200">
                  <c:v>6.3500000000000001E-2</c:v>
                </c:pt>
                <c:pt idx="5201">
                  <c:v>6.3500000000000001E-2</c:v>
                </c:pt>
                <c:pt idx="5202">
                  <c:v>6.3750000000000001E-2</c:v>
                </c:pt>
                <c:pt idx="5203">
                  <c:v>6.3550000000000009E-2</c:v>
                </c:pt>
                <c:pt idx="5204">
                  <c:v>6.3750000000000001E-2</c:v>
                </c:pt>
                <c:pt idx="5205">
                  <c:v>6.3500000000000001E-2</c:v>
                </c:pt>
                <c:pt idx="5206">
                  <c:v>6.4000000000000001E-2</c:v>
                </c:pt>
                <c:pt idx="5207">
                  <c:v>6.4000000000000001E-2</c:v>
                </c:pt>
                <c:pt idx="5208">
                  <c:v>6.4000000000000001E-2</c:v>
                </c:pt>
                <c:pt idx="5209">
                  <c:v>6.3E-2</c:v>
                </c:pt>
                <c:pt idx="5210">
                  <c:v>6.25E-2</c:v>
                </c:pt>
                <c:pt idx="5211">
                  <c:v>6.3E-2</c:v>
                </c:pt>
                <c:pt idx="5212">
                  <c:v>6.275E-2</c:v>
                </c:pt>
                <c:pt idx="5213">
                  <c:v>6.275E-2</c:v>
                </c:pt>
                <c:pt idx="5214">
                  <c:v>6.3250000000000001E-2</c:v>
                </c:pt>
                <c:pt idx="5215">
                  <c:v>6.4250000000000002E-2</c:v>
                </c:pt>
                <c:pt idx="5216">
                  <c:v>6.4750000000000002E-2</c:v>
                </c:pt>
                <c:pt idx="5217">
                  <c:v>6.4750000000000002E-2</c:v>
                </c:pt>
                <c:pt idx="5218">
                  <c:v>6.4749998552724716E-2</c:v>
                </c:pt>
                <c:pt idx="5219">
                  <c:v>6.3999998569488528E-2</c:v>
                </c:pt>
                <c:pt idx="5220">
                  <c:v>6.4499998558312663E-2</c:v>
                </c:pt>
                <c:pt idx="5221">
                  <c:v>6.4999998547136784E-2</c:v>
                </c:pt>
                <c:pt idx="5222">
                  <c:v>6.4249998563900582E-2</c:v>
                </c:pt>
                <c:pt idx="5223">
                  <c:v>6.354999857954681E-2</c:v>
                </c:pt>
                <c:pt idx="5224">
                  <c:v>6.2749998597428205E-2</c:v>
                </c:pt>
                <c:pt idx="5225">
                  <c:v>6.199999861419201E-2</c:v>
                </c:pt>
                <c:pt idx="5226">
                  <c:v>6.2249998608604071E-2</c:v>
                </c:pt>
                <c:pt idx="5227">
                  <c:v>6.199999861419201E-2</c:v>
                </c:pt>
                <c:pt idx="5228">
                  <c:v>6.1749998619779943E-2</c:v>
                </c:pt>
                <c:pt idx="5229">
                  <c:v>6.1749998619779943E-2</c:v>
                </c:pt>
                <c:pt idx="5230">
                  <c:v>6.1499998625367883E-2</c:v>
                </c:pt>
                <c:pt idx="5231">
                  <c:v>6.1299998629838225E-2</c:v>
                </c:pt>
                <c:pt idx="5232">
                  <c:v>6.1249998630955815E-2</c:v>
                </c:pt>
                <c:pt idx="5233">
                  <c:v>6.024999865330756E-2</c:v>
                </c:pt>
                <c:pt idx="5234">
                  <c:v>5.9499998670071365E-2</c:v>
                </c:pt>
                <c:pt idx="5235">
                  <c:v>5.9249998675659298E-2</c:v>
                </c:pt>
                <c:pt idx="5236">
                  <c:v>5.9749998664483425E-2</c:v>
                </c:pt>
                <c:pt idx="5237">
                  <c:v>5.9249998675659298E-2</c:v>
                </c:pt>
                <c:pt idx="5238">
                  <c:v>5.8999998681247237E-2</c:v>
                </c:pt>
                <c:pt idx="5239">
                  <c:v>5.9499998670071365E-2</c:v>
                </c:pt>
                <c:pt idx="5240">
                  <c:v>6.0749998642131688E-2</c:v>
                </c:pt>
                <c:pt idx="5241">
                  <c:v>6.024999865330756E-2</c:v>
                </c:pt>
                <c:pt idx="5242">
                  <c:v>5.9249998675659298E-2</c:v>
                </c:pt>
                <c:pt idx="5243">
                  <c:v>5.8924998682923613E-2</c:v>
                </c:pt>
                <c:pt idx="5244">
                  <c:v>5.9249998675659298E-2</c:v>
                </c:pt>
                <c:pt idx="5245">
                  <c:v>5.9499998670071365E-2</c:v>
                </c:pt>
                <c:pt idx="5246">
                  <c:v>6.0049998657777902E-2</c:v>
                </c:pt>
                <c:pt idx="5247">
                  <c:v>5.9999998658895493E-2</c:v>
                </c:pt>
                <c:pt idx="5248">
                  <c:v>5.9749998664483425E-2</c:v>
                </c:pt>
                <c:pt idx="5249">
                  <c:v>6.1249998630955815E-2</c:v>
                </c:pt>
                <c:pt idx="5250">
                  <c:v>6.1749998619779943E-2</c:v>
                </c:pt>
                <c:pt idx="5251">
                  <c:v>6.1499998625367883E-2</c:v>
                </c:pt>
                <c:pt idx="5252">
                  <c:v>6.1749998619779943E-2</c:v>
                </c:pt>
                <c:pt idx="5253">
                  <c:v>6.2749998597428205E-2</c:v>
                </c:pt>
                <c:pt idx="5254">
                  <c:v>6.3749998575076461E-2</c:v>
                </c:pt>
                <c:pt idx="5255">
                  <c:v>6.4249998563900582E-2</c:v>
                </c:pt>
                <c:pt idx="5256">
                  <c:v>6.619999852031469E-2</c:v>
                </c:pt>
                <c:pt idx="5257">
                  <c:v>6.6949998503550892E-2</c:v>
                </c:pt>
                <c:pt idx="5258">
                  <c:v>6.8499998468905685E-2</c:v>
                </c:pt>
                <c:pt idx="5259">
                  <c:v>6.9999998435378075E-2</c:v>
                </c:pt>
                <c:pt idx="5260">
                  <c:v>7.1999998390674599E-2</c:v>
                </c:pt>
                <c:pt idx="5261">
                  <c:v>7.2874998371116814E-2</c:v>
                </c:pt>
                <c:pt idx="5262">
                  <c:v>6.7939998481422667E-2</c:v>
                </c:pt>
                <c:pt idx="5263">
                  <c:v>6.6249998519197106E-2</c:v>
                </c:pt>
                <c:pt idx="5264">
                  <c:v>7.1004998412914577E-2</c:v>
                </c:pt>
                <c:pt idx="5265">
                  <c:v>7.699999827891589E-2</c:v>
                </c:pt>
                <c:pt idx="5266">
                  <c:v>8.3374998136423531E-2</c:v>
                </c:pt>
                <c:pt idx="5267">
                  <c:v>7.6249998295679688E-2</c:v>
                </c:pt>
                <c:pt idx="5268">
                  <c:v>8.1624998175539074E-2</c:v>
                </c:pt>
                <c:pt idx="5269">
                  <c:v>9.7249997826293108E-2</c:v>
                </c:pt>
                <c:pt idx="5270">
                  <c:v>9.349999791011214E-2</c:v>
                </c:pt>
                <c:pt idx="5271">
                  <c:v>9.7499997820705175E-2</c:v>
                </c:pt>
                <c:pt idx="5272">
                  <c:v>9.799999780952931E-2</c:v>
                </c:pt>
                <c:pt idx="5273">
                  <c:v>0.10799999758601189</c:v>
                </c:pt>
                <c:pt idx="5274">
                  <c:v>0.11424999744631351</c:v>
                </c:pt>
                <c:pt idx="5275">
                  <c:v>0.11074999752454459</c:v>
                </c:pt>
                <c:pt idx="5276">
                  <c:v>0.10949999755248427</c:v>
                </c:pt>
                <c:pt idx="5277">
                  <c:v>9.8499997798353431E-2</c:v>
                </c:pt>
                <c:pt idx="5278">
                  <c:v>9.1749997949227696E-2</c:v>
                </c:pt>
                <c:pt idx="5279">
                  <c:v>8.9749997993931172E-2</c:v>
                </c:pt>
                <c:pt idx="5280">
                  <c:v>9.0499997977167373E-2</c:v>
                </c:pt>
                <c:pt idx="5281">
                  <c:v>9.0249997982755306E-2</c:v>
                </c:pt>
                <c:pt idx="5282">
                  <c:v>8.8749998016282916E-2</c:v>
                </c:pt>
                <c:pt idx="5283">
                  <c:v>9.0979997966438533E-2</c:v>
                </c:pt>
                <c:pt idx="5284">
                  <c:v>9.0749997971579427E-2</c:v>
                </c:pt>
                <c:pt idx="5285">
                  <c:v>9.3249997915700072E-2</c:v>
                </c:pt>
                <c:pt idx="5286">
                  <c:v>9.0999997965991494E-2</c:v>
                </c:pt>
                <c:pt idx="5287">
                  <c:v>8.9499997999519104E-2</c:v>
                </c:pt>
                <c:pt idx="5288">
                  <c:v>8.8749998016282916E-2</c:v>
                </c:pt>
                <c:pt idx="5289">
                  <c:v>8.6249998072162271E-2</c:v>
                </c:pt>
                <c:pt idx="5290">
                  <c:v>8.4999998100101948E-2</c:v>
                </c:pt>
                <c:pt idx="5291">
                  <c:v>8.5499998088926082E-2</c:v>
                </c:pt>
                <c:pt idx="5292">
                  <c:v>8.424999811686576E-2</c:v>
                </c:pt>
                <c:pt idx="5293">
                  <c:v>8.5499998088926082E-2</c:v>
                </c:pt>
                <c:pt idx="5294">
                  <c:v>8.8499998021870849E-2</c:v>
                </c:pt>
                <c:pt idx="5295">
                  <c:v>8.9249998005107051E-2</c:v>
                </c:pt>
                <c:pt idx="5296">
                  <c:v>8.9499997999519104E-2</c:v>
                </c:pt>
                <c:pt idx="5297">
                  <c:v>8.9499997999519104E-2</c:v>
                </c:pt>
                <c:pt idx="5298">
                  <c:v>8.9499997999519104E-2</c:v>
                </c:pt>
                <c:pt idx="5299">
                  <c:v>8.9499997999519104E-2</c:v>
                </c:pt>
                <c:pt idx="5300">
                  <c:v>8.9499997999519104E-2</c:v>
                </c:pt>
                <c:pt idx="5301">
                  <c:v>8.9499997999519104E-2</c:v>
                </c:pt>
                <c:pt idx="5302">
                  <c:v>8.9249998005107051E-2</c:v>
                </c:pt>
                <c:pt idx="5303">
                  <c:v>8.8999998010694983E-2</c:v>
                </c:pt>
                <c:pt idx="5304">
                  <c:v>7.8249998250976213E-2</c:v>
                </c:pt>
                <c:pt idx="5305">
                  <c:v>8.0999998189508912E-2</c:v>
                </c:pt>
                <c:pt idx="5306">
                  <c:v>8.274999815039337E-2</c:v>
                </c:pt>
                <c:pt idx="5307">
                  <c:v>8.3109998142346736E-2</c:v>
                </c:pt>
                <c:pt idx="5308">
                  <c:v>8.3749998128041625E-2</c:v>
                </c:pt>
                <c:pt idx="5309">
                  <c:v>8.2999998144805437E-2</c:v>
                </c:pt>
                <c:pt idx="5310">
                  <c:v>8.1749998172745114E-2</c:v>
                </c:pt>
                <c:pt idx="5311">
                  <c:v>8.274999815039337E-2</c:v>
                </c:pt>
                <c:pt idx="5312">
                  <c:v>8.0999998189508912E-2</c:v>
                </c:pt>
                <c:pt idx="5313">
                  <c:v>8.0249998206272724E-2</c:v>
                </c:pt>
                <c:pt idx="5314">
                  <c:v>8.1249998183920979E-2</c:v>
                </c:pt>
                <c:pt idx="5315">
                  <c:v>8.1499998178333047E-2</c:v>
                </c:pt>
                <c:pt idx="5316">
                  <c:v>8.0749998195096845E-2</c:v>
                </c:pt>
                <c:pt idx="5317">
                  <c:v>7.9999998211860657E-2</c:v>
                </c:pt>
                <c:pt idx="5318">
                  <c:v>8.0999998189508912E-2</c:v>
                </c:pt>
                <c:pt idx="5319">
                  <c:v>7.9999998211860657E-2</c:v>
                </c:pt>
                <c:pt idx="5320">
                  <c:v>7.9684998218901446E-2</c:v>
                </c:pt>
                <c:pt idx="5321">
                  <c:v>7.9249998228624455E-2</c:v>
                </c:pt>
                <c:pt idx="5322">
                  <c:v>7.6689998285844926E-2</c:v>
                </c:pt>
                <c:pt idx="5323">
                  <c:v>7.5429998314008123E-2</c:v>
                </c:pt>
                <c:pt idx="5324">
                  <c:v>7.6499998290091756E-2</c:v>
                </c:pt>
                <c:pt idx="5325">
                  <c:v>7.5499998312443486E-2</c:v>
                </c:pt>
                <c:pt idx="5326">
                  <c:v>7.4999998323619366E-2</c:v>
                </c:pt>
                <c:pt idx="5327">
                  <c:v>7.4249998340383164E-2</c:v>
                </c:pt>
                <c:pt idx="5328">
                  <c:v>7.3749998351559043E-2</c:v>
                </c:pt>
                <c:pt idx="5329">
                  <c:v>7.2749998373910787E-2</c:v>
                </c:pt>
                <c:pt idx="5330">
                  <c:v>7.2999998368322841E-2</c:v>
                </c:pt>
                <c:pt idx="5331">
                  <c:v>7.3249998362734922E-2</c:v>
                </c:pt>
                <c:pt idx="5332">
                  <c:v>7.4249998340383164E-2</c:v>
                </c:pt>
                <c:pt idx="5333">
                  <c:v>7.5499998312443486E-2</c:v>
                </c:pt>
                <c:pt idx="5334">
                  <c:v>7.699999827891589E-2</c:v>
                </c:pt>
                <c:pt idx="5335">
                  <c:v>7.9749998217448589E-2</c:v>
                </c:pt>
                <c:pt idx="5336">
                  <c:v>7.9749998217448589E-2</c:v>
                </c:pt>
                <c:pt idx="5337">
                  <c:v>7.8249998250976213E-2</c:v>
                </c:pt>
                <c:pt idx="5338">
                  <c:v>7.8249998250976213E-2</c:v>
                </c:pt>
                <c:pt idx="5339">
                  <c:v>7.8999998234212401E-2</c:v>
                </c:pt>
                <c:pt idx="5340">
                  <c:v>7.9499998223036536E-2</c:v>
                </c:pt>
                <c:pt idx="5341">
                  <c:v>7.9999998211860657E-2</c:v>
                </c:pt>
                <c:pt idx="5342">
                  <c:v>8.0499998200684791E-2</c:v>
                </c:pt>
                <c:pt idx="5343">
                  <c:v>8.0999998189508912E-2</c:v>
                </c:pt>
                <c:pt idx="5344">
                  <c:v>8.0999998189508912E-2</c:v>
                </c:pt>
                <c:pt idx="5345">
                  <c:v>8.0854998192749911E-2</c:v>
                </c:pt>
                <c:pt idx="5346">
                  <c:v>8.1749998172745114E-2</c:v>
                </c:pt>
                <c:pt idx="5347">
                  <c:v>8.0749998195096845E-2</c:v>
                </c:pt>
                <c:pt idx="5348">
                  <c:v>8.0499998200684791E-2</c:v>
                </c:pt>
                <c:pt idx="5349">
                  <c:v>7.9209998229518533E-2</c:v>
                </c:pt>
                <c:pt idx="5350">
                  <c:v>7.5999998301267621E-2</c:v>
                </c:pt>
                <c:pt idx="5351">
                  <c:v>7.6749998284503809E-2</c:v>
                </c:pt>
                <c:pt idx="5352">
                  <c:v>7.5999998301267621E-2</c:v>
                </c:pt>
                <c:pt idx="5353">
                  <c:v>7.4999998323619366E-2</c:v>
                </c:pt>
                <c:pt idx="5354">
                  <c:v>7.5499998312443486E-2</c:v>
                </c:pt>
                <c:pt idx="5355">
                  <c:v>7.4999998323619366E-2</c:v>
                </c:pt>
                <c:pt idx="5356">
                  <c:v>7.4999998323619366E-2</c:v>
                </c:pt>
                <c:pt idx="5357">
                  <c:v>7.5249998318031433E-2</c:v>
                </c:pt>
                <c:pt idx="5358">
                  <c:v>7.399999834597111E-2</c:v>
                </c:pt>
                <c:pt idx="5359">
                  <c:v>7.249999837949872E-2</c:v>
                </c:pt>
                <c:pt idx="5360">
                  <c:v>7.3499998357146976E-2</c:v>
                </c:pt>
                <c:pt idx="5361">
                  <c:v>7.249999837949872E-2</c:v>
                </c:pt>
                <c:pt idx="5362">
                  <c:v>7.3499998357146976E-2</c:v>
                </c:pt>
                <c:pt idx="5363">
                  <c:v>7.5749998306855568E-2</c:v>
                </c:pt>
                <c:pt idx="5364">
                  <c:v>7.4999998323619366E-2</c:v>
                </c:pt>
                <c:pt idx="5365">
                  <c:v>7.4999998323619366E-2</c:v>
                </c:pt>
                <c:pt idx="5366">
                  <c:v>7.9749998217448589E-2</c:v>
                </c:pt>
                <c:pt idx="5367">
                  <c:v>7.8499998245388267E-2</c:v>
                </c:pt>
                <c:pt idx="5368">
                  <c:v>7.8999998234212401E-2</c:v>
                </c:pt>
                <c:pt idx="5369">
                  <c:v>7.9749998217448589E-2</c:v>
                </c:pt>
                <c:pt idx="5370">
                  <c:v>7.9749998217448589E-2</c:v>
                </c:pt>
                <c:pt idx="5371">
                  <c:v>8.0749998195096845E-2</c:v>
                </c:pt>
                <c:pt idx="5372">
                  <c:v>8.1249998183920979E-2</c:v>
                </c:pt>
                <c:pt idx="5373">
                  <c:v>8.424999811686576E-2</c:v>
                </c:pt>
                <c:pt idx="5374">
                  <c:v>8.324999813921749E-2</c:v>
                </c:pt>
                <c:pt idx="5375">
                  <c:v>8.1499998178333047E-2</c:v>
                </c:pt>
                <c:pt idx="5376">
                  <c:v>7.8999998234212401E-2</c:v>
                </c:pt>
                <c:pt idx="5377">
                  <c:v>7.8249998250976213E-2</c:v>
                </c:pt>
                <c:pt idx="5378">
                  <c:v>7.8999998234212401E-2</c:v>
                </c:pt>
                <c:pt idx="5379">
                  <c:v>8.0999998189508912E-2</c:v>
                </c:pt>
                <c:pt idx="5380">
                  <c:v>8.0624998197890818E-2</c:v>
                </c:pt>
                <c:pt idx="5381">
                  <c:v>8.1999998167157168E-2</c:v>
                </c:pt>
                <c:pt idx="5382">
                  <c:v>8.4124998119659719E-2</c:v>
                </c:pt>
                <c:pt idx="5383">
                  <c:v>8.3749998128041625E-2</c:v>
                </c:pt>
                <c:pt idx="5384">
                  <c:v>8.2249998161569235E-2</c:v>
                </c:pt>
                <c:pt idx="5385">
                  <c:v>8.0249998206272724E-2</c:v>
                </c:pt>
                <c:pt idx="5386">
                  <c:v>8.0749998195096845E-2</c:v>
                </c:pt>
                <c:pt idx="5387">
                  <c:v>7.9749998217448589E-2</c:v>
                </c:pt>
                <c:pt idx="5388">
                  <c:v>7.7874998259358105E-2</c:v>
                </c:pt>
                <c:pt idx="5389">
                  <c:v>7.6249998295679688E-2</c:v>
                </c:pt>
                <c:pt idx="5390">
                  <c:v>7.7999998256564132E-2</c:v>
                </c:pt>
                <c:pt idx="5391">
                  <c:v>7.9499998223036536E-2</c:v>
                </c:pt>
                <c:pt idx="5392">
                  <c:v>8.0249998206272724E-2</c:v>
                </c:pt>
                <c:pt idx="5393">
                  <c:v>7.8369998248293993E-2</c:v>
                </c:pt>
                <c:pt idx="5394">
                  <c:v>7.7749998262152079E-2</c:v>
                </c:pt>
                <c:pt idx="5395">
                  <c:v>7.7249998273327944E-2</c:v>
                </c:pt>
                <c:pt idx="5396">
                  <c:v>7.7499998267740011E-2</c:v>
                </c:pt>
                <c:pt idx="5397">
                  <c:v>7.8499998245388267E-2</c:v>
                </c:pt>
                <c:pt idx="5398">
                  <c:v>7.7874998259358105E-2</c:v>
                </c:pt>
                <c:pt idx="5399">
                  <c:v>7.837499824818224E-2</c:v>
                </c:pt>
                <c:pt idx="5400">
                  <c:v>7.837499824818224E-2</c:v>
                </c:pt>
                <c:pt idx="5401">
                  <c:v>7.7249998273327944E-2</c:v>
                </c:pt>
                <c:pt idx="5402">
                  <c:v>7.7749998262152079E-2</c:v>
                </c:pt>
                <c:pt idx="5403">
                  <c:v>7.8249998250976213E-2</c:v>
                </c:pt>
                <c:pt idx="5404">
                  <c:v>7.7249998273327944E-2</c:v>
                </c:pt>
                <c:pt idx="5405">
                  <c:v>7.6749998284503809E-2</c:v>
                </c:pt>
                <c:pt idx="5406">
                  <c:v>7.8249998250976213E-2</c:v>
                </c:pt>
                <c:pt idx="5407">
                  <c:v>7.7999998256564132E-2</c:v>
                </c:pt>
                <c:pt idx="5408">
                  <c:v>7.7249998273327944E-2</c:v>
                </c:pt>
                <c:pt idx="5409">
                  <c:v>7.6749998284503809E-2</c:v>
                </c:pt>
                <c:pt idx="5410">
                  <c:v>7.6374998292885729E-2</c:v>
                </c:pt>
                <c:pt idx="5411">
                  <c:v>7.6244998295791455E-2</c:v>
                </c:pt>
                <c:pt idx="5412">
                  <c:v>7.6249998295679688E-2</c:v>
                </c:pt>
                <c:pt idx="5413">
                  <c:v>7.5669998308643696E-2</c:v>
                </c:pt>
                <c:pt idx="5414">
                  <c:v>7.6749998284503809E-2</c:v>
                </c:pt>
                <c:pt idx="5415">
                  <c:v>7.7249998273327944E-2</c:v>
                </c:pt>
                <c:pt idx="5416">
                  <c:v>7.7249998273327944E-2</c:v>
                </c:pt>
                <c:pt idx="5417">
                  <c:v>7.7249998273327944E-2</c:v>
                </c:pt>
                <c:pt idx="5418">
                  <c:v>7.7114998276345437E-2</c:v>
                </c:pt>
                <c:pt idx="5419">
                  <c:v>7.5749998306855568E-2</c:v>
                </c:pt>
                <c:pt idx="5420">
                  <c:v>7.5249998318031433E-2</c:v>
                </c:pt>
                <c:pt idx="5421">
                  <c:v>7.5514998312108214E-2</c:v>
                </c:pt>
                <c:pt idx="5422">
                  <c:v>7.4499998334795245E-2</c:v>
                </c:pt>
                <c:pt idx="5423">
                  <c:v>7.1999998390674599E-2</c:v>
                </c:pt>
                <c:pt idx="5424">
                  <c:v>7.2749998373910787E-2</c:v>
                </c:pt>
                <c:pt idx="5425">
                  <c:v>7.2349998382851485E-2</c:v>
                </c:pt>
                <c:pt idx="5426">
                  <c:v>7.1749998396262518E-2</c:v>
                </c:pt>
                <c:pt idx="5427">
                  <c:v>7.3749998351559043E-2</c:v>
                </c:pt>
                <c:pt idx="5428">
                  <c:v>7.4999998323619366E-2</c:v>
                </c:pt>
                <c:pt idx="5429">
                  <c:v>7.4499998334795245E-2</c:v>
                </c:pt>
                <c:pt idx="5430">
                  <c:v>7.4749998329207298E-2</c:v>
                </c:pt>
                <c:pt idx="5431">
                  <c:v>7.4989998323842885E-2</c:v>
                </c:pt>
                <c:pt idx="5432">
                  <c:v>7.5499998312443486E-2</c:v>
                </c:pt>
                <c:pt idx="5433">
                  <c:v>7.7499998267740011E-2</c:v>
                </c:pt>
                <c:pt idx="5434">
                  <c:v>7.6749998284503809E-2</c:v>
                </c:pt>
                <c:pt idx="5435">
                  <c:v>7.5749998306855568E-2</c:v>
                </c:pt>
                <c:pt idx="5436">
                  <c:v>7.5499998312443486E-2</c:v>
                </c:pt>
                <c:pt idx="5437">
                  <c:v>7.5499998312443486E-2</c:v>
                </c:pt>
                <c:pt idx="5438">
                  <c:v>7.1499998401850465E-2</c:v>
                </c:pt>
                <c:pt idx="5439">
                  <c:v>7.2899998370558022E-2</c:v>
                </c:pt>
                <c:pt idx="5440">
                  <c:v>7.3749998351559043E-2</c:v>
                </c:pt>
                <c:pt idx="5441">
                  <c:v>7.1999998390674599E-2</c:v>
                </c:pt>
                <c:pt idx="5442">
                  <c:v>7.1374998404644438E-2</c:v>
                </c:pt>
                <c:pt idx="5443">
                  <c:v>7.0499998424202195E-2</c:v>
                </c:pt>
                <c:pt idx="5444">
                  <c:v>7.0499998424202195E-2</c:v>
                </c:pt>
                <c:pt idx="5445">
                  <c:v>7.0499998424202195E-2</c:v>
                </c:pt>
                <c:pt idx="5446">
                  <c:v>6.9249998452141873E-2</c:v>
                </c:pt>
                <c:pt idx="5447">
                  <c:v>6.9739998441189527E-2</c:v>
                </c:pt>
                <c:pt idx="5448">
                  <c:v>6.8749998463317752E-2</c:v>
                </c:pt>
                <c:pt idx="5449">
                  <c:v>6.8249998474493631E-2</c:v>
                </c:pt>
                <c:pt idx="5450">
                  <c:v>6.7499998491257429E-2</c:v>
                </c:pt>
                <c:pt idx="5451">
                  <c:v>6.8499998468905685E-2</c:v>
                </c:pt>
                <c:pt idx="5452">
                  <c:v>6.8749998463317752E-2</c:v>
                </c:pt>
                <c:pt idx="5453">
                  <c:v>6.9249998452141873E-2</c:v>
                </c:pt>
                <c:pt idx="5454">
                  <c:v>6.8999998457729819E-2</c:v>
                </c:pt>
                <c:pt idx="5455">
                  <c:v>6.9249998452141873E-2</c:v>
                </c:pt>
                <c:pt idx="5456">
                  <c:v>7.0249998429790142E-2</c:v>
                </c:pt>
                <c:pt idx="5457">
                  <c:v>6.9999998435378075E-2</c:v>
                </c:pt>
                <c:pt idx="5458">
                  <c:v>7.099999841302633E-2</c:v>
                </c:pt>
                <c:pt idx="5459">
                  <c:v>7.1999998390674599E-2</c:v>
                </c:pt>
                <c:pt idx="5460">
                  <c:v>7.1999998390674599E-2</c:v>
                </c:pt>
                <c:pt idx="5461">
                  <c:v>7.1999998390674599E-2</c:v>
                </c:pt>
                <c:pt idx="5462">
                  <c:v>7.0499998424202195E-2</c:v>
                </c:pt>
                <c:pt idx="5463">
                  <c:v>7.099999841302633E-2</c:v>
                </c:pt>
                <c:pt idx="5464">
                  <c:v>7.1499998401850465E-2</c:v>
                </c:pt>
                <c:pt idx="5465">
                  <c:v>7.249999837949872E-2</c:v>
                </c:pt>
                <c:pt idx="5466">
                  <c:v>7.249999837949872E-2</c:v>
                </c:pt>
                <c:pt idx="5467">
                  <c:v>7.1999998390674599E-2</c:v>
                </c:pt>
                <c:pt idx="5468">
                  <c:v>7.2749998373910787E-2</c:v>
                </c:pt>
                <c:pt idx="5469">
                  <c:v>7.249999837949872E-2</c:v>
                </c:pt>
                <c:pt idx="5470">
                  <c:v>7.099999841302633E-2</c:v>
                </c:pt>
                <c:pt idx="5471">
                  <c:v>7.1499998401850465E-2</c:v>
                </c:pt>
                <c:pt idx="5472">
                  <c:v>6.9999998435378075E-2</c:v>
                </c:pt>
                <c:pt idx="5473">
                  <c:v>7.0249998429790142E-2</c:v>
                </c:pt>
                <c:pt idx="5474">
                  <c:v>6.9499998446553954E-2</c:v>
                </c:pt>
                <c:pt idx="5475">
                  <c:v>6.9499998446553954E-2</c:v>
                </c:pt>
                <c:pt idx="5476">
                  <c:v>6.9249998452141873E-2</c:v>
                </c:pt>
                <c:pt idx="5477">
                  <c:v>6.9749998440966007E-2</c:v>
                </c:pt>
                <c:pt idx="5478">
                  <c:v>7.099999841302633E-2</c:v>
                </c:pt>
                <c:pt idx="5479">
                  <c:v>6.9749998440966007E-2</c:v>
                </c:pt>
                <c:pt idx="5480">
                  <c:v>6.9749998440966007E-2</c:v>
                </c:pt>
                <c:pt idx="5481">
                  <c:v>7.0749998418614277E-2</c:v>
                </c:pt>
                <c:pt idx="5482">
                  <c:v>7.1129998410120604E-2</c:v>
                </c:pt>
                <c:pt idx="5483">
                  <c:v>7.099999841302633E-2</c:v>
                </c:pt>
                <c:pt idx="5484">
                  <c:v>7.0999998413026302E-2</c:v>
                </c:pt>
                <c:pt idx="5485">
                  <c:v>7.0999998413026302E-2</c:v>
                </c:pt>
                <c:pt idx="5486">
                  <c:v>7.1999998390674599E-2</c:v>
                </c:pt>
                <c:pt idx="5487">
                  <c:v>7.1249998407438397E-2</c:v>
                </c:pt>
                <c:pt idx="5488">
                  <c:v>7.0999998413026302E-2</c:v>
                </c:pt>
                <c:pt idx="5489">
                  <c:v>7.0124998432584101E-2</c:v>
                </c:pt>
                <c:pt idx="5490">
                  <c:v>7.02499984297901E-2</c:v>
                </c:pt>
                <c:pt idx="5491">
                  <c:v>7.02499984297901E-2</c:v>
                </c:pt>
                <c:pt idx="5492">
                  <c:v>6.9369998449459694E-2</c:v>
                </c:pt>
                <c:pt idx="5493">
                  <c:v>6.8499998468905698E-2</c:v>
                </c:pt>
                <c:pt idx="5494">
                  <c:v>6.9499998446553996E-2</c:v>
                </c:pt>
                <c:pt idx="5495">
                  <c:v>6.9499998446553996E-2</c:v>
                </c:pt>
                <c:pt idx="5496">
                  <c:v>6.8749998463317794E-2</c:v>
                </c:pt>
                <c:pt idx="5497">
                  <c:v>6.8249998474493603E-2</c:v>
                </c:pt>
                <c:pt idx="5498">
                  <c:v>6.8249998474493603E-2</c:v>
                </c:pt>
                <c:pt idx="5499">
                  <c:v>6.8749998463317794E-2</c:v>
                </c:pt>
                <c:pt idx="5500">
                  <c:v>6.7749998485669496E-2</c:v>
                </c:pt>
                <c:pt idx="5501">
                  <c:v>6.8249998474493603E-2</c:v>
                </c:pt>
                <c:pt idx="5502">
                  <c:v>6.8499998468905698E-2</c:v>
                </c:pt>
                <c:pt idx="5503">
                  <c:v>6.8249998474493603E-2</c:v>
                </c:pt>
                <c:pt idx="5504">
                  <c:v>6.8874998460523806E-2</c:v>
                </c:pt>
                <c:pt idx="5505">
                  <c:v>6.7749998485669496E-2</c:v>
                </c:pt>
                <c:pt idx="5506">
                  <c:v>6.7499998491257401E-2</c:v>
                </c:pt>
                <c:pt idx="5507">
                  <c:v>6.7749998485669496E-2</c:v>
                </c:pt>
                <c:pt idx="5508">
                  <c:v>6.7999998480081494E-2</c:v>
                </c:pt>
                <c:pt idx="5509">
                  <c:v>6.92499984521419E-2</c:v>
                </c:pt>
                <c:pt idx="5510">
                  <c:v>6.92499984521419E-2</c:v>
                </c:pt>
                <c:pt idx="5511">
                  <c:v>6.92499984521419E-2</c:v>
                </c:pt>
                <c:pt idx="5512">
                  <c:v>6.9749998440965993E-2</c:v>
                </c:pt>
                <c:pt idx="5513">
                  <c:v>7.0749998418614304E-2</c:v>
                </c:pt>
                <c:pt idx="5514">
                  <c:v>6.9749998440965993E-2</c:v>
                </c:pt>
                <c:pt idx="5515">
                  <c:v>6.9499998446553996E-2</c:v>
                </c:pt>
                <c:pt idx="5516">
                  <c:v>7.02499984297901E-2</c:v>
                </c:pt>
                <c:pt idx="5517">
                  <c:v>7.0749998418614304E-2</c:v>
                </c:pt>
                <c:pt idx="5518">
                  <c:v>7.0749998418614304E-2</c:v>
                </c:pt>
                <c:pt idx="5519">
                  <c:v>7.2124998387880598E-2</c:v>
                </c:pt>
                <c:pt idx="5520">
                  <c:v>7.3999998345971096E-2</c:v>
                </c:pt>
                <c:pt idx="5521">
                  <c:v>7.1499998401850506E-2</c:v>
                </c:pt>
                <c:pt idx="5522">
                  <c:v>7.02499984297901E-2</c:v>
                </c:pt>
                <c:pt idx="5523">
                  <c:v>7.0749998418614304E-2</c:v>
                </c:pt>
                <c:pt idx="5524">
                  <c:v>7.1749998396262504E-2</c:v>
                </c:pt>
                <c:pt idx="5525">
                  <c:v>7.0999998413026302E-2</c:v>
                </c:pt>
                <c:pt idx="5526">
                  <c:v>7.1999998390674599E-2</c:v>
                </c:pt>
                <c:pt idx="5527">
                  <c:v>7.0999998413026302E-2</c:v>
                </c:pt>
                <c:pt idx="5528">
                  <c:v>7.1499998401850506E-2</c:v>
                </c:pt>
                <c:pt idx="5529">
                  <c:v>7.0749998418614304E-2</c:v>
                </c:pt>
                <c:pt idx="5530">
                  <c:v>7.1749998396262504E-2</c:v>
                </c:pt>
                <c:pt idx="5531">
                  <c:v>7.1499998401850506E-2</c:v>
                </c:pt>
                <c:pt idx="5532">
                  <c:v>7.1499998401850506E-2</c:v>
                </c:pt>
                <c:pt idx="5533">
                  <c:v>7.1249998407438397E-2</c:v>
                </c:pt>
                <c:pt idx="5534">
                  <c:v>7.0999998413026302E-2</c:v>
                </c:pt>
                <c:pt idx="5535">
                  <c:v>7.0999998413026302E-2</c:v>
                </c:pt>
                <c:pt idx="5536">
                  <c:v>7.0499998424202195E-2</c:v>
                </c:pt>
                <c:pt idx="5537">
                  <c:v>7.0999998413026302E-2</c:v>
                </c:pt>
                <c:pt idx="5538">
                  <c:v>7.0999998413026302E-2</c:v>
                </c:pt>
                <c:pt idx="5539">
                  <c:v>7.1234998407773698E-2</c:v>
                </c:pt>
                <c:pt idx="5540">
                  <c:v>7.0499998424202195E-2</c:v>
                </c:pt>
                <c:pt idx="5541">
                  <c:v>7.0914998414926197E-2</c:v>
                </c:pt>
                <c:pt idx="5542">
                  <c:v>7.0879998415708495E-2</c:v>
                </c:pt>
                <c:pt idx="5543">
                  <c:v>6.8999998457729805E-2</c:v>
                </c:pt>
                <c:pt idx="5544">
                  <c:v>6.92499984521419E-2</c:v>
                </c:pt>
                <c:pt idx="5545">
                  <c:v>6.9499998446553996E-2</c:v>
                </c:pt>
                <c:pt idx="5546">
                  <c:v>6.9899998437613298E-2</c:v>
                </c:pt>
                <c:pt idx="5547">
                  <c:v>6.9999998435378102E-2</c:v>
                </c:pt>
                <c:pt idx="5548">
                  <c:v>7.02499984297901E-2</c:v>
                </c:pt>
                <c:pt idx="5549">
                  <c:v>6.9749998440965993E-2</c:v>
                </c:pt>
                <c:pt idx="5550">
                  <c:v>6.9999998435378102E-2</c:v>
                </c:pt>
                <c:pt idx="5551">
                  <c:v>6.9749998440965993E-2</c:v>
                </c:pt>
                <c:pt idx="5552">
                  <c:v>6.9749998440965993E-2</c:v>
                </c:pt>
                <c:pt idx="5553">
                  <c:v>6.9749998440965993E-2</c:v>
                </c:pt>
                <c:pt idx="5554">
                  <c:v>6.9749998440965993E-2</c:v>
                </c:pt>
                <c:pt idx="5555">
                  <c:v>7.02499984297901E-2</c:v>
                </c:pt>
                <c:pt idx="5556">
                  <c:v>7.0749998418614304E-2</c:v>
                </c:pt>
                <c:pt idx="5557">
                  <c:v>7.0749998418614304E-2</c:v>
                </c:pt>
                <c:pt idx="5558">
                  <c:v>7.0499998424202195E-2</c:v>
                </c:pt>
                <c:pt idx="5559">
                  <c:v>6.9749998440965993E-2</c:v>
                </c:pt>
                <c:pt idx="5560">
                  <c:v>6.9499998446553996E-2</c:v>
                </c:pt>
                <c:pt idx="5561">
                  <c:v>6.9749998440965993E-2</c:v>
                </c:pt>
                <c:pt idx="5562">
                  <c:v>6.92499984521419E-2</c:v>
                </c:pt>
                <c:pt idx="5563">
                  <c:v>6.8999998457729805E-2</c:v>
                </c:pt>
                <c:pt idx="5564">
                  <c:v>6.7999998480081494E-2</c:v>
                </c:pt>
                <c:pt idx="5565">
                  <c:v>6.8384998471476097E-2</c:v>
                </c:pt>
                <c:pt idx="5566">
                  <c:v>6.8499998468905698E-2</c:v>
                </c:pt>
                <c:pt idx="5567">
                  <c:v>6.8749998463317794E-2</c:v>
                </c:pt>
                <c:pt idx="5568">
                  <c:v>6.8749998463317794E-2</c:v>
                </c:pt>
                <c:pt idx="5569">
                  <c:v>6.92499984521419E-2</c:v>
                </c:pt>
                <c:pt idx="5570">
                  <c:v>7.02499984297901E-2</c:v>
                </c:pt>
                <c:pt idx="5571">
                  <c:v>7.02499984297901E-2</c:v>
                </c:pt>
                <c:pt idx="5572">
                  <c:v>7.1249998407438397E-2</c:v>
                </c:pt>
                <c:pt idx="5573">
                  <c:v>7.1374998404644396E-2</c:v>
                </c:pt>
                <c:pt idx="5574">
                  <c:v>7.1499998401850506E-2</c:v>
                </c:pt>
                <c:pt idx="5575">
                  <c:v>7.0749998418614304E-2</c:v>
                </c:pt>
                <c:pt idx="5576">
                  <c:v>7.0499998424202195E-2</c:v>
                </c:pt>
                <c:pt idx="5577">
                  <c:v>7.0654998420737705E-2</c:v>
                </c:pt>
                <c:pt idx="5578">
                  <c:v>7.1749998396262504E-2</c:v>
                </c:pt>
                <c:pt idx="5579">
                  <c:v>7.1249998407438397E-2</c:v>
                </c:pt>
                <c:pt idx="5580">
                  <c:v>7.0499998424202195E-2</c:v>
                </c:pt>
                <c:pt idx="5581">
                  <c:v>7.0499998424202195E-2</c:v>
                </c:pt>
                <c:pt idx="5582">
                  <c:v>7.0499998424202195E-2</c:v>
                </c:pt>
                <c:pt idx="5583">
                  <c:v>7.0499998424202195E-2</c:v>
                </c:pt>
                <c:pt idx="5584">
                  <c:v>7.02499984297901E-2</c:v>
                </c:pt>
                <c:pt idx="5585">
                  <c:v>6.9999998435378102E-2</c:v>
                </c:pt>
                <c:pt idx="5586">
                  <c:v>6.9999998435378102E-2</c:v>
                </c:pt>
                <c:pt idx="5587">
                  <c:v>6.9999998435378102E-2</c:v>
                </c:pt>
                <c:pt idx="5588">
                  <c:v>6.92499984521419E-2</c:v>
                </c:pt>
                <c:pt idx="5589">
                  <c:v>6.9999998435378102E-2</c:v>
                </c:pt>
                <c:pt idx="5590">
                  <c:v>6.92499984521419E-2</c:v>
                </c:pt>
                <c:pt idx="5591">
                  <c:v>6.8499998468905698E-2</c:v>
                </c:pt>
                <c:pt idx="5592">
                  <c:v>6.7499998491257401E-2</c:v>
                </c:pt>
                <c:pt idx="5593">
                  <c:v>6.8499998468905698E-2</c:v>
                </c:pt>
                <c:pt idx="5594">
                  <c:v>6.6999998502433294E-2</c:v>
                </c:pt>
                <c:pt idx="5595">
                  <c:v>6.7499998491257401E-2</c:v>
                </c:pt>
                <c:pt idx="5596">
                  <c:v>6.7499998491257401E-2</c:v>
                </c:pt>
                <c:pt idx="5597">
                  <c:v>6.7499998491257401E-2</c:v>
                </c:pt>
                <c:pt idx="5598">
                  <c:v>6.7999998480081494E-2</c:v>
                </c:pt>
                <c:pt idx="5599">
                  <c:v>6.8749998463317794E-2</c:v>
                </c:pt>
                <c:pt idx="5600">
                  <c:v>6.8499998468905698E-2</c:v>
                </c:pt>
                <c:pt idx="5601">
                  <c:v>6.8499998468905698E-2</c:v>
                </c:pt>
                <c:pt idx="5602">
                  <c:v>6.8499998468905698E-2</c:v>
                </c:pt>
                <c:pt idx="5603">
                  <c:v>6.7999998480081494E-2</c:v>
                </c:pt>
                <c:pt idx="5604">
                  <c:v>6.7999998480081494E-2</c:v>
                </c:pt>
                <c:pt idx="5605">
                  <c:v>6.6999998502433294E-2</c:v>
                </c:pt>
                <c:pt idx="5606">
                  <c:v>6.6999998502433294E-2</c:v>
                </c:pt>
                <c:pt idx="5607">
                  <c:v>6.7999998480081494E-2</c:v>
                </c:pt>
                <c:pt idx="5608">
                  <c:v>6.8499998468905698E-2</c:v>
                </c:pt>
                <c:pt idx="5609">
                  <c:v>6.8499998468905698E-2</c:v>
                </c:pt>
                <c:pt idx="5610">
                  <c:v>6.6999998502433294E-2</c:v>
                </c:pt>
                <c:pt idx="5611">
                  <c:v>6.6499998513609201E-2</c:v>
                </c:pt>
                <c:pt idx="5612">
                  <c:v>6.6999998502433294E-2</c:v>
                </c:pt>
                <c:pt idx="5613">
                  <c:v>6.6999998502433294E-2</c:v>
                </c:pt>
                <c:pt idx="5614">
                  <c:v>6.7499998491257401E-2</c:v>
                </c:pt>
                <c:pt idx="5615">
                  <c:v>6.6999998502433294E-2</c:v>
                </c:pt>
                <c:pt idx="5616">
                  <c:v>6.6999998502433294E-2</c:v>
                </c:pt>
                <c:pt idx="5617">
                  <c:v>6.6999998502433294E-2</c:v>
                </c:pt>
                <c:pt idx="5618">
                  <c:v>6.7249998496845403E-2</c:v>
                </c:pt>
                <c:pt idx="5619">
                  <c:v>6.7499998491257401E-2</c:v>
                </c:pt>
                <c:pt idx="5620">
                  <c:v>6.6999998502433294E-2</c:v>
                </c:pt>
                <c:pt idx="5621">
                  <c:v>6.8499998468905698E-2</c:v>
                </c:pt>
                <c:pt idx="5622">
                  <c:v>6.77049984866753E-2</c:v>
                </c:pt>
                <c:pt idx="5623">
                  <c:v>6.6999998502433294E-2</c:v>
                </c:pt>
                <c:pt idx="5624">
                  <c:v>6.6999998502433294E-2</c:v>
                </c:pt>
                <c:pt idx="5625">
                  <c:v>6.6999998502433294E-2</c:v>
                </c:pt>
                <c:pt idx="5626">
                  <c:v>6.6499998513609201E-2</c:v>
                </c:pt>
                <c:pt idx="5627">
                  <c:v>6.6999998502433294E-2</c:v>
                </c:pt>
                <c:pt idx="5628">
                  <c:v>6.6749998508021199E-2</c:v>
                </c:pt>
                <c:pt idx="5629">
                  <c:v>6.6499998513609201E-2</c:v>
                </c:pt>
                <c:pt idx="5630">
                  <c:v>6.6499998513609201E-2</c:v>
                </c:pt>
                <c:pt idx="5631">
                  <c:v>6.6499998513609201E-2</c:v>
                </c:pt>
                <c:pt idx="5632">
                  <c:v>6.6499998513609201E-2</c:v>
                </c:pt>
                <c:pt idx="5633">
                  <c:v>6.6749998508021199E-2</c:v>
                </c:pt>
                <c:pt idx="5634">
                  <c:v>6.6499998513609201E-2</c:v>
                </c:pt>
                <c:pt idx="5635">
                  <c:v>6.6749998508021199E-2</c:v>
                </c:pt>
                <c:pt idx="5636">
                  <c:v>6.6499998513609201E-2</c:v>
                </c:pt>
                <c:pt idx="5637">
                  <c:v>6.6499998513609201E-2</c:v>
                </c:pt>
                <c:pt idx="5638">
                  <c:v>6.6249998519197106E-2</c:v>
                </c:pt>
                <c:pt idx="5639">
                  <c:v>6.5474998536519696E-2</c:v>
                </c:pt>
                <c:pt idx="5640">
                  <c:v>6.5184998543001693E-2</c:v>
                </c:pt>
                <c:pt idx="5641">
                  <c:v>6.5499998535960904E-2</c:v>
                </c:pt>
                <c:pt idx="5642">
                  <c:v>6.5999998524784997E-2</c:v>
                </c:pt>
                <c:pt idx="5643">
                  <c:v>6.5999998524784997E-2</c:v>
                </c:pt>
                <c:pt idx="5644">
                  <c:v>6.6499998513609201E-2</c:v>
                </c:pt>
                <c:pt idx="5645">
                  <c:v>6.5749998530372999E-2</c:v>
                </c:pt>
                <c:pt idx="5646">
                  <c:v>6.5749998530372999E-2</c:v>
                </c:pt>
                <c:pt idx="5647">
                  <c:v>6.4999998547136797E-2</c:v>
                </c:pt>
                <c:pt idx="5648">
                  <c:v>6.4749998552724702E-2</c:v>
                </c:pt>
                <c:pt idx="5649">
                  <c:v>6.5499998535960904E-2</c:v>
                </c:pt>
                <c:pt idx="5650">
                  <c:v>6.4529998557642104E-2</c:v>
                </c:pt>
                <c:pt idx="5651">
                  <c:v>6.4749998552724702E-2</c:v>
                </c:pt>
                <c:pt idx="5652">
                  <c:v>6.4499998558312704E-2</c:v>
                </c:pt>
                <c:pt idx="5653">
                  <c:v>6.39999985694885E-2</c:v>
                </c:pt>
                <c:pt idx="5654">
                  <c:v>6.29999985918403E-2</c:v>
                </c:pt>
                <c:pt idx="5655">
                  <c:v>6.2749998597428205E-2</c:v>
                </c:pt>
                <c:pt idx="5656">
                  <c:v>6.2499998603016103E-2</c:v>
                </c:pt>
                <c:pt idx="5657">
                  <c:v>6.2499998603016103E-2</c:v>
                </c:pt>
                <c:pt idx="5658">
                  <c:v>6.29999985918403E-2</c:v>
                </c:pt>
                <c:pt idx="5659">
                  <c:v>6.2499998603016103E-2</c:v>
                </c:pt>
                <c:pt idx="5660">
                  <c:v>6.2499998603016103E-2</c:v>
                </c:pt>
                <c:pt idx="5661">
                  <c:v>6.2499998603016103E-2</c:v>
                </c:pt>
                <c:pt idx="5662">
                  <c:v>6.2499998603016103E-2</c:v>
                </c:pt>
                <c:pt idx="5663">
                  <c:v>6.2499998603016103E-2</c:v>
                </c:pt>
                <c:pt idx="5664">
                  <c:v>6.29999985918403E-2</c:v>
                </c:pt>
                <c:pt idx="5665">
                  <c:v>6.29999985918403E-2</c:v>
                </c:pt>
                <c:pt idx="5666">
                  <c:v>6.3749998575076502E-2</c:v>
                </c:pt>
                <c:pt idx="5667">
                  <c:v>6.3249998586252298E-2</c:v>
                </c:pt>
                <c:pt idx="5668">
                  <c:v>6.2749998597428205E-2</c:v>
                </c:pt>
                <c:pt idx="5669">
                  <c:v>6.2249998608604099E-2</c:v>
                </c:pt>
                <c:pt idx="5670">
                  <c:v>6.1749998619779901E-2</c:v>
                </c:pt>
                <c:pt idx="5671">
                  <c:v>6.1499998625367903E-2</c:v>
                </c:pt>
                <c:pt idx="5672">
                  <c:v>6.1999998614192003E-2</c:v>
                </c:pt>
                <c:pt idx="5673">
                  <c:v>6.29999985918403E-2</c:v>
                </c:pt>
                <c:pt idx="5674">
                  <c:v>6.2249998608604099E-2</c:v>
                </c:pt>
                <c:pt idx="5675">
                  <c:v>6.2499998603016103E-2</c:v>
                </c:pt>
                <c:pt idx="5676">
                  <c:v>6.2749998597428205E-2</c:v>
                </c:pt>
                <c:pt idx="5677">
                  <c:v>6.2749998597428205E-2</c:v>
                </c:pt>
                <c:pt idx="5678">
                  <c:v>6.3929998571053206E-2</c:v>
                </c:pt>
                <c:pt idx="5679">
                  <c:v>6.3249998586252298E-2</c:v>
                </c:pt>
                <c:pt idx="5680">
                  <c:v>6.2904998593963701E-2</c:v>
                </c:pt>
                <c:pt idx="5681">
                  <c:v>6.3499998580664394E-2</c:v>
                </c:pt>
                <c:pt idx="5682">
                  <c:v>6.4249998563900595E-2</c:v>
                </c:pt>
                <c:pt idx="5683">
                  <c:v>6.4249998563900595E-2</c:v>
                </c:pt>
                <c:pt idx="5684">
                  <c:v>6.3749998575076502E-2</c:v>
                </c:pt>
                <c:pt idx="5685">
                  <c:v>6.39999985694885E-2</c:v>
                </c:pt>
                <c:pt idx="5686">
                  <c:v>6.39999985694885E-2</c:v>
                </c:pt>
                <c:pt idx="5687">
                  <c:v>6.3749998575076502E-2</c:v>
                </c:pt>
                <c:pt idx="5688">
                  <c:v>6.3249998586252298E-2</c:v>
                </c:pt>
                <c:pt idx="5689">
                  <c:v>6.2749998597428205E-2</c:v>
                </c:pt>
                <c:pt idx="5690">
                  <c:v>6.2499998603016103E-2</c:v>
                </c:pt>
                <c:pt idx="5691">
                  <c:v>6.3249998586252298E-2</c:v>
                </c:pt>
                <c:pt idx="5692">
                  <c:v>6.3499998580664394E-2</c:v>
                </c:pt>
                <c:pt idx="5693">
                  <c:v>6.3304998585023003E-2</c:v>
                </c:pt>
                <c:pt idx="5694">
                  <c:v>6.3674998576752795E-2</c:v>
                </c:pt>
                <c:pt idx="5695">
                  <c:v>6.5499998535960904E-2</c:v>
                </c:pt>
                <c:pt idx="5696">
                  <c:v>6.5499998535960904E-2</c:v>
                </c:pt>
                <c:pt idx="5697">
                  <c:v>6.5749998530372999E-2</c:v>
                </c:pt>
                <c:pt idx="5698">
                  <c:v>6.4999998547136797E-2</c:v>
                </c:pt>
                <c:pt idx="5699">
                  <c:v>6.4249998563900595E-2</c:v>
                </c:pt>
                <c:pt idx="5700">
                  <c:v>6.4249998563900595E-2</c:v>
                </c:pt>
                <c:pt idx="5701">
                  <c:v>6.4249998563900595E-2</c:v>
                </c:pt>
                <c:pt idx="5702">
                  <c:v>6.4499998558312704E-2</c:v>
                </c:pt>
                <c:pt idx="5703">
                  <c:v>6.5499998535960904E-2</c:v>
                </c:pt>
                <c:pt idx="5704">
                  <c:v>6.5749998530372999E-2</c:v>
                </c:pt>
                <c:pt idx="5705">
                  <c:v>6.6249998519197106E-2</c:v>
                </c:pt>
                <c:pt idx="5706">
                  <c:v>6.6499998513609201E-2</c:v>
                </c:pt>
                <c:pt idx="5707">
                  <c:v>6.7749998485669496E-2</c:v>
                </c:pt>
                <c:pt idx="5708">
                  <c:v>6.7559998489916298E-2</c:v>
                </c:pt>
                <c:pt idx="5709">
                  <c:v>6.7249998496845403E-2</c:v>
                </c:pt>
                <c:pt idx="5710">
                  <c:v>6.8059998478740502E-2</c:v>
                </c:pt>
                <c:pt idx="5711">
                  <c:v>6.8749998463317794E-2</c:v>
                </c:pt>
                <c:pt idx="5712">
                  <c:v>6.9184998453594701E-2</c:v>
                </c:pt>
                <c:pt idx="5713">
                  <c:v>6.9749998440965993E-2</c:v>
                </c:pt>
                <c:pt idx="5714">
                  <c:v>6.8249998474493603E-2</c:v>
                </c:pt>
                <c:pt idx="5715">
                  <c:v>7.0499998424202195E-2</c:v>
                </c:pt>
                <c:pt idx="5716">
                  <c:v>6.8999998457729805E-2</c:v>
                </c:pt>
                <c:pt idx="5717">
                  <c:v>6.9499998446553996E-2</c:v>
                </c:pt>
                <c:pt idx="5718">
                  <c:v>6.8999998457729805E-2</c:v>
                </c:pt>
                <c:pt idx="5719">
                  <c:v>6.7749998485669496E-2</c:v>
                </c:pt>
                <c:pt idx="5720">
                  <c:v>6.7419998493045599E-2</c:v>
                </c:pt>
                <c:pt idx="5721">
                  <c:v>6.7499998491257401E-2</c:v>
                </c:pt>
                <c:pt idx="5722">
                  <c:v>6.7999998480081494E-2</c:v>
                </c:pt>
                <c:pt idx="5723">
                  <c:v>6.8569998467341103E-2</c:v>
                </c:pt>
                <c:pt idx="5724">
                  <c:v>6.8499998468905698E-2</c:v>
                </c:pt>
                <c:pt idx="5725">
                  <c:v>6.8749998463317794E-2</c:v>
                </c:pt>
                <c:pt idx="5726">
                  <c:v>6.8749998463317794E-2</c:v>
                </c:pt>
                <c:pt idx="5727">
                  <c:v>6.8999998457729805E-2</c:v>
                </c:pt>
                <c:pt idx="5728">
                  <c:v>6.9749998440965993E-2</c:v>
                </c:pt>
                <c:pt idx="5729">
                  <c:v>6.6749998508021199E-2</c:v>
                </c:pt>
                <c:pt idx="5730">
                  <c:v>6.6774998507462394E-2</c:v>
                </c:pt>
                <c:pt idx="5731">
                  <c:v>6.6999998502433294E-2</c:v>
                </c:pt>
                <c:pt idx="5732">
                  <c:v>6.6499998513609201E-2</c:v>
                </c:pt>
                <c:pt idx="5733">
                  <c:v>6.5999998524784997E-2</c:v>
                </c:pt>
                <c:pt idx="5734">
                  <c:v>6.5999998524784997E-2</c:v>
                </c:pt>
                <c:pt idx="5735">
                  <c:v>6.5999998524784997E-2</c:v>
                </c:pt>
                <c:pt idx="5736">
                  <c:v>6.5999998524784997E-2</c:v>
                </c:pt>
                <c:pt idx="5737">
                  <c:v>6.5499998535960904E-2</c:v>
                </c:pt>
                <c:pt idx="5738">
                  <c:v>6.6279998518526603E-2</c:v>
                </c:pt>
                <c:pt idx="5739">
                  <c:v>6.4749998552724702E-2</c:v>
                </c:pt>
                <c:pt idx="5740">
                  <c:v>6.2499998603016103E-2</c:v>
                </c:pt>
                <c:pt idx="5741">
                  <c:v>6.39999985694885E-2</c:v>
                </c:pt>
                <c:pt idx="5742">
                  <c:v>6.4249998563900595E-2</c:v>
                </c:pt>
                <c:pt idx="5743">
                  <c:v>6.39999985694885E-2</c:v>
                </c:pt>
                <c:pt idx="5744">
                  <c:v>6.4999998547136797E-2</c:v>
                </c:pt>
                <c:pt idx="5745">
                  <c:v>6.4999998547136797E-2</c:v>
                </c:pt>
                <c:pt idx="5746">
                  <c:v>6.4914998549036707E-2</c:v>
                </c:pt>
                <c:pt idx="5747">
                  <c:v>6.4999998547136797E-2</c:v>
                </c:pt>
                <c:pt idx="5748">
                  <c:v>6.4499998558312704E-2</c:v>
                </c:pt>
                <c:pt idx="5749">
                  <c:v>6.4249998563900595E-2</c:v>
                </c:pt>
                <c:pt idx="5750">
                  <c:v>6.4499998558312704E-2</c:v>
                </c:pt>
                <c:pt idx="5751">
                  <c:v>6.5249998541548906E-2</c:v>
                </c:pt>
                <c:pt idx="5752">
                  <c:v>6.7249998496845403E-2</c:v>
                </c:pt>
                <c:pt idx="5753">
                  <c:v>6.6749998508021199E-2</c:v>
                </c:pt>
                <c:pt idx="5754">
                  <c:v>6.6249998519197106E-2</c:v>
                </c:pt>
                <c:pt idx="5755">
                  <c:v>6.6749998508021199E-2</c:v>
                </c:pt>
                <c:pt idx="5756">
                  <c:v>6.8249998474493603E-2</c:v>
                </c:pt>
                <c:pt idx="5757">
                  <c:v>6.8249998474493603E-2</c:v>
                </c:pt>
                <c:pt idx="5758">
                  <c:v>6.7249998496845403E-2</c:v>
                </c:pt>
                <c:pt idx="5759">
                  <c:v>6.8499998468905698E-2</c:v>
                </c:pt>
                <c:pt idx="5760">
                  <c:v>6.8749998463317794E-2</c:v>
                </c:pt>
                <c:pt idx="5761">
                  <c:v>6.7999998480081494E-2</c:v>
                </c:pt>
                <c:pt idx="5762">
                  <c:v>6.8249998474493603E-2</c:v>
                </c:pt>
                <c:pt idx="5763">
                  <c:v>6.8749998463317794E-2</c:v>
                </c:pt>
                <c:pt idx="5764">
                  <c:v>6.9999998435378102E-2</c:v>
                </c:pt>
                <c:pt idx="5765">
                  <c:v>7.0749998418614304E-2</c:v>
                </c:pt>
                <c:pt idx="5766">
                  <c:v>7.1119998410344096E-2</c:v>
                </c:pt>
                <c:pt idx="5767">
                  <c:v>7.1249998407438397E-2</c:v>
                </c:pt>
                <c:pt idx="5768">
                  <c:v>7.0749998418614304E-2</c:v>
                </c:pt>
                <c:pt idx="5769">
                  <c:v>7.1999998390674599E-2</c:v>
                </c:pt>
                <c:pt idx="5770">
                  <c:v>7.3249998362734894E-2</c:v>
                </c:pt>
              </c:numCache>
            </c:numRef>
          </c:yVal>
          <c:smooth val="0"/>
          <c:extLst>
            <c:ext xmlns:c16="http://schemas.microsoft.com/office/drawing/2014/chart" uri="{C3380CC4-5D6E-409C-BE32-E72D297353CC}">
              <c16:uniqueId val="{00000001-18EC-4463-BB17-6D69C91F94DF}"/>
            </c:ext>
          </c:extLst>
        </c:ser>
        <c:dLbls>
          <c:showLegendKey val="0"/>
          <c:showVal val="0"/>
          <c:showCatName val="0"/>
          <c:showSerName val="0"/>
          <c:showPercent val="0"/>
          <c:showBubbleSize val="0"/>
        </c:dLbls>
        <c:axId val="747292288"/>
        <c:axId val="747288368"/>
      </c:scatterChart>
      <c:valAx>
        <c:axId val="650606544"/>
        <c:scaling>
          <c:orientation val="minMax"/>
          <c:max val="44603"/>
          <c:min val="36525"/>
        </c:scaling>
        <c:delete val="0"/>
        <c:axPos val="b"/>
        <c:majorGridlines>
          <c:spPr>
            <a:ln w="9525" cap="flat" cmpd="sng" algn="ctr">
              <a:solidFill>
                <a:schemeClr val="tx1">
                  <a:lumMod val="15000"/>
                  <a:lumOff val="85000"/>
                </a:schemeClr>
              </a:solidFill>
              <a:round/>
            </a:ln>
            <a:effectLst/>
          </c:spPr>
        </c:majorGridlines>
        <c:numFmt formatCode="mmm\-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291112"/>
        <c:crosses val="autoZero"/>
        <c:crossBetween val="midCat"/>
        <c:majorUnit val="365.25"/>
      </c:valAx>
      <c:valAx>
        <c:axId val="747291112"/>
        <c:scaling>
          <c:orientation val="minMax"/>
          <c:max val="1.6"/>
          <c:min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606544"/>
        <c:crossesAt val="36528"/>
        <c:crossBetween val="midCat"/>
      </c:valAx>
      <c:valAx>
        <c:axId val="747288368"/>
        <c:scaling>
          <c:orientation val="minMax"/>
          <c:min val="5.000000000000001E-2"/>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292288"/>
        <c:crosses val="max"/>
        <c:crossBetween val="midCat"/>
      </c:valAx>
      <c:valAx>
        <c:axId val="747292288"/>
        <c:scaling>
          <c:orientation val="minMax"/>
        </c:scaling>
        <c:delete val="1"/>
        <c:axPos val="b"/>
        <c:numFmt formatCode="dd\-mmm\-yyyy" sourceLinked="1"/>
        <c:majorTickMark val="out"/>
        <c:minorTickMark val="none"/>
        <c:tickLblPos val="nextTo"/>
        <c:crossAx val="747288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690563</xdr:colOff>
          <xdr:row>0</xdr:row>
          <xdr:rowOff>76200</xdr:rowOff>
        </xdr:from>
        <xdr:to>
          <xdr:col>2</xdr:col>
          <xdr:colOff>1833563</xdr:colOff>
          <xdr:row>1</xdr:row>
          <xdr:rowOff>0</xdr:rowOff>
        </xdr:to>
        <xdr:sp macro="" textlink="">
          <xdr:nvSpPr>
            <xdr:cNvPr id="7288" name="butMenu" hidden="1">
              <a:extLst>
                <a:ext uri="{63B3BB69-23CF-44E3-9099-C40C66FF867C}">
                  <a14:compatExt spid="_x0000_s7288"/>
                </a:ext>
                <a:ext uri="{FF2B5EF4-FFF2-40B4-BE49-F238E27FC236}">
                  <a16:creationId xmlns:a16="http://schemas.microsoft.com/office/drawing/2014/main" id="{00000000-0008-0000-0000-000078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76200</xdr:rowOff>
        </xdr:from>
        <xdr:to>
          <xdr:col>33</xdr:col>
          <xdr:colOff>576263</xdr:colOff>
          <xdr:row>1</xdr:row>
          <xdr:rowOff>0</xdr:rowOff>
        </xdr:to>
        <xdr:sp macro="" textlink="">
          <xdr:nvSpPr>
            <xdr:cNvPr id="7847" name="butShowHideData"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GB" sz="1100" b="0" i="0" u="none" strike="noStrike" baseline="0">
                  <a:solidFill>
                    <a:srgbClr val="969696"/>
                  </a:solidFill>
                  <a:latin typeface="Calibri"/>
                  <a:cs typeface="Calibri"/>
                </a:rPr>
                <a:t>Show data for chart</a:t>
              </a:r>
            </a:p>
          </xdr:txBody>
        </xdr:sp>
        <xdr:clientData fPrintsWithSheet="0"/>
      </xdr:twoCellAnchor>
    </mc:Choice>
    <mc:Fallback/>
  </mc:AlternateContent>
  <xdr:twoCellAnchor>
    <xdr:from>
      <xdr:col>4</xdr:col>
      <xdr:colOff>0</xdr:colOff>
      <xdr:row>13</xdr:row>
      <xdr:rowOff>0</xdr:rowOff>
    </xdr:from>
    <xdr:to>
      <xdr:col>15</xdr:col>
      <xdr:colOff>0</xdr:colOff>
      <xdr:row>36</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1019175</xdr:colOff>
          <xdr:row>0</xdr:row>
          <xdr:rowOff>66675</xdr:rowOff>
        </xdr:from>
        <xdr:to>
          <xdr:col>4</xdr:col>
          <xdr:colOff>904875</xdr:colOff>
          <xdr:row>0</xdr:row>
          <xdr:rowOff>295275</xdr:rowOff>
        </xdr:to>
        <xdr:sp macro="" textlink="">
          <xdr:nvSpPr>
            <xdr:cNvPr id="148570" name="Button 90" hidden="1">
              <a:extLst>
                <a:ext uri="{63B3BB69-23CF-44E3-9099-C40C66FF867C}">
                  <a14:compatExt spid="_x0000_s148570"/>
                </a:ext>
                <a:ext uri="{FF2B5EF4-FFF2-40B4-BE49-F238E27FC236}">
                  <a16:creationId xmlns:a16="http://schemas.microsoft.com/office/drawing/2014/main" id="{00000000-0008-0000-0200-00005A44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 Comments!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138113</xdr:colOff>
          <xdr:row>0</xdr:row>
          <xdr:rowOff>76200</xdr:rowOff>
        </xdr:from>
        <xdr:to>
          <xdr:col>23</xdr:col>
          <xdr:colOff>290513</xdr:colOff>
          <xdr:row>1</xdr:row>
          <xdr:rowOff>0</xdr:rowOff>
        </xdr:to>
        <xdr:sp macro="" textlink="">
          <xdr:nvSpPr>
            <xdr:cNvPr id="16567" name="butMenu" hidden="1">
              <a:extLst>
                <a:ext uri="{63B3BB69-23CF-44E3-9099-C40C66FF867C}">
                  <a14:compatExt spid="_x0000_s16567"/>
                </a:ext>
                <a:ext uri="{FF2B5EF4-FFF2-40B4-BE49-F238E27FC236}">
                  <a16:creationId xmlns:a16="http://schemas.microsoft.com/office/drawing/2014/main" id="{00000000-0008-0000-0300-0000B74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477293" name="Button 20589" hidden="1">
              <a:extLst>
                <a:ext uri="{63B3BB69-23CF-44E3-9099-C40C66FF867C}">
                  <a14:compatExt spid="_x0000_s477293"/>
                </a:ext>
                <a:ext uri="{FF2B5EF4-FFF2-40B4-BE49-F238E27FC236}">
                  <a16:creationId xmlns:a16="http://schemas.microsoft.com/office/drawing/2014/main" id="{00000000-0008-0000-0300-00006D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8</xdr:row>
          <xdr:rowOff>0</xdr:rowOff>
        </xdr:from>
        <xdr:to>
          <xdr:col>3</xdr:col>
          <xdr:colOff>0</xdr:colOff>
          <xdr:row>9</xdr:row>
          <xdr:rowOff>0</xdr:rowOff>
        </xdr:to>
        <xdr:sp macro="" textlink="">
          <xdr:nvSpPr>
            <xdr:cNvPr id="477294" name="Button 20590" hidden="1">
              <a:extLst>
                <a:ext uri="{63B3BB69-23CF-44E3-9099-C40C66FF867C}">
                  <a14:compatExt spid="_x0000_s477294"/>
                </a:ext>
                <a:ext uri="{FF2B5EF4-FFF2-40B4-BE49-F238E27FC236}">
                  <a16:creationId xmlns:a16="http://schemas.microsoft.com/office/drawing/2014/main" id="{00000000-0008-0000-0300-00006E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4</xdr:col>
          <xdr:colOff>0</xdr:colOff>
          <xdr:row>9</xdr:row>
          <xdr:rowOff>0</xdr:rowOff>
        </xdr:to>
        <xdr:sp macro="" textlink="">
          <xdr:nvSpPr>
            <xdr:cNvPr id="477295" name="Button 20591" hidden="1">
              <a:extLst>
                <a:ext uri="{63B3BB69-23CF-44E3-9099-C40C66FF867C}">
                  <a14:compatExt spid="_x0000_s477295"/>
                </a:ext>
                <a:ext uri="{FF2B5EF4-FFF2-40B4-BE49-F238E27FC236}">
                  <a16:creationId xmlns:a16="http://schemas.microsoft.com/office/drawing/2014/main" id="{00000000-0008-0000-0300-00006F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xdr:row>
          <xdr:rowOff>0</xdr:rowOff>
        </xdr:from>
        <xdr:to>
          <xdr:col>5</xdr:col>
          <xdr:colOff>0</xdr:colOff>
          <xdr:row>9</xdr:row>
          <xdr:rowOff>0</xdr:rowOff>
        </xdr:to>
        <xdr:sp macro="" textlink="">
          <xdr:nvSpPr>
            <xdr:cNvPr id="477296" name="Button 20592" hidden="1">
              <a:extLst>
                <a:ext uri="{63B3BB69-23CF-44E3-9099-C40C66FF867C}">
                  <a14:compatExt spid="_x0000_s477296"/>
                </a:ext>
                <a:ext uri="{FF2B5EF4-FFF2-40B4-BE49-F238E27FC236}">
                  <a16:creationId xmlns:a16="http://schemas.microsoft.com/office/drawing/2014/main" id="{00000000-0008-0000-0300-000070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6</xdr:col>
          <xdr:colOff>0</xdr:colOff>
          <xdr:row>9</xdr:row>
          <xdr:rowOff>0</xdr:rowOff>
        </xdr:to>
        <xdr:sp macro="" textlink="">
          <xdr:nvSpPr>
            <xdr:cNvPr id="477297" name="Button 20593" hidden="1">
              <a:extLst>
                <a:ext uri="{63B3BB69-23CF-44E3-9099-C40C66FF867C}">
                  <a14:compatExt spid="_x0000_s477297"/>
                </a:ext>
                <a:ext uri="{FF2B5EF4-FFF2-40B4-BE49-F238E27FC236}">
                  <a16:creationId xmlns:a16="http://schemas.microsoft.com/office/drawing/2014/main" id="{00000000-0008-0000-0300-000071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xdr:row>
          <xdr:rowOff>0</xdr:rowOff>
        </xdr:from>
        <xdr:to>
          <xdr:col>7</xdr:col>
          <xdr:colOff>0</xdr:colOff>
          <xdr:row>9</xdr:row>
          <xdr:rowOff>0</xdr:rowOff>
        </xdr:to>
        <xdr:sp macro="" textlink="">
          <xdr:nvSpPr>
            <xdr:cNvPr id="477298" name="Button 20594" hidden="1">
              <a:extLst>
                <a:ext uri="{63B3BB69-23CF-44E3-9099-C40C66FF867C}">
                  <a14:compatExt spid="_x0000_s477298"/>
                </a:ext>
                <a:ext uri="{FF2B5EF4-FFF2-40B4-BE49-F238E27FC236}">
                  <a16:creationId xmlns:a16="http://schemas.microsoft.com/office/drawing/2014/main" id="{00000000-0008-0000-0300-000072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477299" name="Button 20595" hidden="1">
              <a:extLst>
                <a:ext uri="{63B3BB69-23CF-44E3-9099-C40C66FF867C}">
                  <a14:compatExt spid="_x0000_s477299"/>
                </a:ext>
                <a:ext uri="{FF2B5EF4-FFF2-40B4-BE49-F238E27FC236}">
                  <a16:creationId xmlns:a16="http://schemas.microsoft.com/office/drawing/2014/main" id="{00000000-0008-0000-0300-000073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8</xdr:row>
          <xdr:rowOff>0</xdr:rowOff>
        </xdr:from>
        <xdr:to>
          <xdr:col>9</xdr:col>
          <xdr:colOff>0</xdr:colOff>
          <xdr:row>9</xdr:row>
          <xdr:rowOff>0</xdr:rowOff>
        </xdr:to>
        <xdr:sp macro="" textlink="">
          <xdr:nvSpPr>
            <xdr:cNvPr id="477300" name="Button 20596" hidden="1">
              <a:extLst>
                <a:ext uri="{63B3BB69-23CF-44E3-9099-C40C66FF867C}">
                  <a14:compatExt spid="_x0000_s477300"/>
                </a:ext>
                <a:ext uri="{FF2B5EF4-FFF2-40B4-BE49-F238E27FC236}">
                  <a16:creationId xmlns:a16="http://schemas.microsoft.com/office/drawing/2014/main" id="{00000000-0008-0000-0300-000074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8</xdr:row>
          <xdr:rowOff>0</xdr:rowOff>
        </xdr:from>
        <xdr:to>
          <xdr:col>10</xdr:col>
          <xdr:colOff>0</xdr:colOff>
          <xdr:row>9</xdr:row>
          <xdr:rowOff>0</xdr:rowOff>
        </xdr:to>
        <xdr:sp macro="" textlink="">
          <xdr:nvSpPr>
            <xdr:cNvPr id="477301" name="Button 20597" hidden="1">
              <a:extLst>
                <a:ext uri="{63B3BB69-23CF-44E3-9099-C40C66FF867C}">
                  <a14:compatExt spid="_x0000_s477301"/>
                </a:ext>
                <a:ext uri="{FF2B5EF4-FFF2-40B4-BE49-F238E27FC236}">
                  <a16:creationId xmlns:a16="http://schemas.microsoft.com/office/drawing/2014/main" id="{00000000-0008-0000-0300-000075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xdr:row>
          <xdr:rowOff>0</xdr:rowOff>
        </xdr:from>
        <xdr:to>
          <xdr:col>11</xdr:col>
          <xdr:colOff>0</xdr:colOff>
          <xdr:row>9</xdr:row>
          <xdr:rowOff>0</xdr:rowOff>
        </xdr:to>
        <xdr:sp macro="" textlink="">
          <xdr:nvSpPr>
            <xdr:cNvPr id="477302" name="Button 20598" hidden="1">
              <a:extLst>
                <a:ext uri="{63B3BB69-23CF-44E3-9099-C40C66FF867C}">
                  <a14:compatExt spid="_x0000_s477302"/>
                </a:ext>
                <a:ext uri="{FF2B5EF4-FFF2-40B4-BE49-F238E27FC236}">
                  <a16:creationId xmlns:a16="http://schemas.microsoft.com/office/drawing/2014/main" id="{00000000-0008-0000-0300-000076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8</xdr:row>
          <xdr:rowOff>0</xdr:rowOff>
        </xdr:from>
        <xdr:to>
          <xdr:col>12</xdr:col>
          <xdr:colOff>0</xdr:colOff>
          <xdr:row>9</xdr:row>
          <xdr:rowOff>0</xdr:rowOff>
        </xdr:to>
        <xdr:sp macro="" textlink="">
          <xdr:nvSpPr>
            <xdr:cNvPr id="477303" name="Button 20599" hidden="1">
              <a:extLst>
                <a:ext uri="{63B3BB69-23CF-44E3-9099-C40C66FF867C}">
                  <a14:compatExt spid="_x0000_s477303"/>
                </a:ext>
                <a:ext uri="{FF2B5EF4-FFF2-40B4-BE49-F238E27FC236}">
                  <a16:creationId xmlns:a16="http://schemas.microsoft.com/office/drawing/2014/main" id="{00000000-0008-0000-0300-000077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8</xdr:row>
          <xdr:rowOff>0</xdr:rowOff>
        </xdr:from>
        <xdr:to>
          <xdr:col>13</xdr:col>
          <xdr:colOff>0</xdr:colOff>
          <xdr:row>9</xdr:row>
          <xdr:rowOff>0</xdr:rowOff>
        </xdr:to>
        <xdr:sp macro="" textlink="">
          <xdr:nvSpPr>
            <xdr:cNvPr id="477304" name="Button 20600" hidden="1">
              <a:extLst>
                <a:ext uri="{63B3BB69-23CF-44E3-9099-C40C66FF867C}">
                  <a14:compatExt spid="_x0000_s477304"/>
                </a:ext>
                <a:ext uri="{FF2B5EF4-FFF2-40B4-BE49-F238E27FC236}">
                  <a16:creationId xmlns:a16="http://schemas.microsoft.com/office/drawing/2014/main" id="{00000000-0008-0000-0300-000078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xdr:row>
          <xdr:rowOff>0</xdr:rowOff>
        </xdr:from>
        <xdr:to>
          <xdr:col>14</xdr:col>
          <xdr:colOff>0</xdr:colOff>
          <xdr:row>9</xdr:row>
          <xdr:rowOff>0</xdr:rowOff>
        </xdr:to>
        <xdr:sp macro="" textlink="">
          <xdr:nvSpPr>
            <xdr:cNvPr id="477305" name="Button 20601" hidden="1">
              <a:extLst>
                <a:ext uri="{63B3BB69-23CF-44E3-9099-C40C66FF867C}">
                  <a14:compatExt spid="_x0000_s477305"/>
                </a:ext>
                <a:ext uri="{FF2B5EF4-FFF2-40B4-BE49-F238E27FC236}">
                  <a16:creationId xmlns:a16="http://schemas.microsoft.com/office/drawing/2014/main" id="{00000000-0008-0000-0300-000079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15</xdr:col>
          <xdr:colOff>0</xdr:colOff>
          <xdr:row>9</xdr:row>
          <xdr:rowOff>0</xdr:rowOff>
        </xdr:to>
        <xdr:sp macro="" textlink="">
          <xdr:nvSpPr>
            <xdr:cNvPr id="477306" name="Button 20602" hidden="1">
              <a:extLst>
                <a:ext uri="{63B3BB69-23CF-44E3-9099-C40C66FF867C}">
                  <a14:compatExt spid="_x0000_s477306"/>
                </a:ext>
                <a:ext uri="{FF2B5EF4-FFF2-40B4-BE49-F238E27FC236}">
                  <a16:creationId xmlns:a16="http://schemas.microsoft.com/office/drawing/2014/main" id="{00000000-0008-0000-0300-00007A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xdr:col>
          <xdr:colOff>0</xdr:colOff>
          <xdr:row>9</xdr:row>
          <xdr:rowOff>0</xdr:rowOff>
        </xdr:to>
        <xdr:sp macro="" textlink="">
          <xdr:nvSpPr>
            <xdr:cNvPr id="477307" name="Button 20603" hidden="1">
              <a:extLst>
                <a:ext uri="{63B3BB69-23CF-44E3-9099-C40C66FF867C}">
                  <a14:compatExt spid="_x0000_s477307"/>
                </a:ext>
                <a:ext uri="{FF2B5EF4-FFF2-40B4-BE49-F238E27FC236}">
                  <a16:creationId xmlns:a16="http://schemas.microsoft.com/office/drawing/2014/main" id="{00000000-0008-0000-0300-00007B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8</xdr:row>
          <xdr:rowOff>0</xdr:rowOff>
        </xdr:from>
        <xdr:to>
          <xdr:col>17</xdr:col>
          <xdr:colOff>0</xdr:colOff>
          <xdr:row>9</xdr:row>
          <xdr:rowOff>0</xdr:rowOff>
        </xdr:to>
        <xdr:sp macro="" textlink="">
          <xdr:nvSpPr>
            <xdr:cNvPr id="477308" name="Button 20604" hidden="1">
              <a:extLst>
                <a:ext uri="{63B3BB69-23CF-44E3-9099-C40C66FF867C}">
                  <a14:compatExt spid="_x0000_s477308"/>
                </a:ext>
                <a:ext uri="{FF2B5EF4-FFF2-40B4-BE49-F238E27FC236}">
                  <a16:creationId xmlns:a16="http://schemas.microsoft.com/office/drawing/2014/main" id="{00000000-0008-0000-0300-00007C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0</xdr:rowOff>
        </xdr:from>
        <xdr:to>
          <xdr:col>18</xdr:col>
          <xdr:colOff>0</xdr:colOff>
          <xdr:row>9</xdr:row>
          <xdr:rowOff>0</xdr:rowOff>
        </xdr:to>
        <xdr:sp macro="" textlink="">
          <xdr:nvSpPr>
            <xdr:cNvPr id="477309" name="Button 20605" hidden="1">
              <a:extLst>
                <a:ext uri="{63B3BB69-23CF-44E3-9099-C40C66FF867C}">
                  <a14:compatExt spid="_x0000_s477309"/>
                </a:ext>
                <a:ext uri="{FF2B5EF4-FFF2-40B4-BE49-F238E27FC236}">
                  <a16:creationId xmlns:a16="http://schemas.microsoft.com/office/drawing/2014/main" id="{00000000-0008-0000-0300-00007D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8</xdr:row>
          <xdr:rowOff>0</xdr:rowOff>
        </xdr:from>
        <xdr:to>
          <xdr:col>19</xdr:col>
          <xdr:colOff>0</xdr:colOff>
          <xdr:row>9</xdr:row>
          <xdr:rowOff>0</xdr:rowOff>
        </xdr:to>
        <xdr:sp macro="" textlink="">
          <xdr:nvSpPr>
            <xdr:cNvPr id="477310" name="Button 20606" hidden="1">
              <a:extLst>
                <a:ext uri="{63B3BB69-23CF-44E3-9099-C40C66FF867C}">
                  <a14:compatExt spid="_x0000_s477310"/>
                </a:ext>
                <a:ext uri="{FF2B5EF4-FFF2-40B4-BE49-F238E27FC236}">
                  <a16:creationId xmlns:a16="http://schemas.microsoft.com/office/drawing/2014/main" id="{00000000-0008-0000-0300-00007E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8</xdr:row>
          <xdr:rowOff>0</xdr:rowOff>
        </xdr:from>
        <xdr:to>
          <xdr:col>20</xdr:col>
          <xdr:colOff>0</xdr:colOff>
          <xdr:row>9</xdr:row>
          <xdr:rowOff>0</xdr:rowOff>
        </xdr:to>
        <xdr:sp macro="" textlink="">
          <xdr:nvSpPr>
            <xdr:cNvPr id="477311" name="Button 20607" hidden="1">
              <a:extLst>
                <a:ext uri="{63B3BB69-23CF-44E3-9099-C40C66FF867C}">
                  <a14:compatExt spid="_x0000_s477311"/>
                </a:ext>
                <a:ext uri="{FF2B5EF4-FFF2-40B4-BE49-F238E27FC236}">
                  <a16:creationId xmlns:a16="http://schemas.microsoft.com/office/drawing/2014/main" id="{00000000-0008-0000-0300-00007F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8</xdr:row>
          <xdr:rowOff>0</xdr:rowOff>
        </xdr:from>
        <xdr:to>
          <xdr:col>21</xdr:col>
          <xdr:colOff>0</xdr:colOff>
          <xdr:row>9</xdr:row>
          <xdr:rowOff>0</xdr:rowOff>
        </xdr:to>
        <xdr:sp macro="" textlink="">
          <xdr:nvSpPr>
            <xdr:cNvPr id="477312" name="Button 20608" hidden="1">
              <a:extLst>
                <a:ext uri="{63B3BB69-23CF-44E3-9099-C40C66FF867C}">
                  <a14:compatExt spid="_x0000_s477312"/>
                </a:ext>
                <a:ext uri="{FF2B5EF4-FFF2-40B4-BE49-F238E27FC236}">
                  <a16:creationId xmlns:a16="http://schemas.microsoft.com/office/drawing/2014/main" id="{00000000-0008-0000-0300-000080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8</xdr:row>
          <xdr:rowOff>0</xdr:rowOff>
        </xdr:from>
        <xdr:to>
          <xdr:col>22</xdr:col>
          <xdr:colOff>0</xdr:colOff>
          <xdr:row>9</xdr:row>
          <xdr:rowOff>0</xdr:rowOff>
        </xdr:to>
        <xdr:sp macro="" textlink="">
          <xdr:nvSpPr>
            <xdr:cNvPr id="477313" name="Button 20609" hidden="1">
              <a:extLst>
                <a:ext uri="{63B3BB69-23CF-44E3-9099-C40C66FF867C}">
                  <a14:compatExt spid="_x0000_s477313"/>
                </a:ext>
                <a:ext uri="{FF2B5EF4-FFF2-40B4-BE49-F238E27FC236}">
                  <a16:creationId xmlns:a16="http://schemas.microsoft.com/office/drawing/2014/main" id="{00000000-0008-0000-0300-000081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8</xdr:row>
          <xdr:rowOff>0</xdr:rowOff>
        </xdr:from>
        <xdr:to>
          <xdr:col>23</xdr:col>
          <xdr:colOff>0</xdr:colOff>
          <xdr:row>9</xdr:row>
          <xdr:rowOff>0</xdr:rowOff>
        </xdr:to>
        <xdr:sp macro="" textlink="">
          <xdr:nvSpPr>
            <xdr:cNvPr id="477314" name="Button 20610" hidden="1">
              <a:extLst>
                <a:ext uri="{63B3BB69-23CF-44E3-9099-C40C66FF867C}">
                  <a14:compatExt spid="_x0000_s477314"/>
                </a:ext>
                <a:ext uri="{FF2B5EF4-FFF2-40B4-BE49-F238E27FC236}">
                  <a16:creationId xmlns:a16="http://schemas.microsoft.com/office/drawing/2014/main" id="{00000000-0008-0000-0300-000082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8</xdr:row>
          <xdr:rowOff>0</xdr:rowOff>
        </xdr:from>
        <xdr:to>
          <xdr:col>24</xdr:col>
          <xdr:colOff>0</xdr:colOff>
          <xdr:row>9</xdr:row>
          <xdr:rowOff>0</xdr:rowOff>
        </xdr:to>
        <xdr:sp macro="" textlink="">
          <xdr:nvSpPr>
            <xdr:cNvPr id="477315" name="Button 20611" hidden="1">
              <a:extLst>
                <a:ext uri="{63B3BB69-23CF-44E3-9099-C40C66FF867C}">
                  <a14:compatExt spid="_x0000_s477315"/>
                </a:ext>
                <a:ext uri="{FF2B5EF4-FFF2-40B4-BE49-F238E27FC236}">
                  <a16:creationId xmlns:a16="http://schemas.microsoft.com/office/drawing/2014/main" id="{00000000-0008-0000-0300-000083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8</xdr:row>
          <xdr:rowOff>0</xdr:rowOff>
        </xdr:from>
        <xdr:to>
          <xdr:col>25</xdr:col>
          <xdr:colOff>0</xdr:colOff>
          <xdr:row>9</xdr:row>
          <xdr:rowOff>0</xdr:rowOff>
        </xdr:to>
        <xdr:sp macro="" textlink="">
          <xdr:nvSpPr>
            <xdr:cNvPr id="477316" name="Button 20612" hidden="1">
              <a:extLst>
                <a:ext uri="{63B3BB69-23CF-44E3-9099-C40C66FF867C}">
                  <a14:compatExt spid="_x0000_s477316"/>
                </a:ext>
                <a:ext uri="{FF2B5EF4-FFF2-40B4-BE49-F238E27FC236}">
                  <a16:creationId xmlns:a16="http://schemas.microsoft.com/office/drawing/2014/main" id="{00000000-0008-0000-0300-000084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8</xdr:row>
          <xdr:rowOff>0</xdr:rowOff>
        </xdr:from>
        <xdr:to>
          <xdr:col>26</xdr:col>
          <xdr:colOff>0</xdr:colOff>
          <xdr:row>9</xdr:row>
          <xdr:rowOff>0</xdr:rowOff>
        </xdr:to>
        <xdr:sp macro="" textlink="">
          <xdr:nvSpPr>
            <xdr:cNvPr id="477317" name="Button 20613" hidden="1">
              <a:extLst>
                <a:ext uri="{63B3BB69-23CF-44E3-9099-C40C66FF867C}">
                  <a14:compatExt spid="_x0000_s477317"/>
                </a:ext>
                <a:ext uri="{FF2B5EF4-FFF2-40B4-BE49-F238E27FC236}">
                  <a16:creationId xmlns:a16="http://schemas.microsoft.com/office/drawing/2014/main" id="{00000000-0008-0000-0300-000085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27</xdr:col>
          <xdr:colOff>0</xdr:colOff>
          <xdr:row>9</xdr:row>
          <xdr:rowOff>0</xdr:rowOff>
        </xdr:to>
        <xdr:sp macro="" textlink="">
          <xdr:nvSpPr>
            <xdr:cNvPr id="477318" name="Button 20614" hidden="1">
              <a:extLst>
                <a:ext uri="{63B3BB69-23CF-44E3-9099-C40C66FF867C}">
                  <a14:compatExt spid="_x0000_s477318"/>
                </a:ext>
                <a:ext uri="{FF2B5EF4-FFF2-40B4-BE49-F238E27FC236}">
                  <a16:creationId xmlns:a16="http://schemas.microsoft.com/office/drawing/2014/main" id="{00000000-0008-0000-0300-000086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8</xdr:row>
          <xdr:rowOff>0</xdr:rowOff>
        </xdr:from>
        <xdr:to>
          <xdr:col>28</xdr:col>
          <xdr:colOff>0</xdr:colOff>
          <xdr:row>9</xdr:row>
          <xdr:rowOff>0</xdr:rowOff>
        </xdr:to>
        <xdr:sp macro="" textlink="">
          <xdr:nvSpPr>
            <xdr:cNvPr id="477319" name="Button 20615" hidden="1">
              <a:extLst>
                <a:ext uri="{63B3BB69-23CF-44E3-9099-C40C66FF867C}">
                  <a14:compatExt spid="_x0000_s477319"/>
                </a:ext>
                <a:ext uri="{FF2B5EF4-FFF2-40B4-BE49-F238E27FC236}">
                  <a16:creationId xmlns:a16="http://schemas.microsoft.com/office/drawing/2014/main" id="{00000000-0008-0000-0300-000087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8</xdr:row>
          <xdr:rowOff>0</xdr:rowOff>
        </xdr:from>
        <xdr:to>
          <xdr:col>29</xdr:col>
          <xdr:colOff>0</xdr:colOff>
          <xdr:row>9</xdr:row>
          <xdr:rowOff>0</xdr:rowOff>
        </xdr:to>
        <xdr:sp macro="" textlink="">
          <xdr:nvSpPr>
            <xdr:cNvPr id="477320" name="Button 20616" hidden="1">
              <a:extLst>
                <a:ext uri="{63B3BB69-23CF-44E3-9099-C40C66FF867C}">
                  <a14:compatExt spid="_x0000_s477320"/>
                </a:ext>
                <a:ext uri="{FF2B5EF4-FFF2-40B4-BE49-F238E27FC236}">
                  <a16:creationId xmlns:a16="http://schemas.microsoft.com/office/drawing/2014/main" id="{00000000-0008-0000-0300-000088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8</xdr:row>
          <xdr:rowOff>0</xdr:rowOff>
        </xdr:from>
        <xdr:to>
          <xdr:col>30</xdr:col>
          <xdr:colOff>0</xdr:colOff>
          <xdr:row>9</xdr:row>
          <xdr:rowOff>0</xdr:rowOff>
        </xdr:to>
        <xdr:sp macro="" textlink="">
          <xdr:nvSpPr>
            <xdr:cNvPr id="477321" name="Button 20617" hidden="1">
              <a:extLst>
                <a:ext uri="{63B3BB69-23CF-44E3-9099-C40C66FF867C}">
                  <a14:compatExt spid="_x0000_s477321"/>
                </a:ext>
                <a:ext uri="{FF2B5EF4-FFF2-40B4-BE49-F238E27FC236}">
                  <a16:creationId xmlns:a16="http://schemas.microsoft.com/office/drawing/2014/main" id="{00000000-0008-0000-0300-000089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8</xdr:row>
          <xdr:rowOff>0</xdr:rowOff>
        </xdr:from>
        <xdr:to>
          <xdr:col>31</xdr:col>
          <xdr:colOff>0</xdr:colOff>
          <xdr:row>9</xdr:row>
          <xdr:rowOff>0</xdr:rowOff>
        </xdr:to>
        <xdr:sp macro="" textlink="">
          <xdr:nvSpPr>
            <xdr:cNvPr id="477322" name="Button 20618" hidden="1">
              <a:extLst>
                <a:ext uri="{63B3BB69-23CF-44E3-9099-C40C66FF867C}">
                  <a14:compatExt spid="_x0000_s477322"/>
                </a:ext>
                <a:ext uri="{FF2B5EF4-FFF2-40B4-BE49-F238E27FC236}">
                  <a16:creationId xmlns:a16="http://schemas.microsoft.com/office/drawing/2014/main" id="{00000000-0008-0000-0300-00008A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8</xdr:row>
          <xdr:rowOff>0</xdr:rowOff>
        </xdr:from>
        <xdr:to>
          <xdr:col>32</xdr:col>
          <xdr:colOff>0</xdr:colOff>
          <xdr:row>9</xdr:row>
          <xdr:rowOff>0</xdr:rowOff>
        </xdr:to>
        <xdr:sp macro="" textlink="">
          <xdr:nvSpPr>
            <xdr:cNvPr id="477323" name="Button 20619" hidden="1">
              <a:extLst>
                <a:ext uri="{63B3BB69-23CF-44E3-9099-C40C66FF867C}">
                  <a14:compatExt spid="_x0000_s477323"/>
                </a:ext>
                <a:ext uri="{FF2B5EF4-FFF2-40B4-BE49-F238E27FC236}">
                  <a16:creationId xmlns:a16="http://schemas.microsoft.com/office/drawing/2014/main" id="{00000000-0008-0000-0300-00008B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8</xdr:row>
          <xdr:rowOff>0</xdr:rowOff>
        </xdr:from>
        <xdr:to>
          <xdr:col>33</xdr:col>
          <xdr:colOff>0</xdr:colOff>
          <xdr:row>9</xdr:row>
          <xdr:rowOff>0</xdr:rowOff>
        </xdr:to>
        <xdr:sp macro="" textlink="">
          <xdr:nvSpPr>
            <xdr:cNvPr id="477324" name="Button 20620" hidden="1">
              <a:extLst>
                <a:ext uri="{63B3BB69-23CF-44E3-9099-C40C66FF867C}">
                  <a14:compatExt spid="_x0000_s477324"/>
                </a:ext>
                <a:ext uri="{FF2B5EF4-FFF2-40B4-BE49-F238E27FC236}">
                  <a16:creationId xmlns:a16="http://schemas.microsoft.com/office/drawing/2014/main" id="{00000000-0008-0000-0300-00008C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8</xdr:row>
          <xdr:rowOff>0</xdr:rowOff>
        </xdr:from>
        <xdr:to>
          <xdr:col>34</xdr:col>
          <xdr:colOff>0</xdr:colOff>
          <xdr:row>9</xdr:row>
          <xdr:rowOff>0</xdr:rowOff>
        </xdr:to>
        <xdr:sp macro="" textlink="">
          <xdr:nvSpPr>
            <xdr:cNvPr id="477325" name="Button 20621" hidden="1">
              <a:extLst>
                <a:ext uri="{63B3BB69-23CF-44E3-9099-C40C66FF867C}">
                  <a14:compatExt spid="_x0000_s477325"/>
                </a:ext>
                <a:ext uri="{FF2B5EF4-FFF2-40B4-BE49-F238E27FC236}">
                  <a16:creationId xmlns:a16="http://schemas.microsoft.com/office/drawing/2014/main" id="{00000000-0008-0000-0300-00008D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477326" name="Button 20622" hidden="1">
              <a:extLst>
                <a:ext uri="{63B3BB69-23CF-44E3-9099-C40C66FF867C}">
                  <a14:compatExt spid="_x0000_s477326"/>
                </a:ext>
                <a:ext uri="{FF2B5EF4-FFF2-40B4-BE49-F238E27FC236}">
                  <a16:creationId xmlns:a16="http://schemas.microsoft.com/office/drawing/2014/main" id="{00000000-0008-0000-0300-00008E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8</xdr:row>
          <xdr:rowOff>0</xdr:rowOff>
        </xdr:from>
        <xdr:to>
          <xdr:col>36</xdr:col>
          <xdr:colOff>0</xdr:colOff>
          <xdr:row>9</xdr:row>
          <xdr:rowOff>0</xdr:rowOff>
        </xdr:to>
        <xdr:sp macro="" textlink="">
          <xdr:nvSpPr>
            <xdr:cNvPr id="477327" name="Button 20623" hidden="1">
              <a:extLst>
                <a:ext uri="{63B3BB69-23CF-44E3-9099-C40C66FF867C}">
                  <a14:compatExt spid="_x0000_s477327"/>
                </a:ext>
                <a:ext uri="{FF2B5EF4-FFF2-40B4-BE49-F238E27FC236}">
                  <a16:creationId xmlns:a16="http://schemas.microsoft.com/office/drawing/2014/main" id="{00000000-0008-0000-0300-00008F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0</xdr:colOff>
          <xdr:row>8</xdr:row>
          <xdr:rowOff>0</xdr:rowOff>
        </xdr:from>
        <xdr:to>
          <xdr:col>37</xdr:col>
          <xdr:colOff>0</xdr:colOff>
          <xdr:row>9</xdr:row>
          <xdr:rowOff>0</xdr:rowOff>
        </xdr:to>
        <xdr:sp macro="" textlink="">
          <xdr:nvSpPr>
            <xdr:cNvPr id="477328" name="Button 20624" hidden="1">
              <a:extLst>
                <a:ext uri="{63B3BB69-23CF-44E3-9099-C40C66FF867C}">
                  <a14:compatExt spid="_x0000_s477328"/>
                </a:ext>
                <a:ext uri="{FF2B5EF4-FFF2-40B4-BE49-F238E27FC236}">
                  <a16:creationId xmlns:a16="http://schemas.microsoft.com/office/drawing/2014/main" id="{00000000-0008-0000-0300-000090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8</xdr:row>
          <xdr:rowOff>0</xdr:rowOff>
        </xdr:from>
        <xdr:to>
          <xdr:col>38</xdr:col>
          <xdr:colOff>0</xdr:colOff>
          <xdr:row>9</xdr:row>
          <xdr:rowOff>0</xdr:rowOff>
        </xdr:to>
        <xdr:sp macro="" textlink="">
          <xdr:nvSpPr>
            <xdr:cNvPr id="477329" name="Button 20625" hidden="1">
              <a:extLst>
                <a:ext uri="{63B3BB69-23CF-44E3-9099-C40C66FF867C}">
                  <a14:compatExt spid="_x0000_s477329"/>
                </a:ext>
                <a:ext uri="{FF2B5EF4-FFF2-40B4-BE49-F238E27FC236}">
                  <a16:creationId xmlns:a16="http://schemas.microsoft.com/office/drawing/2014/main" id="{00000000-0008-0000-0300-000091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0</xdr:colOff>
          <xdr:row>8</xdr:row>
          <xdr:rowOff>0</xdr:rowOff>
        </xdr:from>
        <xdr:to>
          <xdr:col>39</xdr:col>
          <xdr:colOff>0</xdr:colOff>
          <xdr:row>9</xdr:row>
          <xdr:rowOff>0</xdr:rowOff>
        </xdr:to>
        <xdr:sp macro="" textlink="">
          <xdr:nvSpPr>
            <xdr:cNvPr id="477330" name="Button 20626" hidden="1">
              <a:extLst>
                <a:ext uri="{63B3BB69-23CF-44E3-9099-C40C66FF867C}">
                  <a14:compatExt spid="_x0000_s477330"/>
                </a:ext>
                <a:ext uri="{FF2B5EF4-FFF2-40B4-BE49-F238E27FC236}">
                  <a16:creationId xmlns:a16="http://schemas.microsoft.com/office/drawing/2014/main" id="{00000000-0008-0000-0300-000092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477331" name="Button 20627" hidden="1">
              <a:extLst>
                <a:ext uri="{63B3BB69-23CF-44E3-9099-C40C66FF867C}">
                  <a14:compatExt spid="_x0000_s477331"/>
                </a:ext>
                <a:ext uri="{FF2B5EF4-FFF2-40B4-BE49-F238E27FC236}">
                  <a16:creationId xmlns:a16="http://schemas.microsoft.com/office/drawing/2014/main" id="{00000000-0008-0000-0300-000093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8</xdr:row>
          <xdr:rowOff>0</xdr:rowOff>
        </xdr:from>
        <xdr:to>
          <xdr:col>41</xdr:col>
          <xdr:colOff>0</xdr:colOff>
          <xdr:row>9</xdr:row>
          <xdr:rowOff>0</xdr:rowOff>
        </xdr:to>
        <xdr:sp macro="" textlink="">
          <xdr:nvSpPr>
            <xdr:cNvPr id="477332" name="Button 20628" hidden="1">
              <a:extLst>
                <a:ext uri="{63B3BB69-23CF-44E3-9099-C40C66FF867C}">
                  <a14:compatExt spid="_x0000_s477332"/>
                </a:ext>
                <a:ext uri="{FF2B5EF4-FFF2-40B4-BE49-F238E27FC236}">
                  <a16:creationId xmlns:a16="http://schemas.microsoft.com/office/drawing/2014/main" id="{00000000-0008-0000-0300-000094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0</xdr:colOff>
          <xdr:row>8</xdr:row>
          <xdr:rowOff>0</xdr:rowOff>
        </xdr:from>
        <xdr:to>
          <xdr:col>42</xdr:col>
          <xdr:colOff>0</xdr:colOff>
          <xdr:row>9</xdr:row>
          <xdr:rowOff>0</xdr:rowOff>
        </xdr:to>
        <xdr:sp macro="" textlink="">
          <xdr:nvSpPr>
            <xdr:cNvPr id="477333" name="Button 20629" hidden="1">
              <a:extLst>
                <a:ext uri="{63B3BB69-23CF-44E3-9099-C40C66FF867C}">
                  <a14:compatExt spid="_x0000_s477333"/>
                </a:ext>
                <a:ext uri="{FF2B5EF4-FFF2-40B4-BE49-F238E27FC236}">
                  <a16:creationId xmlns:a16="http://schemas.microsoft.com/office/drawing/2014/main" id="{00000000-0008-0000-0300-000095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0</xdr:colOff>
          <xdr:row>8</xdr:row>
          <xdr:rowOff>0</xdr:rowOff>
        </xdr:from>
        <xdr:to>
          <xdr:col>43</xdr:col>
          <xdr:colOff>0</xdr:colOff>
          <xdr:row>9</xdr:row>
          <xdr:rowOff>0</xdr:rowOff>
        </xdr:to>
        <xdr:sp macro="" textlink="">
          <xdr:nvSpPr>
            <xdr:cNvPr id="477334" name="Button 20630" hidden="1">
              <a:extLst>
                <a:ext uri="{63B3BB69-23CF-44E3-9099-C40C66FF867C}">
                  <a14:compatExt spid="_x0000_s477334"/>
                </a:ext>
                <a:ext uri="{FF2B5EF4-FFF2-40B4-BE49-F238E27FC236}">
                  <a16:creationId xmlns:a16="http://schemas.microsoft.com/office/drawing/2014/main" id="{00000000-0008-0000-0300-000096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0</xdr:colOff>
          <xdr:row>8</xdr:row>
          <xdr:rowOff>0</xdr:rowOff>
        </xdr:from>
        <xdr:to>
          <xdr:col>44</xdr:col>
          <xdr:colOff>0</xdr:colOff>
          <xdr:row>9</xdr:row>
          <xdr:rowOff>0</xdr:rowOff>
        </xdr:to>
        <xdr:sp macro="" textlink="">
          <xdr:nvSpPr>
            <xdr:cNvPr id="477335" name="Button 20631" hidden="1">
              <a:extLst>
                <a:ext uri="{63B3BB69-23CF-44E3-9099-C40C66FF867C}">
                  <a14:compatExt spid="_x0000_s477335"/>
                </a:ext>
                <a:ext uri="{FF2B5EF4-FFF2-40B4-BE49-F238E27FC236}">
                  <a16:creationId xmlns:a16="http://schemas.microsoft.com/office/drawing/2014/main" id="{00000000-0008-0000-0300-000097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8</xdr:row>
          <xdr:rowOff>0</xdr:rowOff>
        </xdr:from>
        <xdr:to>
          <xdr:col>45</xdr:col>
          <xdr:colOff>0</xdr:colOff>
          <xdr:row>9</xdr:row>
          <xdr:rowOff>0</xdr:rowOff>
        </xdr:to>
        <xdr:sp macro="" textlink="">
          <xdr:nvSpPr>
            <xdr:cNvPr id="477336" name="Button 20632" hidden="1">
              <a:extLst>
                <a:ext uri="{63B3BB69-23CF-44E3-9099-C40C66FF867C}">
                  <a14:compatExt spid="_x0000_s477336"/>
                </a:ext>
                <a:ext uri="{FF2B5EF4-FFF2-40B4-BE49-F238E27FC236}">
                  <a16:creationId xmlns:a16="http://schemas.microsoft.com/office/drawing/2014/main" id="{00000000-0008-0000-0300-000098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46</xdr:col>
          <xdr:colOff>0</xdr:colOff>
          <xdr:row>9</xdr:row>
          <xdr:rowOff>0</xdr:rowOff>
        </xdr:to>
        <xdr:sp macro="" textlink="">
          <xdr:nvSpPr>
            <xdr:cNvPr id="477337" name="Button 20633" hidden="1">
              <a:extLst>
                <a:ext uri="{63B3BB69-23CF-44E3-9099-C40C66FF867C}">
                  <a14:compatExt spid="_x0000_s477337"/>
                </a:ext>
                <a:ext uri="{FF2B5EF4-FFF2-40B4-BE49-F238E27FC236}">
                  <a16:creationId xmlns:a16="http://schemas.microsoft.com/office/drawing/2014/main" id="{00000000-0008-0000-0300-000099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0</xdr:colOff>
          <xdr:row>8</xdr:row>
          <xdr:rowOff>0</xdr:rowOff>
        </xdr:from>
        <xdr:to>
          <xdr:col>47</xdr:col>
          <xdr:colOff>0</xdr:colOff>
          <xdr:row>9</xdr:row>
          <xdr:rowOff>0</xdr:rowOff>
        </xdr:to>
        <xdr:sp macro="" textlink="">
          <xdr:nvSpPr>
            <xdr:cNvPr id="477338" name="Button 20634" hidden="1">
              <a:extLst>
                <a:ext uri="{63B3BB69-23CF-44E3-9099-C40C66FF867C}">
                  <a14:compatExt spid="_x0000_s477338"/>
                </a:ext>
                <a:ext uri="{FF2B5EF4-FFF2-40B4-BE49-F238E27FC236}">
                  <a16:creationId xmlns:a16="http://schemas.microsoft.com/office/drawing/2014/main" id="{00000000-0008-0000-0300-00009A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8</xdr:row>
          <xdr:rowOff>0</xdr:rowOff>
        </xdr:from>
        <xdr:to>
          <xdr:col>48</xdr:col>
          <xdr:colOff>0</xdr:colOff>
          <xdr:row>9</xdr:row>
          <xdr:rowOff>0</xdr:rowOff>
        </xdr:to>
        <xdr:sp macro="" textlink="">
          <xdr:nvSpPr>
            <xdr:cNvPr id="477339" name="Button 20635" hidden="1">
              <a:extLst>
                <a:ext uri="{63B3BB69-23CF-44E3-9099-C40C66FF867C}">
                  <a14:compatExt spid="_x0000_s477339"/>
                </a:ext>
                <a:ext uri="{FF2B5EF4-FFF2-40B4-BE49-F238E27FC236}">
                  <a16:creationId xmlns:a16="http://schemas.microsoft.com/office/drawing/2014/main" id="{00000000-0008-0000-0300-00009B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0</xdr:colOff>
          <xdr:row>8</xdr:row>
          <xdr:rowOff>0</xdr:rowOff>
        </xdr:from>
        <xdr:to>
          <xdr:col>49</xdr:col>
          <xdr:colOff>0</xdr:colOff>
          <xdr:row>9</xdr:row>
          <xdr:rowOff>0</xdr:rowOff>
        </xdr:to>
        <xdr:sp macro="" textlink="">
          <xdr:nvSpPr>
            <xdr:cNvPr id="477340" name="Button 20636" hidden="1">
              <a:extLst>
                <a:ext uri="{63B3BB69-23CF-44E3-9099-C40C66FF867C}">
                  <a14:compatExt spid="_x0000_s477340"/>
                </a:ext>
                <a:ext uri="{FF2B5EF4-FFF2-40B4-BE49-F238E27FC236}">
                  <a16:creationId xmlns:a16="http://schemas.microsoft.com/office/drawing/2014/main" id="{00000000-0008-0000-0300-00009C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8</xdr:row>
          <xdr:rowOff>0</xdr:rowOff>
        </xdr:from>
        <xdr:to>
          <xdr:col>50</xdr:col>
          <xdr:colOff>0</xdr:colOff>
          <xdr:row>9</xdr:row>
          <xdr:rowOff>0</xdr:rowOff>
        </xdr:to>
        <xdr:sp macro="" textlink="">
          <xdr:nvSpPr>
            <xdr:cNvPr id="477341" name="Button 20637" hidden="1">
              <a:extLst>
                <a:ext uri="{63B3BB69-23CF-44E3-9099-C40C66FF867C}">
                  <a14:compatExt spid="_x0000_s477341"/>
                </a:ext>
                <a:ext uri="{FF2B5EF4-FFF2-40B4-BE49-F238E27FC236}">
                  <a16:creationId xmlns:a16="http://schemas.microsoft.com/office/drawing/2014/main" id="{00000000-0008-0000-0300-00009D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477342" name="Button 20638" hidden="1">
              <a:extLst>
                <a:ext uri="{63B3BB69-23CF-44E3-9099-C40C66FF867C}">
                  <a14:compatExt spid="_x0000_s477342"/>
                </a:ext>
                <a:ext uri="{FF2B5EF4-FFF2-40B4-BE49-F238E27FC236}">
                  <a16:creationId xmlns:a16="http://schemas.microsoft.com/office/drawing/2014/main" id="{00000000-0008-0000-0300-00009E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0</xdr:colOff>
          <xdr:row>8</xdr:row>
          <xdr:rowOff>0</xdr:rowOff>
        </xdr:from>
        <xdr:to>
          <xdr:col>52</xdr:col>
          <xdr:colOff>0</xdr:colOff>
          <xdr:row>9</xdr:row>
          <xdr:rowOff>0</xdr:rowOff>
        </xdr:to>
        <xdr:sp macro="" textlink="">
          <xdr:nvSpPr>
            <xdr:cNvPr id="477343" name="Button 20639" hidden="1">
              <a:extLst>
                <a:ext uri="{63B3BB69-23CF-44E3-9099-C40C66FF867C}">
                  <a14:compatExt spid="_x0000_s477343"/>
                </a:ext>
                <a:ext uri="{FF2B5EF4-FFF2-40B4-BE49-F238E27FC236}">
                  <a16:creationId xmlns:a16="http://schemas.microsoft.com/office/drawing/2014/main" id="{00000000-0008-0000-0300-00009F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8</xdr:row>
          <xdr:rowOff>0</xdr:rowOff>
        </xdr:from>
        <xdr:to>
          <xdr:col>53</xdr:col>
          <xdr:colOff>0</xdr:colOff>
          <xdr:row>9</xdr:row>
          <xdr:rowOff>0</xdr:rowOff>
        </xdr:to>
        <xdr:sp macro="" textlink="">
          <xdr:nvSpPr>
            <xdr:cNvPr id="477344" name="Button 20640" hidden="1">
              <a:extLst>
                <a:ext uri="{63B3BB69-23CF-44E3-9099-C40C66FF867C}">
                  <a14:compatExt spid="_x0000_s477344"/>
                </a:ext>
                <a:ext uri="{FF2B5EF4-FFF2-40B4-BE49-F238E27FC236}">
                  <a16:creationId xmlns:a16="http://schemas.microsoft.com/office/drawing/2014/main" id="{00000000-0008-0000-0300-0000A0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0</xdr:colOff>
          <xdr:row>8</xdr:row>
          <xdr:rowOff>0</xdr:rowOff>
        </xdr:from>
        <xdr:to>
          <xdr:col>54</xdr:col>
          <xdr:colOff>0</xdr:colOff>
          <xdr:row>9</xdr:row>
          <xdr:rowOff>0</xdr:rowOff>
        </xdr:to>
        <xdr:sp macro="" textlink="">
          <xdr:nvSpPr>
            <xdr:cNvPr id="477345" name="Button 20641" hidden="1">
              <a:extLst>
                <a:ext uri="{63B3BB69-23CF-44E3-9099-C40C66FF867C}">
                  <a14:compatExt spid="_x0000_s477345"/>
                </a:ext>
                <a:ext uri="{FF2B5EF4-FFF2-40B4-BE49-F238E27FC236}">
                  <a16:creationId xmlns:a16="http://schemas.microsoft.com/office/drawing/2014/main" id="{00000000-0008-0000-0300-0000A1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0</xdr:colOff>
          <xdr:row>8</xdr:row>
          <xdr:rowOff>0</xdr:rowOff>
        </xdr:from>
        <xdr:to>
          <xdr:col>55</xdr:col>
          <xdr:colOff>0</xdr:colOff>
          <xdr:row>9</xdr:row>
          <xdr:rowOff>0</xdr:rowOff>
        </xdr:to>
        <xdr:sp macro="" textlink="">
          <xdr:nvSpPr>
            <xdr:cNvPr id="477346" name="Button 20642" hidden="1">
              <a:extLst>
                <a:ext uri="{63B3BB69-23CF-44E3-9099-C40C66FF867C}">
                  <a14:compatExt spid="_x0000_s477346"/>
                </a:ext>
                <a:ext uri="{FF2B5EF4-FFF2-40B4-BE49-F238E27FC236}">
                  <a16:creationId xmlns:a16="http://schemas.microsoft.com/office/drawing/2014/main" id="{00000000-0008-0000-0300-0000A2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8</xdr:row>
          <xdr:rowOff>0</xdr:rowOff>
        </xdr:from>
        <xdr:to>
          <xdr:col>56</xdr:col>
          <xdr:colOff>0</xdr:colOff>
          <xdr:row>9</xdr:row>
          <xdr:rowOff>0</xdr:rowOff>
        </xdr:to>
        <xdr:sp macro="" textlink="">
          <xdr:nvSpPr>
            <xdr:cNvPr id="477347" name="Button 20643" hidden="1">
              <a:extLst>
                <a:ext uri="{63B3BB69-23CF-44E3-9099-C40C66FF867C}">
                  <a14:compatExt spid="_x0000_s477347"/>
                </a:ext>
                <a:ext uri="{FF2B5EF4-FFF2-40B4-BE49-F238E27FC236}">
                  <a16:creationId xmlns:a16="http://schemas.microsoft.com/office/drawing/2014/main" id="{00000000-0008-0000-0300-0000A3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57</xdr:col>
          <xdr:colOff>0</xdr:colOff>
          <xdr:row>9</xdr:row>
          <xdr:rowOff>0</xdr:rowOff>
        </xdr:to>
        <xdr:sp macro="" textlink="">
          <xdr:nvSpPr>
            <xdr:cNvPr id="477348" name="Button 20644" hidden="1">
              <a:extLst>
                <a:ext uri="{63B3BB69-23CF-44E3-9099-C40C66FF867C}">
                  <a14:compatExt spid="_x0000_s477348"/>
                </a:ext>
                <a:ext uri="{FF2B5EF4-FFF2-40B4-BE49-F238E27FC236}">
                  <a16:creationId xmlns:a16="http://schemas.microsoft.com/office/drawing/2014/main" id="{00000000-0008-0000-0300-0000A4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xdr:row>
          <xdr:rowOff>0</xdr:rowOff>
        </xdr:from>
        <xdr:to>
          <xdr:col>58</xdr:col>
          <xdr:colOff>0</xdr:colOff>
          <xdr:row>9</xdr:row>
          <xdr:rowOff>0</xdr:rowOff>
        </xdr:to>
        <xdr:sp macro="" textlink="">
          <xdr:nvSpPr>
            <xdr:cNvPr id="477349" name="Button 20645" hidden="1">
              <a:extLst>
                <a:ext uri="{63B3BB69-23CF-44E3-9099-C40C66FF867C}">
                  <a14:compatExt spid="_x0000_s477349"/>
                </a:ext>
                <a:ext uri="{FF2B5EF4-FFF2-40B4-BE49-F238E27FC236}">
                  <a16:creationId xmlns:a16="http://schemas.microsoft.com/office/drawing/2014/main" id="{00000000-0008-0000-0300-0000A5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0</xdr:colOff>
          <xdr:row>8</xdr:row>
          <xdr:rowOff>0</xdr:rowOff>
        </xdr:from>
        <xdr:to>
          <xdr:col>59</xdr:col>
          <xdr:colOff>0</xdr:colOff>
          <xdr:row>9</xdr:row>
          <xdr:rowOff>0</xdr:rowOff>
        </xdr:to>
        <xdr:sp macro="" textlink="">
          <xdr:nvSpPr>
            <xdr:cNvPr id="477350" name="Button 20646" hidden="1">
              <a:extLst>
                <a:ext uri="{63B3BB69-23CF-44E3-9099-C40C66FF867C}">
                  <a14:compatExt spid="_x0000_s477350"/>
                </a:ext>
                <a:ext uri="{FF2B5EF4-FFF2-40B4-BE49-F238E27FC236}">
                  <a16:creationId xmlns:a16="http://schemas.microsoft.com/office/drawing/2014/main" id="{00000000-0008-0000-0300-0000A6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8</xdr:row>
          <xdr:rowOff>0</xdr:rowOff>
        </xdr:from>
        <xdr:to>
          <xdr:col>60</xdr:col>
          <xdr:colOff>0</xdr:colOff>
          <xdr:row>9</xdr:row>
          <xdr:rowOff>0</xdr:rowOff>
        </xdr:to>
        <xdr:sp macro="" textlink="">
          <xdr:nvSpPr>
            <xdr:cNvPr id="477351" name="Button 20647" hidden="1">
              <a:extLst>
                <a:ext uri="{63B3BB69-23CF-44E3-9099-C40C66FF867C}">
                  <a14:compatExt spid="_x0000_s477351"/>
                </a:ext>
                <a:ext uri="{FF2B5EF4-FFF2-40B4-BE49-F238E27FC236}">
                  <a16:creationId xmlns:a16="http://schemas.microsoft.com/office/drawing/2014/main" id="{00000000-0008-0000-0300-0000A7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0</xdr:colOff>
          <xdr:row>8</xdr:row>
          <xdr:rowOff>0</xdr:rowOff>
        </xdr:from>
        <xdr:to>
          <xdr:col>61</xdr:col>
          <xdr:colOff>0</xdr:colOff>
          <xdr:row>9</xdr:row>
          <xdr:rowOff>0</xdr:rowOff>
        </xdr:to>
        <xdr:sp macro="" textlink="">
          <xdr:nvSpPr>
            <xdr:cNvPr id="477352" name="Button 20648" hidden="1">
              <a:extLst>
                <a:ext uri="{63B3BB69-23CF-44E3-9099-C40C66FF867C}">
                  <a14:compatExt spid="_x0000_s477352"/>
                </a:ext>
                <a:ext uri="{FF2B5EF4-FFF2-40B4-BE49-F238E27FC236}">
                  <a16:creationId xmlns:a16="http://schemas.microsoft.com/office/drawing/2014/main" id="{00000000-0008-0000-0300-0000A8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0</xdr:colOff>
          <xdr:row>8</xdr:row>
          <xdr:rowOff>0</xdr:rowOff>
        </xdr:from>
        <xdr:to>
          <xdr:col>62</xdr:col>
          <xdr:colOff>0</xdr:colOff>
          <xdr:row>9</xdr:row>
          <xdr:rowOff>0</xdr:rowOff>
        </xdr:to>
        <xdr:sp macro="" textlink="">
          <xdr:nvSpPr>
            <xdr:cNvPr id="477353" name="Button 20649" hidden="1">
              <a:extLst>
                <a:ext uri="{63B3BB69-23CF-44E3-9099-C40C66FF867C}">
                  <a14:compatExt spid="_x0000_s477353"/>
                </a:ext>
                <a:ext uri="{FF2B5EF4-FFF2-40B4-BE49-F238E27FC236}">
                  <a16:creationId xmlns:a16="http://schemas.microsoft.com/office/drawing/2014/main" id="{00000000-0008-0000-0300-0000A9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0</xdr:colOff>
          <xdr:row>8</xdr:row>
          <xdr:rowOff>0</xdr:rowOff>
        </xdr:from>
        <xdr:to>
          <xdr:col>63</xdr:col>
          <xdr:colOff>0</xdr:colOff>
          <xdr:row>9</xdr:row>
          <xdr:rowOff>0</xdr:rowOff>
        </xdr:to>
        <xdr:sp macro="" textlink="">
          <xdr:nvSpPr>
            <xdr:cNvPr id="477354" name="Button 20650" hidden="1">
              <a:extLst>
                <a:ext uri="{63B3BB69-23CF-44E3-9099-C40C66FF867C}">
                  <a14:compatExt spid="_x0000_s477354"/>
                </a:ext>
                <a:ext uri="{FF2B5EF4-FFF2-40B4-BE49-F238E27FC236}">
                  <a16:creationId xmlns:a16="http://schemas.microsoft.com/office/drawing/2014/main" id="{00000000-0008-0000-0300-0000AA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0</xdr:colOff>
          <xdr:row>8</xdr:row>
          <xdr:rowOff>0</xdr:rowOff>
        </xdr:from>
        <xdr:to>
          <xdr:col>64</xdr:col>
          <xdr:colOff>0</xdr:colOff>
          <xdr:row>9</xdr:row>
          <xdr:rowOff>0</xdr:rowOff>
        </xdr:to>
        <xdr:sp macro="" textlink="">
          <xdr:nvSpPr>
            <xdr:cNvPr id="477355" name="Button 20651" hidden="1">
              <a:extLst>
                <a:ext uri="{63B3BB69-23CF-44E3-9099-C40C66FF867C}">
                  <a14:compatExt spid="_x0000_s477355"/>
                </a:ext>
                <a:ext uri="{FF2B5EF4-FFF2-40B4-BE49-F238E27FC236}">
                  <a16:creationId xmlns:a16="http://schemas.microsoft.com/office/drawing/2014/main" id="{00000000-0008-0000-0300-0000AB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0</xdr:colOff>
          <xdr:row>8</xdr:row>
          <xdr:rowOff>0</xdr:rowOff>
        </xdr:from>
        <xdr:to>
          <xdr:col>65</xdr:col>
          <xdr:colOff>0</xdr:colOff>
          <xdr:row>9</xdr:row>
          <xdr:rowOff>0</xdr:rowOff>
        </xdr:to>
        <xdr:sp macro="" textlink="">
          <xdr:nvSpPr>
            <xdr:cNvPr id="477356" name="Button 20652" hidden="1">
              <a:extLst>
                <a:ext uri="{63B3BB69-23CF-44E3-9099-C40C66FF867C}">
                  <a14:compatExt spid="_x0000_s477356"/>
                </a:ext>
                <a:ext uri="{FF2B5EF4-FFF2-40B4-BE49-F238E27FC236}">
                  <a16:creationId xmlns:a16="http://schemas.microsoft.com/office/drawing/2014/main" id="{00000000-0008-0000-0300-0000AC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0</xdr:colOff>
          <xdr:row>8</xdr:row>
          <xdr:rowOff>0</xdr:rowOff>
        </xdr:from>
        <xdr:to>
          <xdr:col>66</xdr:col>
          <xdr:colOff>0</xdr:colOff>
          <xdr:row>9</xdr:row>
          <xdr:rowOff>0</xdr:rowOff>
        </xdr:to>
        <xdr:sp macro="" textlink="">
          <xdr:nvSpPr>
            <xdr:cNvPr id="477357" name="Button 20653" hidden="1">
              <a:extLst>
                <a:ext uri="{63B3BB69-23CF-44E3-9099-C40C66FF867C}">
                  <a14:compatExt spid="_x0000_s477357"/>
                </a:ext>
                <a:ext uri="{FF2B5EF4-FFF2-40B4-BE49-F238E27FC236}">
                  <a16:creationId xmlns:a16="http://schemas.microsoft.com/office/drawing/2014/main" id="{00000000-0008-0000-0300-0000AD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0</xdr:colOff>
          <xdr:row>8</xdr:row>
          <xdr:rowOff>0</xdr:rowOff>
        </xdr:from>
        <xdr:to>
          <xdr:col>67</xdr:col>
          <xdr:colOff>0</xdr:colOff>
          <xdr:row>9</xdr:row>
          <xdr:rowOff>0</xdr:rowOff>
        </xdr:to>
        <xdr:sp macro="" textlink="">
          <xdr:nvSpPr>
            <xdr:cNvPr id="477358" name="Button 20654" hidden="1">
              <a:extLst>
                <a:ext uri="{63B3BB69-23CF-44E3-9099-C40C66FF867C}">
                  <a14:compatExt spid="_x0000_s477358"/>
                </a:ext>
                <a:ext uri="{FF2B5EF4-FFF2-40B4-BE49-F238E27FC236}">
                  <a16:creationId xmlns:a16="http://schemas.microsoft.com/office/drawing/2014/main" id="{00000000-0008-0000-0300-0000AE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67</xdr:col>
          <xdr:colOff>0</xdr:colOff>
          <xdr:row>8</xdr:row>
          <xdr:rowOff>0</xdr:rowOff>
        </xdr:from>
        <xdr:to>
          <xdr:col>68</xdr:col>
          <xdr:colOff>0</xdr:colOff>
          <xdr:row>9</xdr:row>
          <xdr:rowOff>0</xdr:rowOff>
        </xdr:to>
        <xdr:sp macro="" textlink="">
          <xdr:nvSpPr>
            <xdr:cNvPr id="477359" name="Button 20655" hidden="1">
              <a:extLst>
                <a:ext uri="{63B3BB69-23CF-44E3-9099-C40C66FF867C}">
                  <a14:compatExt spid="_x0000_s477359"/>
                </a:ext>
                <a:ext uri="{FF2B5EF4-FFF2-40B4-BE49-F238E27FC236}">
                  <a16:creationId xmlns:a16="http://schemas.microsoft.com/office/drawing/2014/main" id="{00000000-0008-0000-0300-0000AF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68</xdr:col>
          <xdr:colOff>0</xdr:colOff>
          <xdr:row>8</xdr:row>
          <xdr:rowOff>0</xdr:rowOff>
        </xdr:from>
        <xdr:to>
          <xdr:col>69</xdr:col>
          <xdr:colOff>0</xdr:colOff>
          <xdr:row>9</xdr:row>
          <xdr:rowOff>0</xdr:rowOff>
        </xdr:to>
        <xdr:sp macro="" textlink="">
          <xdr:nvSpPr>
            <xdr:cNvPr id="477360" name="Button 20656" hidden="1">
              <a:extLst>
                <a:ext uri="{63B3BB69-23CF-44E3-9099-C40C66FF867C}">
                  <a14:compatExt spid="_x0000_s477360"/>
                </a:ext>
                <a:ext uri="{FF2B5EF4-FFF2-40B4-BE49-F238E27FC236}">
                  <a16:creationId xmlns:a16="http://schemas.microsoft.com/office/drawing/2014/main" id="{00000000-0008-0000-0300-0000B0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8</xdr:row>
          <xdr:rowOff>0</xdr:rowOff>
        </xdr:from>
        <xdr:to>
          <xdr:col>70</xdr:col>
          <xdr:colOff>0</xdr:colOff>
          <xdr:row>9</xdr:row>
          <xdr:rowOff>0</xdr:rowOff>
        </xdr:to>
        <xdr:sp macro="" textlink="">
          <xdr:nvSpPr>
            <xdr:cNvPr id="477361" name="Button 20657" hidden="1">
              <a:extLst>
                <a:ext uri="{63B3BB69-23CF-44E3-9099-C40C66FF867C}">
                  <a14:compatExt spid="_x0000_s477361"/>
                </a:ext>
                <a:ext uri="{FF2B5EF4-FFF2-40B4-BE49-F238E27FC236}">
                  <a16:creationId xmlns:a16="http://schemas.microsoft.com/office/drawing/2014/main" id="{00000000-0008-0000-0300-0000B1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0</xdr:colOff>
          <xdr:row>8</xdr:row>
          <xdr:rowOff>0</xdr:rowOff>
        </xdr:from>
        <xdr:to>
          <xdr:col>71</xdr:col>
          <xdr:colOff>0</xdr:colOff>
          <xdr:row>9</xdr:row>
          <xdr:rowOff>0</xdr:rowOff>
        </xdr:to>
        <xdr:sp macro="" textlink="">
          <xdr:nvSpPr>
            <xdr:cNvPr id="477362" name="Button 20658" hidden="1">
              <a:extLst>
                <a:ext uri="{63B3BB69-23CF-44E3-9099-C40C66FF867C}">
                  <a14:compatExt spid="_x0000_s477362"/>
                </a:ext>
                <a:ext uri="{FF2B5EF4-FFF2-40B4-BE49-F238E27FC236}">
                  <a16:creationId xmlns:a16="http://schemas.microsoft.com/office/drawing/2014/main" id="{00000000-0008-0000-0300-0000B2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0</xdr:colOff>
          <xdr:row>8</xdr:row>
          <xdr:rowOff>0</xdr:rowOff>
        </xdr:from>
        <xdr:to>
          <xdr:col>72</xdr:col>
          <xdr:colOff>0</xdr:colOff>
          <xdr:row>9</xdr:row>
          <xdr:rowOff>0</xdr:rowOff>
        </xdr:to>
        <xdr:sp macro="" textlink="">
          <xdr:nvSpPr>
            <xdr:cNvPr id="477363" name="Button 20659" hidden="1">
              <a:extLst>
                <a:ext uri="{63B3BB69-23CF-44E3-9099-C40C66FF867C}">
                  <a14:compatExt spid="_x0000_s477363"/>
                </a:ext>
                <a:ext uri="{FF2B5EF4-FFF2-40B4-BE49-F238E27FC236}">
                  <a16:creationId xmlns:a16="http://schemas.microsoft.com/office/drawing/2014/main" id="{00000000-0008-0000-0300-0000B3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72</xdr:col>
          <xdr:colOff>0</xdr:colOff>
          <xdr:row>8</xdr:row>
          <xdr:rowOff>0</xdr:rowOff>
        </xdr:from>
        <xdr:to>
          <xdr:col>73</xdr:col>
          <xdr:colOff>0</xdr:colOff>
          <xdr:row>9</xdr:row>
          <xdr:rowOff>0</xdr:rowOff>
        </xdr:to>
        <xdr:sp macro="" textlink="">
          <xdr:nvSpPr>
            <xdr:cNvPr id="477364" name="Button 20660" hidden="1">
              <a:extLst>
                <a:ext uri="{63B3BB69-23CF-44E3-9099-C40C66FF867C}">
                  <a14:compatExt spid="_x0000_s477364"/>
                </a:ext>
                <a:ext uri="{FF2B5EF4-FFF2-40B4-BE49-F238E27FC236}">
                  <a16:creationId xmlns:a16="http://schemas.microsoft.com/office/drawing/2014/main" id="{00000000-0008-0000-0300-0000B4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0</xdr:colOff>
          <xdr:row>8</xdr:row>
          <xdr:rowOff>0</xdr:rowOff>
        </xdr:from>
        <xdr:to>
          <xdr:col>74</xdr:col>
          <xdr:colOff>0</xdr:colOff>
          <xdr:row>9</xdr:row>
          <xdr:rowOff>0</xdr:rowOff>
        </xdr:to>
        <xdr:sp macro="" textlink="">
          <xdr:nvSpPr>
            <xdr:cNvPr id="477365" name="Button 20661" hidden="1">
              <a:extLst>
                <a:ext uri="{63B3BB69-23CF-44E3-9099-C40C66FF867C}">
                  <a14:compatExt spid="_x0000_s477365"/>
                </a:ext>
                <a:ext uri="{FF2B5EF4-FFF2-40B4-BE49-F238E27FC236}">
                  <a16:creationId xmlns:a16="http://schemas.microsoft.com/office/drawing/2014/main" id="{00000000-0008-0000-0300-0000B548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0</xdr:colOff>
          <xdr:row>7</xdr:row>
          <xdr:rowOff>0</xdr:rowOff>
        </xdr:to>
        <xdr:sp macro="" textlink="">
          <xdr:nvSpPr>
            <xdr:cNvPr id="477366" name="Button 20662" hidden="1">
              <a:extLst>
                <a:ext uri="{63B3BB69-23CF-44E3-9099-C40C66FF867C}">
                  <a14:compatExt spid="_x0000_s477366"/>
                </a:ext>
                <a:ext uri="{FF2B5EF4-FFF2-40B4-BE49-F238E27FC236}">
                  <a16:creationId xmlns:a16="http://schemas.microsoft.com/office/drawing/2014/main" id="{00000000-0008-0000-0300-0000B6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16</xdr:col>
          <xdr:colOff>0</xdr:colOff>
          <xdr:row>7</xdr:row>
          <xdr:rowOff>0</xdr:rowOff>
        </xdr:to>
        <xdr:sp macro="" textlink="">
          <xdr:nvSpPr>
            <xdr:cNvPr id="477367" name="Button 20663" hidden="1">
              <a:extLst>
                <a:ext uri="{63B3BB69-23CF-44E3-9099-C40C66FF867C}">
                  <a14:compatExt spid="_x0000_s477367"/>
                </a:ext>
                <a:ext uri="{FF2B5EF4-FFF2-40B4-BE49-F238E27FC236}">
                  <a16:creationId xmlns:a16="http://schemas.microsoft.com/office/drawing/2014/main" id="{00000000-0008-0000-0300-0000B7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0</xdr:rowOff>
        </xdr:from>
        <xdr:to>
          <xdr:col>23</xdr:col>
          <xdr:colOff>0</xdr:colOff>
          <xdr:row>7</xdr:row>
          <xdr:rowOff>0</xdr:rowOff>
        </xdr:to>
        <xdr:sp macro="" textlink="">
          <xdr:nvSpPr>
            <xdr:cNvPr id="477368" name="Button 20664" hidden="1">
              <a:extLst>
                <a:ext uri="{63B3BB69-23CF-44E3-9099-C40C66FF867C}">
                  <a14:compatExt spid="_x0000_s477368"/>
                </a:ext>
                <a:ext uri="{FF2B5EF4-FFF2-40B4-BE49-F238E27FC236}">
                  <a16:creationId xmlns:a16="http://schemas.microsoft.com/office/drawing/2014/main" id="{00000000-0008-0000-0300-0000B8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6</xdr:row>
          <xdr:rowOff>0</xdr:rowOff>
        </xdr:from>
        <xdr:to>
          <xdr:col>29</xdr:col>
          <xdr:colOff>0</xdr:colOff>
          <xdr:row>7</xdr:row>
          <xdr:rowOff>0</xdr:rowOff>
        </xdr:to>
        <xdr:sp macro="" textlink="">
          <xdr:nvSpPr>
            <xdr:cNvPr id="477369" name="Button 20665" hidden="1">
              <a:extLst>
                <a:ext uri="{63B3BB69-23CF-44E3-9099-C40C66FF867C}">
                  <a14:compatExt spid="_x0000_s477369"/>
                </a:ext>
                <a:ext uri="{FF2B5EF4-FFF2-40B4-BE49-F238E27FC236}">
                  <a16:creationId xmlns:a16="http://schemas.microsoft.com/office/drawing/2014/main" id="{00000000-0008-0000-0300-0000B9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6</xdr:row>
          <xdr:rowOff>0</xdr:rowOff>
        </xdr:from>
        <xdr:to>
          <xdr:col>39</xdr:col>
          <xdr:colOff>0</xdr:colOff>
          <xdr:row>7</xdr:row>
          <xdr:rowOff>0</xdr:rowOff>
        </xdr:to>
        <xdr:sp macro="" textlink="">
          <xdr:nvSpPr>
            <xdr:cNvPr id="477370" name="Button 20666" hidden="1">
              <a:extLst>
                <a:ext uri="{63B3BB69-23CF-44E3-9099-C40C66FF867C}">
                  <a14:compatExt spid="_x0000_s477370"/>
                </a:ext>
                <a:ext uri="{FF2B5EF4-FFF2-40B4-BE49-F238E27FC236}">
                  <a16:creationId xmlns:a16="http://schemas.microsoft.com/office/drawing/2014/main" id="{00000000-0008-0000-0300-0000BA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49</xdr:col>
          <xdr:colOff>0</xdr:colOff>
          <xdr:row>7</xdr:row>
          <xdr:rowOff>0</xdr:rowOff>
        </xdr:to>
        <xdr:sp macro="" textlink="">
          <xdr:nvSpPr>
            <xdr:cNvPr id="477371" name="Button 20667" hidden="1">
              <a:extLst>
                <a:ext uri="{63B3BB69-23CF-44E3-9099-C40C66FF867C}">
                  <a14:compatExt spid="_x0000_s477371"/>
                </a:ext>
                <a:ext uri="{FF2B5EF4-FFF2-40B4-BE49-F238E27FC236}">
                  <a16:creationId xmlns:a16="http://schemas.microsoft.com/office/drawing/2014/main" id="{00000000-0008-0000-0300-0000BB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6</xdr:row>
          <xdr:rowOff>0</xdr:rowOff>
        </xdr:from>
        <xdr:to>
          <xdr:col>59</xdr:col>
          <xdr:colOff>0</xdr:colOff>
          <xdr:row>7</xdr:row>
          <xdr:rowOff>0</xdr:rowOff>
        </xdr:to>
        <xdr:sp macro="" textlink="">
          <xdr:nvSpPr>
            <xdr:cNvPr id="477372" name="Button 20668" hidden="1">
              <a:extLst>
                <a:ext uri="{63B3BB69-23CF-44E3-9099-C40C66FF867C}">
                  <a14:compatExt spid="_x0000_s477372"/>
                </a:ext>
                <a:ext uri="{FF2B5EF4-FFF2-40B4-BE49-F238E27FC236}">
                  <a16:creationId xmlns:a16="http://schemas.microsoft.com/office/drawing/2014/main" id="{00000000-0008-0000-0300-0000BC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6</xdr:row>
          <xdr:rowOff>0</xdr:rowOff>
        </xdr:from>
        <xdr:to>
          <xdr:col>61</xdr:col>
          <xdr:colOff>0</xdr:colOff>
          <xdr:row>7</xdr:row>
          <xdr:rowOff>0</xdr:rowOff>
        </xdr:to>
        <xdr:sp macro="" textlink="">
          <xdr:nvSpPr>
            <xdr:cNvPr id="477373" name="Button 20669" hidden="1">
              <a:extLst>
                <a:ext uri="{63B3BB69-23CF-44E3-9099-C40C66FF867C}">
                  <a14:compatExt spid="_x0000_s477373"/>
                </a:ext>
                <a:ext uri="{FF2B5EF4-FFF2-40B4-BE49-F238E27FC236}">
                  <a16:creationId xmlns:a16="http://schemas.microsoft.com/office/drawing/2014/main" id="{00000000-0008-0000-0300-0000BD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0</xdr:colOff>
          <xdr:row>6</xdr:row>
          <xdr:rowOff>0</xdr:rowOff>
        </xdr:from>
        <xdr:to>
          <xdr:col>71</xdr:col>
          <xdr:colOff>0</xdr:colOff>
          <xdr:row>7</xdr:row>
          <xdr:rowOff>0</xdr:rowOff>
        </xdr:to>
        <xdr:sp macro="" textlink="">
          <xdr:nvSpPr>
            <xdr:cNvPr id="477374" name="Button 20670" hidden="1">
              <a:extLst>
                <a:ext uri="{63B3BB69-23CF-44E3-9099-C40C66FF867C}">
                  <a14:compatExt spid="_x0000_s477374"/>
                </a:ext>
                <a:ext uri="{FF2B5EF4-FFF2-40B4-BE49-F238E27FC236}">
                  <a16:creationId xmlns:a16="http://schemas.microsoft.com/office/drawing/2014/main" id="{00000000-0008-0000-0300-0000BE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0</xdr:colOff>
          <xdr:row>6</xdr:row>
          <xdr:rowOff>0</xdr:rowOff>
        </xdr:from>
        <xdr:to>
          <xdr:col>72</xdr:col>
          <xdr:colOff>0</xdr:colOff>
          <xdr:row>7</xdr:row>
          <xdr:rowOff>0</xdr:rowOff>
        </xdr:to>
        <xdr:sp macro="" textlink="">
          <xdr:nvSpPr>
            <xdr:cNvPr id="477375" name="Button 20671" hidden="1">
              <a:extLst>
                <a:ext uri="{63B3BB69-23CF-44E3-9099-C40C66FF867C}">
                  <a14:compatExt spid="_x0000_s477375"/>
                </a:ext>
                <a:ext uri="{FF2B5EF4-FFF2-40B4-BE49-F238E27FC236}">
                  <a16:creationId xmlns:a16="http://schemas.microsoft.com/office/drawing/2014/main" id="{00000000-0008-0000-0300-0000BF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72</xdr:col>
          <xdr:colOff>0</xdr:colOff>
          <xdr:row>6</xdr:row>
          <xdr:rowOff>0</xdr:rowOff>
        </xdr:from>
        <xdr:to>
          <xdr:col>74</xdr:col>
          <xdr:colOff>0</xdr:colOff>
          <xdr:row>7</xdr:row>
          <xdr:rowOff>0</xdr:rowOff>
        </xdr:to>
        <xdr:sp macro="" textlink="">
          <xdr:nvSpPr>
            <xdr:cNvPr id="477376" name="Button 20672" hidden="1">
              <a:extLst>
                <a:ext uri="{63B3BB69-23CF-44E3-9099-C40C66FF867C}">
                  <a14:compatExt spid="_x0000_s477376"/>
                </a:ext>
                <a:ext uri="{FF2B5EF4-FFF2-40B4-BE49-F238E27FC236}">
                  <a16:creationId xmlns:a16="http://schemas.microsoft.com/office/drawing/2014/main" id="{00000000-0008-0000-0300-0000C048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381000</xdr:colOff>
          <xdr:row>0</xdr:row>
          <xdr:rowOff>76200</xdr:rowOff>
        </xdr:from>
        <xdr:to>
          <xdr:col>5</xdr:col>
          <xdr:colOff>228600</xdr:colOff>
          <xdr:row>1</xdr:row>
          <xdr:rowOff>0</xdr:rowOff>
        </xdr:to>
        <xdr:sp macro="" textlink="">
          <xdr:nvSpPr>
            <xdr:cNvPr id="36043" name="butMenu" hidden="1">
              <a:extLst>
                <a:ext uri="{63B3BB69-23CF-44E3-9099-C40C66FF867C}">
                  <a14:compatExt spid="_x0000_s36043"/>
                </a:ext>
                <a:ext uri="{FF2B5EF4-FFF2-40B4-BE49-F238E27FC236}">
                  <a16:creationId xmlns:a16="http://schemas.microsoft.com/office/drawing/2014/main" id="{00000000-0008-0000-0400-0000CB8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304800</xdr:colOff>
      <xdr:row>2</xdr:row>
      <xdr:rowOff>47625</xdr:rowOff>
    </xdr:from>
    <xdr:to>
      <xdr:col>24</xdr:col>
      <xdr:colOff>579120</xdr:colOff>
      <xdr:row>39</xdr:row>
      <xdr:rowOff>17145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304800</xdr:colOff>
          <xdr:row>2</xdr:row>
          <xdr:rowOff>47625</xdr:rowOff>
        </xdr:from>
        <xdr:to>
          <xdr:col>0</xdr:col>
          <xdr:colOff>495300</xdr:colOff>
          <xdr:row>3</xdr:row>
          <xdr:rowOff>47625</xdr:rowOff>
        </xdr:to>
        <xdr:sp macro="" textlink="">
          <xdr:nvSpPr>
            <xdr:cNvPr id="294913" name="ButtonExpandBubbleChart" hidden="1">
              <a:extLst>
                <a:ext uri="{63B3BB69-23CF-44E3-9099-C40C66FF867C}">
                  <a14:compatExt spid="_x0000_s294913"/>
                </a:ext>
                <a:ext uri="{FF2B5EF4-FFF2-40B4-BE49-F238E27FC236}">
                  <a16:creationId xmlns:a16="http://schemas.microsoft.com/office/drawing/2014/main" id="{00000000-0008-0000-0500-0000018004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en-GB" sz="1100" b="0" i="0" u="none" strike="noStrike" baseline="0">
                  <a:solidFill>
                    <a:srgbClr val="969696"/>
                  </a:solidFill>
                  <a:latin typeface="Wingdings 3"/>
                </a:rPr>
                <a:t>z</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2</xdr:row>
      <xdr:rowOff>47625</xdr:rowOff>
    </xdr:from>
    <xdr:to>
      <xdr:col>24</xdr:col>
      <xdr:colOff>417195</xdr:colOff>
      <xdr:row>39</xdr:row>
      <xdr:rowOff>17145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3</xdr:col>
          <xdr:colOff>481013</xdr:colOff>
          <xdr:row>0</xdr:row>
          <xdr:rowOff>76200</xdr:rowOff>
        </xdr:from>
        <xdr:to>
          <xdr:col>5</xdr:col>
          <xdr:colOff>328613</xdr:colOff>
          <xdr:row>1</xdr:row>
          <xdr:rowOff>0</xdr:rowOff>
        </xdr:to>
        <xdr:sp macro="" textlink="">
          <xdr:nvSpPr>
            <xdr:cNvPr id="240647" name="butMenu" hidden="1">
              <a:extLst>
                <a:ext uri="{63B3BB69-23CF-44E3-9099-C40C66FF867C}">
                  <a14:compatExt spid="_x0000_s240647"/>
                </a:ext>
                <a:ext uri="{FF2B5EF4-FFF2-40B4-BE49-F238E27FC236}">
                  <a16:creationId xmlns:a16="http://schemas.microsoft.com/office/drawing/2014/main" id="{00000000-0008-0000-0600-000007AC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xdr:row>
          <xdr:rowOff>47625</xdr:rowOff>
        </xdr:from>
        <xdr:to>
          <xdr:col>1</xdr:col>
          <xdr:colOff>257175</xdr:colOff>
          <xdr:row>3</xdr:row>
          <xdr:rowOff>47625</xdr:rowOff>
        </xdr:to>
        <xdr:sp macro="" textlink="">
          <xdr:nvSpPr>
            <xdr:cNvPr id="240648" name="ButtonExpandBarChart" hidden="1">
              <a:extLst>
                <a:ext uri="{63B3BB69-23CF-44E3-9099-C40C66FF867C}">
                  <a14:compatExt spid="_x0000_s240648"/>
                </a:ext>
                <a:ext uri="{FF2B5EF4-FFF2-40B4-BE49-F238E27FC236}">
                  <a16:creationId xmlns:a16="http://schemas.microsoft.com/office/drawing/2014/main" id="{00000000-0008-0000-0600-000008AC03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en-GB" sz="1100" b="0" i="0" u="none" strike="noStrike" baseline="0">
                  <a:solidFill>
                    <a:srgbClr val="969696"/>
                  </a:solidFill>
                  <a:latin typeface="Wingdings 3"/>
                </a:rPr>
                <a:t>z</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976313</xdr:colOff>
          <xdr:row>0</xdr:row>
          <xdr:rowOff>76200</xdr:rowOff>
        </xdr:from>
        <xdr:to>
          <xdr:col>3</xdr:col>
          <xdr:colOff>285750</xdr:colOff>
          <xdr:row>1</xdr:row>
          <xdr:rowOff>0</xdr:rowOff>
        </xdr:to>
        <xdr:sp macro="" textlink="">
          <xdr:nvSpPr>
            <xdr:cNvPr id="8202" name="butMenu"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1038225</xdr:colOff>
          <xdr:row>0</xdr:row>
          <xdr:rowOff>76200</xdr:rowOff>
        </xdr:from>
        <xdr:to>
          <xdr:col>3</xdr:col>
          <xdr:colOff>4763</xdr:colOff>
          <xdr:row>1</xdr:row>
          <xdr:rowOff>0</xdr:rowOff>
        </xdr:to>
        <xdr:sp macro="" textlink="">
          <xdr:nvSpPr>
            <xdr:cNvPr id="98305" name="butMenu" hidden="1">
              <a:extLst>
                <a:ext uri="{63B3BB69-23CF-44E3-9099-C40C66FF867C}">
                  <a14:compatExt spid="_x0000_s98305"/>
                </a:ext>
                <a:ext uri="{FF2B5EF4-FFF2-40B4-BE49-F238E27FC236}">
                  <a16:creationId xmlns:a16="http://schemas.microsoft.com/office/drawing/2014/main" id="{00000000-0008-0000-0900-00000180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twoCellAnchor editAs="oneCell">
    <xdr:from>
      <xdr:col>3</xdr:col>
      <xdr:colOff>0</xdr:colOff>
      <xdr:row>2</xdr:row>
      <xdr:rowOff>0</xdr:rowOff>
    </xdr:from>
    <xdr:to>
      <xdr:col>15</xdr:col>
      <xdr:colOff>177800</xdr:colOff>
      <xdr:row>26</xdr:row>
      <xdr:rowOff>182880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1038225</xdr:colOff>
          <xdr:row>0</xdr:row>
          <xdr:rowOff>76200</xdr:rowOff>
        </xdr:from>
        <xdr:to>
          <xdr:col>2</xdr:col>
          <xdr:colOff>652463</xdr:colOff>
          <xdr:row>1</xdr:row>
          <xdr:rowOff>0</xdr:rowOff>
        </xdr:to>
        <xdr:sp macro="" textlink="">
          <xdr:nvSpPr>
            <xdr:cNvPr id="350209" name="butMenu" hidden="1">
              <a:extLst>
                <a:ext uri="{63B3BB69-23CF-44E3-9099-C40C66FF867C}">
                  <a14:compatExt spid="_x0000_s350209"/>
                </a:ext>
                <a:ext uri="{FF2B5EF4-FFF2-40B4-BE49-F238E27FC236}">
                  <a16:creationId xmlns:a16="http://schemas.microsoft.com/office/drawing/2014/main" id="{00000000-0008-0000-0A00-0000015805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twoCellAnchor editAs="oneCell">
    <xdr:from>
      <xdr:col>4</xdr:col>
      <xdr:colOff>0</xdr:colOff>
      <xdr:row>29</xdr:row>
      <xdr:rowOff>0</xdr:rowOff>
    </xdr:from>
    <xdr:to>
      <xdr:col>15</xdr:col>
      <xdr:colOff>368300</xdr:colOff>
      <xdr:row>55</xdr:row>
      <xdr:rowOff>49530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0</xdr:colOff>
      <xdr:row>56</xdr:row>
      <xdr:rowOff>0</xdr:rowOff>
    </xdr:from>
    <xdr:to>
      <xdr:col>15</xdr:col>
      <xdr:colOff>368300</xdr:colOff>
      <xdr:row>82</xdr:row>
      <xdr:rowOff>49530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0</xdr:colOff>
      <xdr:row>2</xdr:row>
      <xdr:rowOff>0</xdr:rowOff>
    </xdr:from>
    <xdr:to>
      <xdr:col>15</xdr:col>
      <xdr:colOff>368300</xdr:colOff>
      <xdr:row>28</xdr:row>
      <xdr:rowOff>49530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13681" name="Button 17" hidden="1">
              <a:extLst>
                <a:ext uri="{63B3BB69-23CF-44E3-9099-C40C66FF867C}">
                  <a14:compatExt spid="_x0000_s113681"/>
                </a:ext>
                <a:ext uri="{FF2B5EF4-FFF2-40B4-BE49-F238E27FC236}">
                  <a16:creationId xmlns:a16="http://schemas.microsoft.com/office/drawing/2014/main" id="{00000000-0008-0000-0B00-000011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113682" name="Button 18" hidden="1">
              <a:extLst>
                <a:ext uri="{63B3BB69-23CF-44E3-9099-C40C66FF867C}">
                  <a14:compatExt spid="_x0000_s113682"/>
                </a:ext>
                <a:ext uri="{FF2B5EF4-FFF2-40B4-BE49-F238E27FC236}">
                  <a16:creationId xmlns:a16="http://schemas.microsoft.com/office/drawing/2014/main" id="{00000000-0008-0000-0B00-000012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113683" name="Button 19" hidden="1">
              <a:extLst>
                <a:ext uri="{63B3BB69-23CF-44E3-9099-C40C66FF867C}">
                  <a14:compatExt spid="_x0000_s113683"/>
                </a:ext>
                <a:ext uri="{FF2B5EF4-FFF2-40B4-BE49-F238E27FC236}">
                  <a16:creationId xmlns:a16="http://schemas.microsoft.com/office/drawing/2014/main" id="{00000000-0008-0000-0B00-000013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3</xdr:row>
          <xdr:rowOff>0</xdr:rowOff>
        </xdr:to>
        <xdr:sp macro="" textlink="">
          <xdr:nvSpPr>
            <xdr:cNvPr id="113684" name="Button 20" hidden="1">
              <a:extLst>
                <a:ext uri="{63B3BB69-23CF-44E3-9099-C40C66FF867C}">
                  <a14:compatExt spid="_x0000_s113684"/>
                </a:ext>
                <a:ext uri="{FF2B5EF4-FFF2-40B4-BE49-F238E27FC236}">
                  <a16:creationId xmlns:a16="http://schemas.microsoft.com/office/drawing/2014/main" id="{00000000-0008-0000-0B00-000014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13685" name="Button 21" hidden="1">
              <a:extLst>
                <a:ext uri="{63B3BB69-23CF-44E3-9099-C40C66FF867C}">
                  <a14:compatExt spid="_x0000_s113685"/>
                </a:ext>
                <a:ext uri="{FF2B5EF4-FFF2-40B4-BE49-F238E27FC236}">
                  <a16:creationId xmlns:a16="http://schemas.microsoft.com/office/drawing/2014/main" id="{00000000-0008-0000-0B00-000015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13686" name="Button 22" hidden="1">
              <a:extLst>
                <a:ext uri="{63B3BB69-23CF-44E3-9099-C40C66FF867C}">
                  <a14:compatExt spid="_x0000_s113686"/>
                </a:ext>
                <a:ext uri="{FF2B5EF4-FFF2-40B4-BE49-F238E27FC236}">
                  <a16:creationId xmlns:a16="http://schemas.microsoft.com/office/drawing/2014/main" id="{00000000-0008-0000-0B00-000016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13687" name="Button 23" hidden="1">
              <a:extLst>
                <a:ext uri="{63B3BB69-23CF-44E3-9099-C40C66FF867C}">
                  <a14:compatExt spid="_x0000_s113687"/>
                </a:ext>
                <a:ext uri="{FF2B5EF4-FFF2-40B4-BE49-F238E27FC236}">
                  <a16:creationId xmlns:a16="http://schemas.microsoft.com/office/drawing/2014/main" id="{00000000-0008-0000-0B00-000017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13688" name="Button 24" hidden="1">
              <a:extLst>
                <a:ext uri="{63B3BB69-23CF-44E3-9099-C40C66FF867C}">
                  <a14:compatExt spid="_x0000_s113688"/>
                </a:ext>
                <a:ext uri="{FF2B5EF4-FFF2-40B4-BE49-F238E27FC236}">
                  <a16:creationId xmlns:a16="http://schemas.microsoft.com/office/drawing/2014/main" id="{00000000-0008-0000-0B00-000018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13689" name="Button 25" hidden="1">
              <a:extLst>
                <a:ext uri="{63B3BB69-23CF-44E3-9099-C40C66FF867C}">
                  <a14:compatExt spid="_x0000_s113689"/>
                </a:ext>
                <a:ext uri="{FF2B5EF4-FFF2-40B4-BE49-F238E27FC236}">
                  <a16:creationId xmlns:a16="http://schemas.microsoft.com/office/drawing/2014/main" id="{00000000-0008-0000-0B00-000019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13690" name="Button 26" hidden="1">
              <a:extLst>
                <a:ext uri="{63B3BB69-23CF-44E3-9099-C40C66FF867C}">
                  <a14:compatExt spid="_x0000_s113690"/>
                </a:ext>
                <a:ext uri="{FF2B5EF4-FFF2-40B4-BE49-F238E27FC236}">
                  <a16:creationId xmlns:a16="http://schemas.microsoft.com/office/drawing/2014/main" id="{00000000-0008-0000-0B00-00001A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13691" name="Button 27" hidden="1">
              <a:extLst>
                <a:ext uri="{63B3BB69-23CF-44E3-9099-C40C66FF867C}">
                  <a14:compatExt spid="_x0000_s113691"/>
                </a:ext>
                <a:ext uri="{FF2B5EF4-FFF2-40B4-BE49-F238E27FC236}">
                  <a16:creationId xmlns:a16="http://schemas.microsoft.com/office/drawing/2014/main" id="{00000000-0008-0000-0B00-00001B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13692" name="Button 28" hidden="1">
              <a:extLst>
                <a:ext uri="{63B3BB69-23CF-44E3-9099-C40C66FF867C}">
                  <a14:compatExt spid="_x0000_s113692"/>
                </a:ext>
                <a:ext uri="{FF2B5EF4-FFF2-40B4-BE49-F238E27FC236}">
                  <a16:creationId xmlns:a16="http://schemas.microsoft.com/office/drawing/2014/main" id="{00000000-0008-0000-0B00-00001C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0</xdr:row>
          <xdr:rowOff>161925</xdr:rowOff>
        </xdr:from>
        <xdr:to>
          <xdr:col>5</xdr:col>
          <xdr:colOff>895350</xdr:colOff>
          <xdr:row>2</xdr:row>
          <xdr:rowOff>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D00-000001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D00-000009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D00-00000A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xdr:row>
          <xdr:rowOff>0</xdr:rowOff>
        </xdr:from>
        <xdr:to>
          <xdr:col>5</xdr:col>
          <xdr:colOff>0</xdr:colOff>
          <xdr:row>24</xdr:row>
          <xdr:rowOff>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D00-00000B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0</xdr:colOff>
          <xdr:row>24</xdr:row>
          <xdr:rowOff>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D00-00000C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23</xdr:row>
          <xdr:rowOff>0</xdr:rowOff>
        </xdr:from>
        <xdr:to>
          <xdr:col>7</xdr:col>
          <xdr:colOff>0</xdr:colOff>
          <xdr:row>24</xdr:row>
          <xdr:rowOff>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D00-00000D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23</xdr:row>
          <xdr:rowOff>0</xdr:rowOff>
        </xdr:from>
        <xdr:to>
          <xdr:col>8</xdr:col>
          <xdr:colOff>0</xdr:colOff>
          <xdr:row>24</xdr:row>
          <xdr:rowOff>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D00-00000E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23</xdr:row>
          <xdr:rowOff>0</xdr:rowOff>
        </xdr:from>
        <xdr:to>
          <xdr:col>9</xdr:col>
          <xdr:colOff>0</xdr:colOff>
          <xdr:row>24</xdr:row>
          <xdr:rowOff>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D00-00000F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0</xdr:rowOff>
        </xdr:from>
        <xdr:to>
          <xdr:col>10</xdr:col>
          <xdr:colOff>0</xdr:colOff>
          <xdr:row>24</xdr:row>
          <xdr:rowOff>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00000000-0008-0000-0D00-000010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31881" name="Button 137" hidden="1">
              <a:extLst>
                <a:ext uri="{63B3BB69-23CF-44E3-9099-C40C66FF867C}">
                  <a14:compatExt spid="_x0000_s31881"/>
                </a:ext>
                <a:ext uri="{FF2B5EF4-FFF2-40B4-BE49-F238E27FC236}">
                  <a16:creationId xmlns:a16="http://schemas.microsoft.com/office/drawing/2014/main" id="{00000000-0008-0000-0D00-000089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31882" name="Button 138" hidden="1">
              <a:extLst>
                <a:ext uri="{63B3BB69-23CF-44E3-9099-C40C66FF867C}">
                  <a14:compatExt spid="_x0000_s31882"/>
                </a:ext>
                <a:ext uri="{FF2B5EF4-FFF2-40B4-BE49-F238E27FC236}">
                  <a16:creationId xmlns:a16="http://schemas.microsoft.com/office/drawing/2014/main" id="{00000000-0008-0000-0D00-00008A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xdr:row>
          <xdr:rowOff>0</xdr:rowOff>
        </xdr:from>
        <xdr:to>
          <xdr:col>5</xdr:col>
          <xdr:colOff>0</xdr:colOff>
          <xdr:row>24</xdr:row>
          <xdr:rowOff>0</xdr:rowOff>
        </xdr:to>
        <xdr:sp macro="" textlink="">
          <xdr:nvSpPr>
            <xdr:cNvPr id="31883" name="Button 139" hidden="1">
              <a:extLst>
                <a:ext uri="{63B3BB69-23CF-44E3-9099-C40C66FF867C}">
                  <a14:compatExt spid="_x0000_s31883"/>
                </a:ext>
                <a:ext uri="{FF2B5EF4-FFF2-40B4-BE49-F238E27FC236}">
                  <a16:creationId xmlns:a16="http://schemas.microsoft.com/office/drawing/2014/main" id="{00000000-0008-0000-0D00-00008B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0</xdr:colOff>
          <xdr:row>24</xdr:row>
          <xdr:rowOff>0</xdr:rowOff>
        </xdr:to>
        <xdr:sp macro="" textlink="">
          <xdr:nvSpPr>
            <xdr:cNvPr id="31884" name="Button 140" hidden="1">
              <a:extLst>
                <a:ext uri="{63B3BB69-23CF-44E3-9099-C40C66FF867C}">
                  <a14:compatExt spid="_x0000_s31884"/>
                </a:ext>
                <a:ext uri="{FF2B5EF4-FFF2-40B4-BE49-F238E27FC236}">
                  <a16:creationId xmlns:a16="http://schemas.microsoft.com/office/drawing/2014/main" id="{00000000-0008-0000-0D00-00008C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23</xdr:row>
          <xdr:rowOff>0</xdr:rowOff>
        </xdr:from>
        <xdr:to>
          <xdr:col>7</xdr:col>
          <xdr:colOff>0</xdr:colOff>
          <xdr:row>24</xdr:row>
          <xdr:rowOff>0</xdr:rowOff>
        </xdr:to>
        <xdr:sp macro="" textlink="">
          <xdr:nvSpPr>
            <xdr:cNvPr id="31885" name="Button 141" hidden="1">
              <a:extLst>
                <a:ext uri="{63B3BB69-23CF-44E3-9099-C40C66FF867C}">
                  <a14:compatExt spid="_x0000_s31885"/>
                </a:ext>
                <a:ext uri="{FF2B5EF4-FFF2-40B4-BE49-F238E27FC236}">
                  <a16:creationId xmlns:a16="http://schemas.microsoft.com/office/drawing/2014/main" id="{00000000-0008-0000-0D00-00008D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23</xdr:row>
          <xdr:rowOff>0</xdr:rowOff>
        </xdr:from>
        <xdr:to>
          <xdr:col>8</xdr:col>
          <xdr:colOff>0</xdr:colOff>
          <xdr:row>24</xdr:row>
          <xdr:rowOff>0</xdr:rowOff>
        </xdr:to>
        <xdr:sp macro="" textlink="">
          <xdr:nvSpPr>
            <xdr:cNvPr id="31886" name="Button 142" hidden="1">
              <a:extLst>
                <a:ext uri="{63B3BB69-23CF-44E3-9099-C40C66FF867C}">
                  <a14:compatExt spid="_x0000_s31886"/>
                </a:ext>
                <a:ext uri="{FF2B5EF4-FFF2-40B4-BE49-F238E27FC236}">
                  <a16:creationId xmlns:a16="http://schemas.microsoft.com/office/drawing/2014/main" id="{00000000-0008-0000-0D00-00008E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23</xdr:row>
          <xdr:rowOff>0</xdr:rowOff>
        </xdr:from>
        <xdr:to>
          <xdr:col>9</xdr:col>
          <xdr:colOff>0</xdr:colOff>
          <xdr:row>24</xdr:row>
          <xdr:rowOff>0</xdr:rowOff>
        </xdr:to>
        <xdr:sp macro="" textlink="">
          <xdr:nvSpPr>
            <xdr:cNvPr id="31887" name="Button 143" hidden="1">
              <a:extLst>
                <a:ext uri="{63B3BB69-23CF-44E3-9099-C40C66FF867C}">
                  <a14:compatExt spid="_x0000_s31887"/>
                </a:ext>
                <a:ext uri="{FF2B5EF4-FFF2-40B4-BE49-F238E27FC236}">
                  <a16:creationId xmlns:a16="http://schemas.microsoft.com/office/drawing/2014/main" id="{00000000-0008-0000-0D00-00008F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0</xdr:rowOff>
        </xdr:from>
        <xdr:to>
          <xdr:col>10</xdr:col>
          <xdr:colOff>0</xdr:colOff>
          <xdr:row>24</xdr:row>
          <xdr:rowOff>0</xdr:rowOff>
        </xdr:to>
        <xdr:sp macro="" textlink="">
          <xdr:nvSpPr>
            <xdr:cNvPr id="31888" name="Button 144" hidden="1">
              <a:extLst>
                <a:ext uri="{63B3BB69-23CF-44E3-9099-C40C66FF867C}">
                  <a14:compatExt spid="_x0000_s31888"/>
                </a:ext>
                <a:ext uri="{FF2B5EF4-FFF2-40B4-BE49-F238E27FC236}">
                  <a16:creationId xmlns:a16="http://schemas.microsoft.com/office/drawing/2014/main" id="{00000000-0008-0000-0D00-000090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23</xdr:row>
          <xdr:rowOff>0</xdr:rowOff>
        </xdr:from>
        <xdr:to>
          <xdr:col>11</xdr:col>
          <xdr:colOff>0</xdr:colOff>
          <xdr:row>24</xdr:row>
          <xdr:rowOff>0</xdr:rowOff>
        </xdr:to>
        <xdr:sp macro="" textlink="">
          <xdr:nvSpPr>
            <xdr:cNvPr id="31889" name="Button 145" hidden="1">
              <a:extLst>
                <a:ext uri="{63B3BB69-23CF-44E3-9099-C40C66FF867C}">
                  <a14:compatExt spid="_x0000_s31889"/>
                </a:ext>
                <a:ext uri="{FF2B5EF4-FFF2-40B4-BE49-F238E27FC236}">
                  <a16:creationId xmlns:a16="http://schemas.microsoft.com/office/drawing/2014/main" id="{00000000-0008-0000-0D00-000091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23</xdr:row>
          <xdr:rowOff>0</xdr:rowOff>
        </xdr:from>
        <xdr:to>
          <xdr:col>12</xdr:col>
          <xdr:colOff>0</xdr:colOff>
          <xdr:row>24</xdr:row>
          <xdr:rowOff>0</xdr:rowOff>
        </xdr:to>
        <xdr:sp macro="" textlink="">
          <xdr:nvSpPr>
            <xdr:cNvPr id="31890" name="Button 146" hidden="1">
              <a:extLst>
                <a:ext uri="{63B3BB69-23CF-44E3-9099-C40C66FF867C}">
                  <a14:compatExt spid="_x0000_s31890"/>
                </a:ext>
                <a:ext uri="{FF2B5EF4-FFF2-40B4-BE49-F238E27FC236}">
                  <a16:creationId xmlns:a16="http://schemas.microsoft.com/office/drawing/2014/main" id="{00000000-0008-0000-0D00-000092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23</xdr:row>
          <xdr:rowOff>0</xdr:rowOff>
        </xdr:from>
        <xdr:to>
          <xdr:col>13</xdr:col>
          <xdr:colOff>0</xdr:colOff>
          <xdr:row>24</xdr:row>
          <xdr:rowOff>0</xdr:rowOff>
        </xdr:to>
        <xdr:sp macro="" textlink="">
          <xdr:nvSpPr>
            <xdr:cNvPr id="31891" name="Button 147" hidden="1">
              <a:extLst>
                <a:ext uri="{63B3BB69-23CF-44E3-9099-C40C66FF867C}">
                  <a14:compatExt spid="_x0000_s31891"/>
                </a:ext>
                <a:ext uri="{FF2B5EF4-FFF2-40B4-BE49-F238E27FC236}">
                  <a16:creationId xmlns:a16="http://schemas.microsoft.com/office/drawing/2014/main" id="{00000000-0008-0000-0D00-000093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9525</xdr:rowOff>
        </xdr:from>
        <xdr:to>
          <xdr:col>1</xdr:col>
          <xdr:colOff>1143000</xdr:colOff>
          <xdr:row>2</xdr:row>
          <xdr:rowOff>114300</xdr:rowOff>
        </xdr:to>
        <xdr:sp macro="" textlink="">
          <xdr:nvSpPr>
            <xdr:cNvPr id="453633" name="butMenu" hidden="1">
              <a:extLst>
                <a:ext uri="{63B3BB69-23CF-44E3-9099-C40C66FF867C}">
                  <a14:compatExt spid="_x0000_s453633"/>
                </a:ext>
                <a:ext uri="{FF2B5EF4-FFF2-40B4-BE49-F238E27FC236}">
                  <a16:creationId xmlns:a16="http://schemas.microsoft.com/office/drawing/2014/main" id="{00000000-0008-0000-0E00-000001EC06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Export... </a:t>
              </a:r>
              <a:r>
                <a:rPr lang="en-GB" sz="1000" b="0" i="0" u="none" strike="noStrike" baseline="0">
                  <a:solidFill>
                    <a:srgbClr val="969696"/>
                  </a:solidFill>
                  <a:latin typeface="Calibri"/>
                  <a:cs typeface="Calibri"/>
                </a:rPr>
                <a:t>(F8)</a:t>
              </a:r>
            </a:p>
          </xdr:txBody>
        </xdr:sp>
        <xdr:clientData fPrintsWithSheet="0"/>
      </xdr:twoCellAnchor>
    </mc:Choice>
    <mc:Fallback/>
  </mc:AlternateContent>
  <xdr:twoCellAnchor>
    <xdr:from>
      <xdr:col>4</xdr:col>
      <xdr:colOff>0</xdr:colOff>
      <xdr:row>1</xdr:row>
      <xdr:rowOff>0</xdr:rowOff>
    </xdr:from>
    <xdr:to>
      <xdr:col>13</xdr:col>
      <xdr:colOff>0</xdr:colOff>
      <xdr:row>32</xdr:row>
      <xdr:rowOff>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496050" y="361950"/>
          <a:ext cx="5486400" cy="5905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implements Airbus's requirement to be able to export both the "Cayley inputs" (portfolio details) and the "Cayley outputs" (trade headroom, results of Cayley scenario analysis) so that these can be archived in Airbus's treasury management system.</a:t>
          </a:r>
        </a:p>
        <a:p>
          <a:endParaRPr lang="en-GB" sz="1100" baseline="0"/>
        </a:p>
        <a:p>
          <a:r>
            <a:rPr lang="en-GB" sz="1100" baseline="0"/>
            <a:t>To use the worksheet:</a:t>
          </a:r>
        </a:p>
        <a:p>
          <a:r>
            <a:rPr lang="en-GB" sz="1100" baseline="0"/>
            <a:t>1) Select values for WhereToExport thru ExportCharts, see the cell comment of next to each input for details.</a:t>
          </a:r>
        </a:p>
        <a:p>
          <a:endParaRPr lang="en-GB" sz="1100" baseline="0"/>
        </a:p>
        <a:p>
          <a:r>
            <a:rPr lang="en-GB" sz="1100" baseline="0"/>
            <a:t>2) Choose the scenarios that you wish to run. This involves selecting ScenarioDefinitionFiles that you have prepared using the ScenarioDefinition worksheet of this Cayley workbook. Double-click in the column headed "ScenarioDefinitionFile", and ensure that the adjacent value of "DoThisOne?" is true.</a:t>
          </a:r>
        </a:p>
        <a:p>
          <a:endParaRPr lang="en-GB" sz="1100" baseline="0"/>
        </a:p>
        <a:p>
          <a:r>
            <a:rPr lang="en-GB" sz="1100" baseline="0"/>
            <a:t>3) Click the "Export..." button, review the prompt dialog and click "OK".</a:t>
          </a:r>
        </a:p>
        <a:p>
          <a:endParaRPr lang="en-GB" sz="1100" baseline="0"/>
        </a:p>
        <a:p>
          <a:r>
            <a:rPr lang="en-GB" sz="1100" baseline="0"/>
            <a:t>The code may take some time to run, about 40 seconds* for Export Charts, 3 minutes for Export Table and about 15 minutes for each scenario selected. You might find it helpful to be able to monitor progress by installing a "tail monitoring" utility called SnakeTail, available from http://snakenest.com/snaketail/</a:t>
          </a:r>
        </a:p>
        <a:p>
          <a:endParaRPr lang="en-GB" sz="1100" baseline="0"/>
        </a:p>
        <a:p>
          <a:endParaRPr lang="en-GB" sz="1100" baseline="0"/>
        </a:p>
        <a:p>
          <a:r>
            <a:rPr lang="en-GB" sz="1100" baseline="0"/>
            <a:t>* Timings made on Intel(R) Core(TM) i7-9700 CPU @ 3.00GHz , 16GB RAM, and fast (NVMe)  SSD. Scenario assumed to have 24 months.</a:t>
          </a:r>
        </a:p>
        <a:p>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476250</xdr:colOff>
      <xdr:row>1</xdr:row>
      <xdr:rowOff>0</xdr:rowOff>
    </xdr:from>
    <xdr:to>
      <xdr:col>25</xdr:col>
      <xdr:colOff>495299</xdr:colOff>
      <xdr:row>29</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61913</xdr:colOff>
          <xdr:row>1</xdr:row>
          <xdr:rowOff>9525</xdr:rowOff>
        </xdr:from>
        <xdr:to>
          <xdr:col>1</xdr:col>
          <xdr:colOff>338138</xdr:colOff>
          <xdr:row>2</xdr:row>
          <xdr:rowOff>114300</xdr:rowOff>
        </xdr:to>
        <xdr:sp macro="" textlink="">
          <xdr:nvSpPr>
            <xdr:cNvPr id="74756" name="butMenu" hidden="1">
              <a:extLst>
                <a:ext uri="{63B3BB69-23CF-44E3-9099-C40C66FF867C}">
                  <a14:compatExt spid="_x0000_s74756"/>
                </a:ext>
                <a:ext uri="{FF2B5EF4-FFF2-40B4-BE49-F238E27FC236}">
                  <a16:creationId xmlns:a16="http://schemas.microsoft.com/office/drawing/2014/main" id="{00000000-0008-0000-1000-00000424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1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AuditMenu"/>
      <definedName name="GroupingButton"/>
      <definedName name="SAISortButtonOnAction"/>
      <definedName name="sArrayEquals"/>
      <definedName name="sArrayMax"/>
      <definedName name="sArrayNot"/>
      <definedName name="sColumnFromTable"/>
      <definedName name="sintegers"/>
      <definedName name="sIsIn"/>
      <definedName name="sMatch"/>
      <definedName name="sMaxOfNums"/>
      <definedName name="sMChoose"/>
      <definedName name="sMinOfNums"/>
      <definedName name="sSortedArray"/>
      <definedName name="sSumOfNum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ctrlProp" Target="../ctrlProps/ctrlProp63.xml"/><Relationship Id="rId68" Type="http://schemas.openxmlformats.org/officeDocument/2006/relationships/ctrlProp" Target="../ctrlProps/ctrlProp68.xml"/><Relationship Id="rId84" Type="http://schemas.openxmlformats.org/officeDocument/2006/relationships/ctrlProp" Target="../ctrlProps/ctrlProp84.xml"/><Relationship Id="rId89" Type="http://schemas.openxmlformats.org/officeDocument/2006/relationships/comments" Target="../comments2.xml"/><Relationship Id="rId16" Type="http://schemas.openxmlformats.org/officeDocument/2006/relationships/ctrlProp" Target="../ctrlProps/ctrlProp16.xml"/><Relationship Id="rId11" Type="http://schemas.openxmlformats.org/officeDocument/2006/relationships/ctrlProp" Target="../ctrlProps/ctrlProp11.xml"/><Relationship Id="rId32" Type="http://schemas.openxmlformats.org/officeDocument/2006/relationships/ctrlProp" Target="../ctrlProps/ctrlProp32.xml"/><Relationship Id="rId37" Type="http://schemas.openxmlformats.org/officeDocument/2006/relationships/ctrlProp" Target="../ctrlProps/ctrlProp37.xml"/><Relationship Id="rId53" Type="http://schemas.openxmlformats.org/officeDocument/2006/relationships/ctrlProp" Target="../ctrlProps/ctrlProp53.xml"/><Relationship Id="rId58" Type="http://schemas.openxmlformats.org/officeDocument/2006/relationships/ctrlProp" Target="../ctrlProps/ctrlProp58.xml"/><Relationship Id="rId74" Type="http://schemas.openxmlformats.org/officeDocument/2006/relationships/ctrlProp" Target="../ctrlProps/ctrlProp74.xml"/><Relationship Id="rId79" Type="http://schemas.openxmlformats.org/officeDocument/2006/relationships/ctrlProp" Target="../ctrlProps/ctrlProp79.xml"/><Relationship Id="rId5" Type="http://schemas.openxmlformats.org/officeDocument/2006/relationships/ctrlProp" Target="../ctrlProps/ctrlProp5.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3" Type="http://schemas.openxmlformats.org/officeDocument/2006/relationships/vmlDrawing" Target="../drawings/vmlDrawing3.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88" Type="http://schemas.openxmlformats.org/officeDocument/2006/relationships/ctrlProp" Target="../ctrlProps/ctrlProp88.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trlProp" Target="../ctrlProps/ctrlProp86.xml"/><Relationship Id="rId4" Type="http://schemas.openxmlformats.org/officeDocument/2006/relationships/ctrlProp" Target="../ctrlProps/ctrlProp4.xml"/><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ctrlProp" Target="../ctrlProps/ctrlProp55.xml"/><Relationship Id="rId76" Type="http://schemas.openxmlformats.org/officeDocument/2006/relationships/ctrlProp" Target="../ctrlProps/ctrlProp76.xml"/><Relationship Id="rId7" Type="http://schemas.openxmlformats.org/officeDocument/2006/relationships/ctrlProp" Target="../ctrlProps/ctrlProp7.xml"/><Relationship Id="rId71" Type="http://schemas.openxmlformats.org/officeDocument/2006/relationships/ctrlProp" Target="../ctrlProps/ctrlProp71.xml"/><Relationship Id="rId2" Type="http://schemas.openxmlformats.org/officeDocument/2006/relationships/drawing" Target="../drawings/drawing3.xml"/><Relationship Id="rId29" Type="http://schemas.openxmlformats.org/officeDocument/2006/relationships/ctrlProp" Target="../ctrlProps/ctrlProp29.xml"/><Relationship Id="rId24" Type="http://schemas.openxmlformats.org/officeDocument/2006/relationships/ctrlProp" Target="../ctrlProps/ctrlProp24.xml"/><Relationship Id="rId40" Type="http://schemas.openxmlformats.org/officeDocument/2006/relationships/ctrlProp" Target="../ctrlProps/ctrlProp40.xml"/><Relationship Id="rId45" Type="http://schemas.openxmlformats.org/officeDocument/2006/relationships/ctrlProp" Target="../ctrlProps/ctrlProp45.xml"/><Relationship Id="rId66" Type="http://schemas.openxmlformats.org/officeDocument/2006/relationships/ctrlProp" Target="../ctrlProps/ctrlProp66.xml"/><Relationship Id="rId87" Type="http://schemas.openxmlformats.org/officeDocument/2006/relationships/ctrlProp" Target="../ctrlProps/ctrlProp87.xml"/><Relationship Id="rId61" Type="http://schemas.openxmlformats.org/officeDocument/2006/relationships/ctrlProp" Target="../ctrlProps/ctrlProp61.xml"/><Relationship Id="rId82" Type="http://schemas.openxmlformats.org/officeDocument/2006/relationships/ctrlProp" Target="../ctrlProps/ctrlProp82.xml"/><Relationship Id="rId1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9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9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0.xml"/><Relationship Id="rId13" Type="http://schemas.openxmlformats.org/officeDocument/2006/relationships/ctrlProp" Target="../ctrlProps/ctrlProp105.xml"/><Relationship Id="rId3" Type="http://schemas.openxmlformats.org/officeDocument/2006/relationships/vmlDrawing" Target="../drawings/vmlDrawing11.vml"/><Relationship Id="rId7" Type="http://schemas.openxmlformats.org/officeDocument/2006/relationships/ctrlProp" Target="../ctrlProps/ctrlProp99.xml"/><Relationship Id="rId12" Type="http://schemas.openxmlformats.org/officeDocument/2006/relationships/ctrlProp" Target="../ctrlProps/ctrlProp104.xml"/><Relationship Id="rId2" Type="http://schemas.openxmlformats.org/officeDocument/2006/relationships/drawing" Target="../drawings/drawing10.xml"/><Relationship Id="rId16"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ctrlProp" Target="../ctrlProps/ctrlProp97.xml"/><Relationship Id="rId15" Type="http://schemas.openxmlformats.org/officeDocument/2006/relationships/ctrlProp" Target="../ctrlProps/ctrlProp10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 Id="rId14" Type="http://schemas.openxmlformats.org/officeDocument/2006/relationships/ctrlProp" Target="../ctrlProps/ctrlProp10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18" Type="http://schemas.openxmlformats.org/officeDocument/2006/relationships/ctrlProp" Target="../ctrlProps/ctrlProp123.xml"/><Relationship Id="rId3" Type="http://schemas.openxmlformats.org/officeDocument/2006/relationships/ctrlProp" Target="../ctrlProps/ctrlProp108.xml"/><Relationship Id="rId21" Type="http://schemas.openxmlformats.org/officeDocument/2006/relationships/ctrlProp" Target="../ctrlProps/ctrlProp126.xml"/><Relationship Id="rId7" Type="http://schemas.openxmlformats.org/officeDocument/2006/relationships/ctrlProp" Target="../ctrlProps/ctrlProp112.xml"/><Relationship Id="rId12" Type="http://schemas.openxmlformats.org/officeDocument/2006/relationships/ctrlProp" Target="../ctrlProps/ctrlProp117.xml"/><Relationship Id="rId17" Type="http://schemas.openxmlformats.org/officeDocument/2006/relationships/ctrlProp" Target="../ctrlProps/ctrlProp122.xml"/><Relationship Id="rId2" Type="http://schemas.openxmlformats.org/officeDocument/2006/relationships/vmlDrawing" Target="../drawings/vmlDrawing12.vml"/><Relationship Id="rId16" Type="http://schemas.openxmlformats.org/officeDocument/2006/relationships/ctrlProp" Target="../ctrlProps/ctrlProp121.xml"/><Relationship Id="rId20" Type="http://schemas.openxmlformats.org/officeDocument/2006/relationships/ctrlProp" Target="../ctrlProps/ctrlProp125.xml"/><Relationship Id="rId1" Type="http://schemas.openxmlformats.org/officeDocument/2006/relationships/drawing" Target="../drawings/drawing11.xml"/><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5" Type="http://schemas.openxmlformats.org/officeDocument/2006/relationships/ctrlProp" Target="../ctrlProps/ctrlProp120.xml"/><Relationship Id="rId10" Type="http://schemas.openxmlformats.org/officeDocument/2006/relationships/ctrlProp" Target="../ctrlProps/ctrlProp115.xml"/><Relationship Id="rId19" Type="http://schemas.openxmlformats.org/officeDocument/2006/relationships/ctrlProp" Target="../ctrlProps/ctrlProp124.xml"/><Relationship Id="rId4" Type="http://schemas.openxmlformats.org/officeDocument/2006/relationships/ctrlProp" Target="../ctrlProps/ctrlProp109.xml"/><Relationship Id="rId9" Type="http://schemas.openxmlformats.org/officeDocument/2006/relationships/ctrlProp" Target="../ctrlProps/ctrlProp114.xml"/><Relationship Id="rId14" Type="http://schemas.openxmlformats.org/officeDocument/2006/relationships/ctrlProp" Target="../ctrlProps/ctrlProp119.xml"/><Relationship Id="rId22" Type="http://schemas.openxmlformats.org/officeDocument/2006/relationships/ctrlProp" Target="../ctrlProps/ctrlProp12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8.xml"/><Relationship Id="rId2" Type="http://schemas.openxmlformats.org/officeDocument/2006/relationships/vmlDrawing" Target="../drawings/vmlDrawing13.vml"/><Relationship Id="rId1" Type="http://schemas.openxmlformats.org/officeDocument/2006/relationships/drawing" Target="../drawings/drawing12.xml"/><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12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CreditUsage"/>
  <dimension ref="A1:AG2004"/>
  <sheetViews>
    <sheetView showGridLines="0" showRowColHeaders="0" tabSelected="1" topLeftCell="B1" zoomScaleNormal="100" workbookViewId="0"/>
  </sheetViews>
  <sheetFormatPr defaultRowHeight="14.25" x14ac:dyDescent="0.45"/>
  <cols>
    <col min="1" max="1" width="10.59765625" hidden="1" customWidth="1"/>
    <col min="2" max="2" width="22.86328125" customWidth="1"/>
    <col min="3" max="3" width="27.86328125" customWidth="1"/>
    <col min="4" max="4" width="2.59765625" customWidth="1"/>
    <col min="5" max="6" width="6.640625E-2" hidden="1" customWidth="1"/>
    <col min="7" max="7" width="2.6640625" bestFit="1" customWidth="1"/>
    <col min="8" max="9" width="13.19921875" customWidth="1"/>
    <col min="10" max="10" width="13.9296875" bestFit="1" customWidth="1"/>
    <col min="11" max="11" width="13.19921875" customWidth="1"/>
    <col min="12" max="12" width="7.33203125" bestFit="1" customWidth="1"/>
    <col min="13" max="13" width="8.86328125" bestFit="1" customWidth="1"/>
    <col min="14" max="14" width="12.53125" bestFit="1" customWidth="1"/>
    <col min="15" max="15" width="5.265625" bestFit="1" customWidth="1"/>
    <col min="16" max="16" width="10.59765625" customWidth="1"/>
    <col min="17" max="17" width="11.3984375" hidden="1" customWidth="1"/>
    <col min="18" max="18" width="5.19921875" hidden="1" customWidth="1"/>
    <col min="19" max="21" width="10.6640625" hidden="1" customWidth="1"/>
    <col min="22" max="22" width="2.59765625" hidden="1" customWidth="1"/>
    <col min="23" max="23" width="5.59765625" hidden="1" customWidth="1"/>
    <col min="24" max="24" width="12.59765625" hidden="1" customWidth="1"/>
    <col min="25" max="25" width="2.59765625" hidden="1" customWidth="1"/>
    <col min="26" max="26" width="5.59765625" hidden="1" customWidth="1"/>
    <col min="27" max="27" width="12.59765625" hidden="1" customWidth="1"/>
    <col min="28" max="28" width="2.59765625" hidden="1" customWidth="1"/>
    <col min="29" max="30" width="8.59765625" hidden="1" customWidth="1"/>
    <col min="31" max="31" width="2.59765625" hidden="1" customWidth="1"/>
    <col min="32" max="32" width="14.265625" hidden="1" customWidth="1"/>
    <col min="33" max="33" width="8.59765625" hidden="1" customWidth="1"/>
  </cols>
  <sheetData>
    <row r="1" spans="1:33" ht="28.5" x14ac:dyDescent="0.85">
      <c r="B1" s="9" t="s">
        <v>1446</v>
      </c>
    </row>
    <row r="2" spans="1:33" x14ac:dyDescent="0.45">
      <c r="A2" t="s">
        <v>1238</v>
      </c>
      <c r="G2" s="1" t="s">
        <v>1234</v>
      </c>
      <c r="I2" s="103" t="s">
        <v>1238</v>
      </c>
      <c r="Q2" t="s">
        <v>1204</v>
      </c>
      <c r="W2" s="111" t="s">
        <v>358</v>
      </c>
      <c r="Z2" s="111" t="s">
        <v>357</v>
      </c>
      <c r="AC2" s="1" t="s">
        <v>810</v>
      </c>
    </row>
    <row r="3" spans="1:33" x14ac:dyDescent="0.45">
      <c r="A3" t="s">
        <v>346</v>
      </c>
      <c r="B3" s="94" t="s">
        <v>345</v>
      </c>
      <c r="C3" s="95"/>
      <c r="G3" s="51" t="s">
        <v>82</v>
      </c>
      <c r="H3" s="443"/>
      <c r="I3" s="444" t="s">
        <v>360</v>
      </c>
      <c r="J3" s="53" t="s">
        <v>111</v>
      </c>
      <c r="K3" s="443" t="s">
        <v>376</v>
      </c>
      <c r="L3" s="451" t="s">
        <v>92</v>
      </c>
      <c r="M3" s="452"/>
      <c r="N3" s="453" t="s">
        <v>316</v>
      </c>
      <c r="O3" s="454"/>
      <c r="Q3" s="112" t="s">
        <v>53</v>
      </c>
      <c r="R3" s="113" t="s">
        <v>0</v>
      </c>
      <c r="S3" s="114" t="s">
        <v>1640</v>
      </c>
      <c r="T3" s="114" t="s">
        <v>77</v>
      </c>
      <c r="U3" s="115" t="s">
        <v>1641</v>
      </c>
      <c r="W3" s="57">
        <v>1</v>
      </c>
      <c r="X3" s="388">
        <v>350000000</v>
      </c>
      <c r="Z3" s="57">
        <v>0</v>
      </c>
      <c r="AA3" s="388">
        <v>350000000</v>
      </c>
      <c r="AC3" s="57" t="s">
        <v>1610</v>
      </c>
      <c r="AD3" s="63" t="s">
        <v>1610</v>
      </c>
      <c r="AF3" s="105" t="s">
        <v>95</v>
      </c>
      <c r="AG3" s="107">
        <v>45</v>
      </c>
    </row>
    <row r="4" spans="1:33" x14ac:dyDescent="0.45">
      <c r="A4" s="146" t="s">
        <v>1412</v>
      </c>
      <c r="B4" s="58" t="s">
        <v>5</v>
      </c>
      <c r="C4" s="103" t="s">
        <v>1412</v>
      </c>
      <c r="G4" s="50"/>
      <c r="H4" s="15" t="s">
        <v>116</v>
      </c>
      <c r="I4" s="445" t="s">
        <v>112</v>
      </c>
      <c r="J4" s="15" t="s">
        <v>110</v>
      </c>
      <c r="K4" s="15" t="s">
        <v>377</v>
      </c>
      <c r="L4" s="380" t="s">
        <v>67</v>
      </c>
      <c r="M4" s="11" t="s">
        <v>94</v>
      </c>
      <c r="N4" s="21" t="s">
        <v>1164</v>
      </c>
      <c r="O4" s="54" t="s">
        <v>146</v>
      </c>
      <c r="Q4">
        <v>44620</v>
      </c>
      <c r="R4">
        <v>0</v>
      </c>
      <c r="S4">
        <v>101571415.87892345</v>
      </c>
      <c r="T4">
        <v>350000000</v>
      </c>
      <c r="U4">
        <v>248428584.12107655</v>
      </c>
      <c r="W4" s="58">
        <v>2</v>
      </c>
      <c r="X4" s="386">
        <v>350000000</v>
      </c>
      <c r="Z4" s="58">
        <v>1</v>
      </c>
      <c r="AA4" s="386">
        <v>350000000</v>
      </c>
      <c r="AC4" s="58" t="s">
        <v>1610</v>
      </c>
      <c r="AD4" s="64" t="s">
        <v>1610</v>
      </c>
      <c r="AF4" s="81" t="s">
        <v>98</v>
      </c>
      <c r="AG4" s="88" t="s">
        <v>100</v>
      </c>
    </row>
    <row r="5" spans="1:33" x14ac:dyDescent="0.45">
      <c r="A5" s="110"/>
      <c r="B5" s="58" t="s">
        <v>6</v>
      </c>
      <c r="C5" s="103" t="s">
        <v>18</v>
      </c>
      <c r="G5" s="359" t="s">
        <v>63</v>
      </c>
      <c r="H5" s="481">
        <v>0</v>
      </c>
      <c r="I5" s="476">
        <v>253776438.52302444</v>
      </c>
      <c r="J5" s="476">
        <v>96223561.47697556</v>
      </c>
      <c r="K5" s="478"/>
      <c r="L5" s="413"/>
      <c r="M5" s="377"/>
      <c r="N5" s="381"/>
      <c r="O5" s="382"/>
      <c r="Q5">
        <v>44649.22</v>
      </c>
      <c r="R5">
        <v>0.08</v>
      </c>
      <c r="S5">
        <v>157581557.8943744</v>
      </c>
      <c r="T5">
        <v>350000000</v>
      </c>
      <c r="U5">
        <v>192418442.1056256</v>
      </c>
      <c r="W5" s="58">
        <v>3</v>
      </c>
      <c r="X5" s="386">
        <v>350000000</v>
      </c>
      <c r="Z5" s="58">
        <v>1</v>
      </c>
      <c r="AA5" s="386">
        <v>350000000</v>
      </c>
      <c r="AC5" s="58" t="s">
        <v>1610</v>
      </c>
      <c r="AD5" s="64" t="s">
        <v>1610</v>
      </c>
      <c r="AF5" s="81" t="s">
        <v>99</v>
      </c>
      <c r="AG5" s="88" t="s">
        <v>100</v>
      </c>
    </row>
    <row r="6" spans="1:33" x14ac:dyDescent="0.45">
      <c r="A6" s="110" t="s">
        <v>9</v>
      </c>
      <c r="B6" s="58" t="s">
        <v>7</v>
      </c>
      <c r="C6" s="103" t="s">
        <v>9</v>
      </c>
      <c r="G6" s="359" t="s">
        <v>64</v>
      </c>
      <c r="H6" s="481">
        <v>0</v>
      </c>
      <c r="I6" s="476">
        <v>216179160.0259012</v>
      </c>
      <c r="J6" s="476">
        <v>96223561.47697556</v>
      </c>
      <c r="K6" s="479"/>
      <c r="L6" s="383"/>
      <c r="M6" s="383"/>
      <c r="N6" s="383"/>
      <c r="O6" s="384"/>
      <c r="Q6">
        <v>44678.44</v>
      </c>
      <c r="R6">
        <v>0.16</v>
      </c>
      <c r="S6">
        <v>175876071.27088588</v>
      </c>
      <c r="T6">
        <v>350000000</v>
      </c>
      <c r="U6">
        <v>174123928.72911412</v>
      </c>
      <c r="W6" s="58">
        <v>4</v>
      </c>
      <c r="X6" s="386">
        <v>250000000</v>
      </c>
      <c r="Z6" s="58">
        <v>2</v>
      </c>
      <c r="AA6" s="386">
        <v>350000000</v>
      </c>
      <c r="AC6" s="58" t="s">
        <v>1610</v>
      </c>
      <c r="AD6" s="64" t="s">
        <v>1610</v>
      </c>
      <c r="AF6" s="97" t="s">
        <v>1163</v>
      </c>
      <c r="AG6" s="65" t="s">
        <v>100</v>
      </c>
    </row>
    <row r="7" spans="1:33" x14ac:dyDescent="0.45">
      <c r="A7" s="110" t="s">
        <v>9</v>
      </c>
      <c r="B7" s="58" t="s">
        <v>8</v>
      </c>
      <c r="C7" s="103" t="s">
        <v>9</v>
      </c>
      <c r="G7" s="359" t="s">
        <v>65</v>
      </c>
      <c r="H7" s="481">
        <v>0</v>
      </c>
      <c r="I7" s="476">
        <v>189834809.06242788</v>
      </c>
      <c r="J7" s="476">
        <v>96223561.47697556</v>
      </c>
      <c r="K7" s="479"/>
      <c r="L7" s="383"/>
      <c r="M7" s="383"/>
      <c r="N7" s="383"/>
      <c r="O7" s="384"/>
      <c r="Q7">
        <v>44707.66</v>
      </c>
      <c r="R7">
        <v>0.24</v>
      </c>
      <c r="S7">
        <v>187904039.05738693</v>
      </c>
      <c r="T7">
        <v>350000000</v>
      </c>
      <c r="U7">
        <v>162095960.94261307</v>
      </c>
      <c r="W7" s="58">
        <v>5</v>
      </c>
      <c r="X7" s="386">
        <v>250000000</v>
      </c>
      <c r="Z7" s="58">
        <v>2</v>
      </c>
      <c r="AA7" s="386">
        <v>350000000</v>
      </c>
      <c r="AC7" s="58" t="s">
        <v>1610</v>
      </c>
      <c r="AD7" s="64" t="s">
        <v>1610</v>
      </c>
    </row>
    <row r="8" spans="1:33" x14ac:dyDescent="0.45">
      <c r="A8" s="110" t="b">
        <v>0</v>
      </c>
      <c r="B8" s="81" t="s">
        <v>79</v>
      </c>
      <c r="C8" s="99" t="b">
        <v>0</v>
      </c>
      <c r="D8" s="12"/>
      <c r="G8" s="359" t="s">
        <v>151</v>
      </c>
      <c r="H8" s="481">
        <v>0</v>
      </c>
      <c r="I8" s="476">
        <v>148357169.24628353</v>
      </c>
      <c r="J8" s="476">
        <v>96223561.47697556</v>
      </c>
      <c r="K8" s="479"/>
      <c r="L8" s="383"/>
      <c r="M8" s="383"/>
      <c r="N8" s="383"/>
      <c r="O8" s="384"/>
      <c r="Q8">
        <v>44736.88</v>
      </c>
      <c r="R8">
        <v>0.32</v>
      </c>
      <c r="S8">
        <v>195215110.36033034</v>
      </c>
      <c r="T8">
        <v>350000000</v>
      </c>
      <c r="U8">
        <v>154784889.63966966</v>
      </c>
      <c r="W8" s="58">
        <v>7</v>
      </c>
      <c r="X8" s="386">
        <v>70000000</v>
      </c>
      <c r="Z8" s="58">
        <v>3</v>
      </c>
      <c r="AA8" s="386">
        <v>350000000</v>
      </c>
      <c r="AC8" s="59" t="s">
        <v>1610</v>
      </c>
      <c r="AD8" s="65" t="s">
        <v>1610</v>
      </c>
    </row>
    <row r="9" spans="1:33" x14ac:dyDescent="0.45">
      <c r="A9" s="110" t="b">
        <v>0</v>
      </c>
      <c r="B9" s="81" t="s">
        <v>159</v>
      </c>
      <c r="C9" s="99" t="b">
        <v>0</v>
      </c>
      <c r="G9" s="359" t="s">
        <v>66</v>
      </c>
      <c r="H9" s="481">
        <v>0</v>
      </c>
      <c r="I9" s="476">
        <v>90260833.520139053</v>
      </c>
      <c r="J9" s="476">
        <v>96223561.47697556</v>
      </c>
      <c r="K9" s="479"/>
      <c r="L9" s="383"/>
      <c r="M9" s="383"/>
      <c r="N9" s="383"/>
      <c r="O9" s="384"/>
      <c r="Q9">
        <v>44766.1</v>
      </c>
      <c r="R9">
        <v>0.4</v>
      </c>
      <c r="S9">
        <v>208089212.38315359</v>
      </c>
      <c r="T9">
        <v>350000000</v>
      </c>
      <c r="U9">
        <v>141910787.61684641</v>
      </c>
      <c r="W9" s="59">
        <v>10</v>
      </c>
      <c r="X9" s="387">
        <v>0</v>
      </c>
      <c r="Z9" s="58">
        <v>3</v>
      </c>
      <c r="AA9" s="386">
        <v>250000000</v>
      </c>
    </row>
    <row r="10" spans="1:33" x14ac:dyDescent="0.45">
      <c r="A10" s="110" t="s">
        <v>352</v>
      </c>
      <c r="B10" s="81" t="s">
        <v>353</v>
      </c>
      <c r="C10" s="103" t="s">
        <v>352</v>
      </c>
      <c r="G10" s="359" t="s">
        <v>1191</v>
      </c>
      <c r="H10" s="481">
        <v>0</v>
      </c>
      <c r="I10" s="476">
        <v>88353494.408754408</v>
      </c>
      <c r="J10" s="476">
        <v>-18353494.408754408</v>
      </c>
      <c r="K10" s="479"/>
      <c r="L10" s="383"/>
      <c r="M10" s="383"/>
      <c r="N10" s="383"/>
      <c r="O10" s="384"/>
      <c r="Q10">
        <v>44795.32</v>
      </c>
      <c r="R10">
        <v>0.48</v>
      </c>
      <c r="S10">
        <v>228800447.44818467</v>
      </c>
      <c r="T10">
        <v>350000000</v>
      </c>
      <c r="U10">
        <v>121199552.55181533</v>
      </c>
      <c r="Z10" s="58">
        <v>4</v>
      </c>
      <c r="AA10" s="386">
        <v>250000000</v>
      </c>
    </row>
    <row r="11" spans="1:33" x14ac:dyDescent="0.45">
      <c r="A11" s="110">
        <v>0</v>
      </c>
      <c r="B11" s="353" t="s">
        <v>89</v>
      </c>
      <c r="C11" s="401">
        <v>0</v>
      </c>
      <c r="G11" s="359" t="s">
        <v>1192</v>
      </c>
      <c r="H11" s="481">
        <v>0</v>
      </c>
      <c r="I11" s="476">
        <v>0</v>
      </c>
      <c r="J11" s="476">
        <v>-18353494.408754408</v>
      </c>
      <c r="K11" s="479"/>
      <c r="L11" s="383"/>
      <c r="M11" s="383"/>
      <c r="N11" s="383"/>
      <c r="O11" s="384"/>
      <c r="Q11">
        <v>44824.54</v>
      </c>
      <c r="R11">
        <v>0.56000000000000005</v>
      </c>
      <c r="S11">
        <v>231135675.84566554</v>
      </c>
      <c r="T11">
        <v>350000000</v>
      </c>
      <c r="U11">
        <v>118864324.15433446</v>
      </c>
      <c r="Z11" s="58">
        <v>4</v>
      </c>
      <c r="AA11" s="386">
        <v>250000000</v>
      </c>
    </row>
    <row r="12" spans="1:33" x14ac:dyDescent="0.45">
      <c r="A12" s="110"/>
      <c r="B12" s="93" t="s">
        <v>163</v>
      </c>
      <c r="C12" s="96"/>
      <c r="G12" s="360" t="s">
        <v>1193</v>
      </c>
      <c r="H12" s="482">
        <v>0</v>
      </c>
      <c r="I12" s="477">
        <v>0</v>
      </c>
      <c r="J12" s="477">
        <v>-18353494.408754408</v>
      </c>
      <c r="K12" s="480"/>
      <c r="L12" s="377"/>
      <c r="M12" s="377"/>
      <c r="N12" s="377"/>
      <c r="O12" s="382"/>
      <c r="Q12">
        <v>44853.760000000002</v>
      </c>
      <c r="R12">
        <v>0.64</v>
      </c>
      <c r="S12">
        <v>241011484.37407103</v>
      </c>
      <c r="T12">
        <v>350000000</v>
      </c>
      <c r="U12">
        <v>108988515.62592897</v>
      </c>
      <c r="Z12" s="58">
        <v>5</v>
      </c>
      <c r="AA12" s="386">
        <v>250000000</v>
      </c>
    </row>
    <row r="13" spans="1:33" x14ac:dyDescent="0.45">
      <c r="A13" s="110">
        <v>1</v>
      </c>
      <c r="B13" s="58" t="s">
        <v>91</v>
      </c>
      <c r="C13" s="101">
        <v>1</v>
      </c>
      <c r="Q13">
        <v>44882.98</v>
      </c>
      <c r="R13">
        <v>0.72</v>
      </c>
      <c r="S13">
        <v>245245374.95542997</v>
      </c>
      <c r="T13">
        <v>350000000</v>
      </c>
      <c r="U13">
        <v>104754625.04457003</v>
      </c>
      <c r="Z13" s="58">
        <v>5</v>
      </c>
      <c r="AA13" s="386">
        <v>70000000</v>
      </c>
    </row>
    <row r="14" spans="1:33" x14ac:dyDescent="0.45">
      <c r="A14" s="110">
        <v>1</v>
      </c>
      <c r="B14" s="58" t="s">
        <v>145</v>
      </c>
      <c r="C14" s="101">
        <v>1</v>
      </c>
      <c r="Q14">
        <v>44912.2</v>
      </c>
      <c r="R14">
        <v>0.8</v>
      </c>
      <c r="S14">
        <v>253776438.52302444</v>
      </c>
      <c r="T14">
        <v>350000000</v>
      </c>
      <c r="U14">
        <v>96223561.47697556</v>
      </c>
      <c r="Z14" s="58">
        <v>7</v>
      </c>
      <c r="AA14" s="386">
        <v>70000000</v>
      </c>
    </row>
    <row r="15" spans="1:33" x14ac:dyDescent="0.45">
      <c r="A15" s="110"/>
      <c r="B15" s="98" t="s">
        <v>165</v>
      </c>
      <c r="C15" s="96"/>
      <c r="K15" s="35"/>
      <c r="Q15">
        <v>44941.42</v>
      </c>
      <c r="R15">
        <v>0.88</v>
      </c>
      <c r="S15">
        <v>218667401.2352702</v>
      </c>
      <c r="T15">
        <v>350000000</v>
      </c>
      <c r="U15">
        <v>131332598.7647298</v>
      </c>
      <c r="Z15" s="58">
        <v>7</v>
      </c>
      <c r="AA15" s="386">
        <v>0</v>
      </c>
    </row>
    <row r="16" spans="1:33" x14ac:dyDescent="0.45">
      <c r="A16" s="110" t="s">
        <v>563</v>
      </c>
      <c r="B16" s="353" t="s">
        <v>349</v>
      </c>
      <c r="C16" s="365" t="s">
        <v>563</v>
      </c>
      <c r="J16" s="35"/>
      <c r="K16" s="35"/>
      <c r="Q16">
        <v>44970.64</v>
      </c>
      <c r="R16">
        <v>0.96</v>
      </c>
      <c r="S16">
        <v>194404519.02819708</v>
      </c>
      <c r="T16">
        <v>350000000</v>
      </c>
      <c r="U16">
        <v>155595480.97180292</v>
      </c>
      <c r="Z16" s="58">
        <v>10</v>
      </c>
      <c r="AA16" s="386">
        <v>0</v>
      </c>
    </row>
    <row r="17" spans="1:33" x14ac:dyDescent="0.45">
      <c r="A17" s="110">
        <v>255</v>
      </c>
      <c r="B17" s="58" t="s">
        <v>152</v>
      </c>
      <c r="C17" s="102">
        <v>255</v>
      </c>
      <c r="J17" s="35"/>
      <c r="K17" s="35"/>
      <c r="Q17">
        <v>44999.86</v>
      </c>
      <c r="R17">
        <v>1.04</v>
      </c>
      <c r="S17">
        <v>165653737.45275077</v>
      </c>
      <c r="T17">
        <v>350000000</v>
      </c>
      <c r="U17">
        <v>184346262.54724923</v>
      </c>
      <c r="Z17" s="59">
        <v>10</v>
      </c>
      <c r="AA17" s="387">
        <v>0</v>
      </c>
    </row>
    <row r="18" spans="1:33" x14ac:dyDescent="0.45">
      <c r="A18" s="110">
        <v>100</v>
      </c>
      <c r="B18" s="81" t="s">
        <v>362</v>
      </c>
      <c r="C18" s="102">
        <v>100</v>
      </c>
      <c r="J18" s="35"/>
      <c r="K18" s="35"/>
      <c r="Q18">
        <v>45029.08</v>
      </c>
      <c r="R18">
        <v>1.1200000000000001</v>
      </c>
      <c r="S18">
        <v>159270618.71680969</v>
      </c>
      <c r="T18">
        <v>350000000</v>
      </c>
      <c r="U18">
        <v>190729381.28319031</v>
      </c>
    </row>
    <row r="19" spans="1:33" x14ac:dyDescent="0.45">
      <c r="A19" s="110"/>
      <c r="B19" s="98" t="s">
        <v>441</v>
      </c>
      <c r="C19" s="96"/>
      <c r="Q19">
        <v>45058.3</v>
      </c>
      <c r="R19">
        <v>1.2</v>
      </c>
      <c r="S19">
        <v>202598691.33126801</v>
      </c>
      <c r="T19">
        <v>350000000</v>
      </c>
      <c r="U19">
        <v>147401308.66873199</v>
      </c>
    </row>
    <row r="20" spans="1:33" x14ac:dyDescent="0.45">
      <c r="A20" s="110">
        <v>1</v>
      </c>
      <c r="B20" s="58" t="s">
        <v>440</v>
      </c>
      <c r="C20" s="100">
        <v>1</v>
      </c>
      <c r="Q20">
        <v>45087.519999999997</v>
      </c>
      <c r="R20">
        <v>1.28</v>
      </c>
      <c r="S20">
        <v>209407307.20462447</v>
      </c>
      <c r="T20">
        <v>350000000</v>
      </c>
      <c r="U20">
        <v>140592692.79537553</v>
      </c>
    </row>
    <row r="21" spans="1:33" x14ac:dyDescent="0.45">
      <c r="A21" s="122">
        <v>1</v>
      </c>
      <c r="B21" s="68" t="s">
        <v>439</v>
      </c>
      <c r="C21" s="354">
        <v>1</v>
      </c>
      <c r="Q21">
        <v>45116.74</v>
      </c>
      <c r="R21">
        <v>1.36</v>
      </c>
      <c r="S21">
        <v>204986084.76043022</v>
      </c>
      <c r="T21">
        <v>350000000</v>
      </c>
      <c r="U21">
        <v>145013915.23956978</v>
      </c>
    </row>
    <row r="22" spans="1:33" x14ac:dyDescent="0.45">
      <c r="B22" s="98" t="s">
        <v>344</v>
      </c>
      <c r="C22" s="96"/>
      <c r="Q22">
        <v>45145.96</v>
      </c>
      <c r="R22">
        <v>1.44</v>
      </c>
      <c r="S22">
        <v>210981654.16735646</v>
      </c>
      <c r="T22">
        <v>350000000</v>
      </c>
      <c r="U22">
        <v>139018345.83264354</v>
      </c>
    </row>
    <row r="23" spans="1:33" x14ac:dyDescent="0.45">
      <c r="B23" s="58" t="s">
        <v>70</v>
      </c>
      <c r="C23" s="88" t="s">
        <v>102</v>
      </c>
      <c r="Q23">
        <v>45175.18</v>
      </c>
      <c r="R23">
        <v>1.52</v>
      </c>
      <c r="S23">
        <v>216179160.0259012</v>
      </c>
      <c r="T23">
        <v>350000000</v>
      </c>
      <c r="U23">
        <v>133820839.9740988</v>
      </c>
    </row>
    <row r="24" spans="1:33" x14ac:dyDescent="0.45">
      <c r="B24" s="58" t="s">
        <v>343</v>
      </c>
      <c r="C24" s="88">
        <v>0.95</v>
      </c>
      <c r="Q24">
        <v>45204.4</v>
      </c>
      <c r="R24">
        <v>1.6</v>
      </c>
      <c r="S24">
        <v>175964693.60421237</v>
      </c>
      <c r="T24">
        <v>350000000</v>
      </c>
      <c r="U24">
        <v>174035306.39578763</v>
      </c>
    </row>
    <row r="25" spans="1:33" x14ac:dyDescent="0.45">
      <c r="B25" s="353" t="s">
        <v>798</v>
      </c>
      <c r="C25" s="88" t="s">
        <v>1642</v>
      </c>
      <c r="Q25">
        <v>45233.62</v>
      </c>
      <c r="R25">
        <v>1.68</v>
      </c>
      <c r="S25">
        <v>179895295.06947523</v>
      </c>
      <c r="T25">
        <v>350000000</v>
      </c>
      <c r="U25">
        <v>170104704.93052477</v>
      </c>
    </row>
    <row r="26" spans="1:33" x14ac:dyDescent="0.45">
      <c r="B26" s="353" t="s">
        <v>359</v>
      </c>
      <c r="C26" s="88" t="s">
        <v>103</v>
      </c>
      <c r="Q26">
        <v>45262.84</v>
      </c>
      <c r="R26">
        <v>1.76</v>
      </c>
      <c r="S26">
        <v>183717547.97283617</v>
      </c>
      <c r="T26">
        <v>350000000</v>
      </c>
      <c r="U26">
        <v>166282452.02716383</v>
      </c>
    </row>
    <row r="27" spans="1:33" x14ac:dyDescent="0.45">
      <c r="B27" s="58" t="s">
        <v>71</v>
      </c>
      <c r="C27" s="159" t="s">
        <v>3</v>
      </c>
      <c r="Q27">
        <v>45292.06</v>
      </c>
      <c r="R27">
        <v>1.84</v>
      </c>
      <c r="S27">
        <v>187439885.37340397</v>
      </c>
      <c r="T27">
        <v>350000000</v>
      </c>
      <c r="U27">
        <v>162560114.62659603</v>
      </c>
    </row>
    <row r="28" spans="1:33" x14ac:dyDescent="0.45">
      <c r="B28" s="353" t="s">
        <v>173</v>
      </c>
      <c r="C28" s="159" t="s">
        <v>1613</v>
      </c>
      <c r="Q28">
        <v>45321.279999999999</v>
      </c>
      <c r="R28">
        <v>1.92</v>
      </c>
      <c r="S28">
        <v>184052801.04860368</v>
      </c>
      <c r="T28">
        <v>350000000</v>
      </c>
      <c r="U28">
        <v>165947198.95139632</v>
      </c>
    </row>
    <row r="29" spans="1:33" x14ac:dyDescent="0.45">
      <c r="B29" s="353" t="s">
        <v>838</v>
      </c>
      <c r="C29" s="233" t="s">
        <v>866</v>
      </c>
      <c r="Q29">
        <v>45350.5</v>
      </c>
      <c r="R29">
        <v>2</v>
      </c>
      <c r="S29">
        <v>168171872.97758511</v>
      </c>
      <c r="T29">
        <v>350000000</v>
      </c>
      <c r="U29">
        <v>181828127.02241489</v>
      </c>
      <c r="AG29" s="4"/>
    </row>
    <row r="30" spans="1:33" x14ac:dyDescent="0.45">
      <c r="B30" s="353" t="s">
        <v>843</v>
      </c>
      <c r="C30" s="234" t="s">
        <v>1611</v>
      </c>
      <c r="Q30">
        <v>45379.72</v>
      </c>
      <c r="R30">
        <v>2.08</v>
      </c>
      <c r="S30">
        <v>171744688.49558803</v>
      </c>
      <c r="T30">
        <v>350000000</v>
      </c>
      <c r="U30">
        <v>178255311.50441197</v>
      </c>
    </row>
    <row r="31" spans="1:33" x14ac:dyDescent="0.45">
      <c r="B31" s="134" t="s">
        <v>844</v>
      </c>
      <c r="C31" s="136" t="s">
        <v>1611</v>
      </c>
      <c r="Q31">
        <v>45408.94</v>
      </c>
      <c r="R31">
        <v>2.16</v>
      </c>
      <c r="S31">
        <v>165902794.80804032</v>
      </c>
      <c r="T31">
        <v>350000000</v>
      </c>
      <c r="U31">
        <v>184097205.19195968</v>
      </c>
    </row>
    <row r="32" spans="1:33" x14ac:dyDescent="0.45">
      <c r="B32" s="98" t="s">
        <v>483</v>
      </c>
      <c r="C32" s="96"/>
      <c r="Q32">
        <v>45438.16</v>
      </c>
      <c r="R32">
        <v>2.2400000000000002</v>
      </c>
      <c r="S32">
        <v>169133678.16386384</v>
      </c>
      <c r="T32">
        <v>350000000</v>
      </c>
      <c r="U32">
        <v>180866321.83613616</v>
      </c>
    </row>
    <row r="33" spans="2:21" x14ac:dyDescent="0.45">
      <c r="B33" s="353" t="s">
        <v>484</v>
      </c>
      <c r="C33" s="88">
        <v>45</v>
      </c>
      <c r="Q33">
        <v>45467.38</v>
      </c>
      <c r="R33">
        <v>2.3199999999999998</v>
      </c>
      <c r="S33">
        <v>172286782.50193733</v>
      </c>
      <c r="T33">
        <v>350000000</v>
      </c>
      <c r="U33">
        <v>177713217.49806267</v>
      </c>
    </row>
    <row r="34" spans="2:21" x14ac:dyDescent="0.45">
      <c r="B34" s="134" t="s">
        <v>485</v>
      </c>
      <c r="C34" s="136">
        <v>0</v>
      </c>
      <c r="Q34">
        <v>45496.6</v>
      </c>
      <c r="R34">
        <v>2.4</v>
      </c>
      <c r="S34">
        <v>175367447.01410571</v>
      </c>
      <c r="T34">
        <v>350000000</v>
      </c>
      <c r="U34">
        <v>174632552.98589429</v>
      </c>
    </row>
    <row r="35" spans="2:21" x14ac:dyDescent="0.45">
      <c r="B35" s="98" t="s">
        <v>548</v>
      </c>
      <c r="C35" s="96"/>
      <c r="E35" s="4"/>
      <c r="H35" s="275"/>
      <c r="Q35">
        <v>45525.82</v>
      </c>
      <c r="R35">
        <v>2.48</v>
      </c>
      <c r="S35">
        <v>178380430.89146313</v>
      </c>
      <c r="T35">
        <v>350000000</v>
      </c>
      <c r="U35">
        <v>171619569.10853687</v>
      </c>
    </row>
    <row r="36" spans="2:21" x14ac:dyDescent="0.45">
      <c r="B36" s="353" t="s">
        <v>67</v>
      </c>
      <c r="C36" s="88">
        <v>1.1154999999999997</v>
      </c>
      <c r="Q36">
        <v>45555.040000000001</v>
      </c>
      <c r="R36">
        <v>2.56</v>
      </c>
      <c r="S36">
        <v>181329998.61180422</v>
      </c>
      <c r="T36">
        <v>350000000</v>
      </c>
      <c r="U36">
        <v>168670001.38819578</v>
      </c>
    </row>
    <row r="37" spans="2:21" x14ac:dyDescent="0.45">
      <c r="B37" s="353" t="s">
        <v>666</v>
      </c>
      <c r="C37" s="135">
        <v>9.54409621446273E-2</v>
      </c>
      <c r="Q37">
        <v>45584.26</v>
      </c>
      <c r="R37">
        <v>2.64</v>
      </c>
      <c r="S37">
        <v>184219989.61649916</v>
      </c>
      <c r="T37">
        <v>350000000</v>
      </c>
      <c r="U37">
        <v>165780010.38350084</v>
      </c>
    </row>
    <row r="38" spans="2:21" x14ac:dyDescent="0.45">
      <c r="B38" s="134" t="s">
        <v>450</v>
      </c>
      <c r="C38" s="136">
        <v>101571415.87892345</v>
      </c>
      <c r="Q38">
        <v>45613.48</v>
      </c>
      <c r="R38">
        <v>2.72</v>
      </c>
      <c r="S38">
        <v>187053875.75819215</v>
      </c>
      <c r="T38">
        <v>350000000</v>
      </c>
      <c r="U38">
        <v>162946124.24180785</v>
      </c>
    </row>
    <row r="39" spans="2:21" x14ac:dyDescent="0.45">
      <c r="B39" s="59" t="s">
        <v>547</v>
      </c>
      <c r="C39" s="235">
        <v>91054608.587112039</v>
      </c>
      <c r="Q39">
        <v>45642.7</v>
      </c>
      <c r="R39">
        <v>2.8</v>
      </c>
      <c r="S39">
        <v>189834809.06242788</v>
      </c>
      <c r="T39">
        <v>350000000</v>
      </c>
      <c r="U39">
        <v>160165190.93757212</v>
      </c>
    </row>
    <row r="40" spans="2:21" x14ac:dyDescent="0.45">
      <c r="Q40">
        <v>45671.92</v>
      </c>
      <c r="R40">
        <v>2.88</v>
      </c>
      <c r="S40">
        <v>181237871.66428968</v>
      </c>
      <c r="T40">
        <v>350000000</v>
      </c>
      <c r="U40">
        <v>168762128.33571032</v>
      </c>
    </row>
    <row r="41" spans="2:21" x14ac:dyDescent="0.45">
      <c r="Q41">
        <v>45701.14</v>
      </c>
      <c r="R41">
        <v>2.96</v>
      </c>
      <c r="S41">
        <v>183792486.83476672</v>
      </c>
      <c r="T41">
        <v>350000000</v>
      </c>
      <c r="U41">
        <v>166207513.16523328</v>
      </c>
    </row>
    <row r="42" spans="2:21" x14ac:dyDescent="0.45">
      <c r="Q42">
        <v>45730.36</v>
      </c>
      <c r="R42">
        <v>3.04</v>
      </c>
      <c r="S42">
        <v>146278251.01849827</v>
      </c>
      <c r="T42">
        <v>250000000</v>
      </c>
      <c r="U42">
        <v>103721748.98150173</v>
      </c>
    </row>
    <row r="43" spans="2:21" x14ac:dyDescent="0.45">
      <c r="Q43">
        <v>45759.58</v>
      </c>
      <c r="R43">
        <v>3.12</v>
      </c>
      <c r="S43">
        <v>148357169.24628353</v>
      </c>
      <c r="T43">
        <v>250000000</v>
      </c>
      <c r="U43">
        <v>101642830.75371647</v>
      </c>
    </row>
    <row r="44" spans="2:21" x14ac:dyDescent="0.45">
      <c r="Q44">
        <v>45788.800000000003</v>
      </c>
      <c r="R44">
        <v>3.2</v>
      </c>
      <c r="S44">
        <v>131389325.09785423</v>
      </c>
      <c r="T44">
        <v>250000000</v>
      </c>
      <c r="U44">
        <v>118610674.90214577</v>
      </c>
    </row>
    <row r="45" spans="2:21" x14ac:dyDescent="0.45">
      <c r="Q45">
        <v>45818.02</v>
      </c>
      <c r="R45">
        <v>3.28</v>
      </c>
      <c r="S45">
        <v>75571007.696536049</v>
      </c>
      <c r="T45">
        <v>250000000</v>
      </c>
      <c r="U45">
        <v>174428992.30346394</v>
      </c>
    </row>
    <row r="46" spans="2:21" x14ac:dyDescent="0.45">
      <c r="Q46">
        <v>45847.24</v>
      </c>
      <c r="R46">
        <v>3.36</v>
      </c>
      <c r="S46">
        <v>76631400.249233454</v>
      </c>
      <c r="T46">
        <v>250000000</v>
      </c>
      <c r="U46">
        <v>173368599.75076655</v>
      </c>
    </row>
    <row r="47" spans="2:21" x14ac:dyDescent="0.45">
      <c r="Q47">
        <v>45876.46</v>
      </c>
      <c r="R47">
        <v>3.44</v>
      </c>
      <c r="S47">
        <v>77675492.675448045</v>
      </c>
      <c r="T47">
        <v>250000000</v>
      </c>
      <c r="U47">
        <v>172324507.32455194</v>
      </c>
    </row>
    <row r="48" spans="2:21" x14ac:dyDescent="0.45">
      <c r="Q48">
        <v>45905.68</v>
      </c>
      <c r="R48">
        <v>3.52</v>
      </c>
      <c r="S48">
        <v>78704092.39469704</v>
      </c>
      <c r="T48">
        <v>250000000</v>
      </c>
      <c r="U48">
        <v>171295907.60530296</v>
      </c>
    </row>
    <row r="49" spans="9:21" x14ac:dyDescent="0.45">
      <c r="Q49">
        <v>45934.9</v>
      </c>
      <c r="R49">
        <v>3.6</v>
      </c>
      <c r="S49">
        <v>79717944.609335944</v>
      </c>
      <c r="T49">
        <v>250000000</v>
      </c>
      <c r="U49">
        <v>170282055.39066404</v>
      </c>
    </row>
    <row r="50" spans="9:21" x14ac:dyDescent="0.45">
      <c r="Q50">
        <v>45964.12</v>
      </c>
      <c r="R50">
        <v>3.68</v>
      </c>
      <c r="S50">
        <v>80717738.88761583</v>
      </c>
      <c r="T50">
        <v>250000000</v>
      </c>
      <c r="U50">
        <v>169282261.11238417</v>
      </c>
    </row>
    <row r="51" spans="9:21" x14ac:dyDescent="0.45">
      <c r="Q51">
        <v>45993.34</v>
      </c>
      <c r="R51">
        <v>3.76</v>
      </c>
      <c r="S51">
        <v>81704114.870048836</v>
      </c>
      <c r="T51">
        <v>250000000</v>
      </c>
      <c r="U51">
        <v>168295885.12995118</v>
      </c>
    </row>
    <row r="52" spans="9:21" x14ac:dyDescent="0.45">
      <c r="Q52">
        <v>46022.559999999998</v>
      </c>
      <c r="R52">
        <v>3.84</v>
      </c>
      <c r="S52">
        <v>82677667.23862493</v>
      </c>
      <c r="T52">
        <v>250000000</v>
      </c>
      <c r="U52">
        <v>167322332.76137507</v>
      </c>
    </row>
    <row r="53" spans="9:21" x14ac:dyDescent="0.45">
      <c r="Q53">
        <v>46051.78</v>
      </c>
      <c r="R53">
        <v>3.92</v>
      </c>
      <c r="S53">
        <v>83638950.062778622</v>
      </c>
      <c r="T53">
        <v>250000000</v>
      </c>
      <c r="U53">
        <v>166361049.93722138</v>
      </c>
    </row>
    <row r="54" spans="9:21" x14ac:dyDescent="0.45">
      <c r="Q54">
        <v>46081</v>
      </c>
      <c r="R54">
        <v>4</v>
      </c>
      <c r="S54">
        <v>84588480.615670905</v>
      </c>
      <c r="T54">
        <v>250000000</v>
      </c>
      <c r="U54">
        <v>165411519.38432908</v>
      </c>
    </row>
    <row r="55" spans="9:21" x14ac:dyDescent="0.45">
      <c r="Q55">
        <v>46110.22</v>
      </c>
      <c r="R55">
        <v>4.08</v>
      </c>
      <c r="S55">
        <v>85605871.752566084</v>
      </c>
      <c r="T55">
        <v>250000000</v>
      </c>
      <c r="U55">
        <v>164394128.2474339</v>
      </c>
    </row>
    <row r="56" spans="9:21" x14ac:dyDescent="0.45">
      <c r="Q56">
        <v>46139.44</v>
      </c>
      <c r="R56">
        <v>4.16</v>
      </c>
      <c r="S56">
        <v>86608948.188165858</v>
      </c>
      <c r="T56">
        <v>250000000</v>
      </c>
      <c r="U56">
        <v>163391051.81183416</v>
      </c>
    </row>
    <row r="57" spans="9:21" x14ac:dyDescent="0.45">
      <c r="Q57">
        <v>46168.66</v>
      </c>
      <c r="R57">
        <v>4.24</v>
      </c>
      <c r="S57">
        <v>87598372.799020916</v>
      </c>
      <c r="T57">
        <v>250000000</v>
      </c>
      <c r="U57">
        <v>162401627.20097908</v>
      </c>
    </row>
    <row r="58" spans="9:21" x14ac:dyDescent="0.45">
      <c r="Q58">
        <v>46197.88</v>
      </c>
      <c r="R58">
        <v>4.32</v>
      </c>
      <c r="S58">
        <v>83285354.72105737</v>
      </c>
      <c r="T58">
        <v>250000000</v>
      </c>
      <c r="U58">
        <v>166714645.27894264</v>
      </c>
    </row>
    <row r="59" spans="9:21" x14ac:dyDescent="0.45">
      <c r="Q59">
        <v>46227.1</v>
      </c>
      <c r="R59">
        <v>4.4000000000000004</v>
      </c>
      <c r="S59">
        <v>84193658.146442726</v>
      </c>
      <c r="T59">
        <v>250000000</v>
      </c>
      <c r="U59">
        <v>165806341.85355729</v>
      </c>
    </row>
    <row r="60" spans="9:21" x14ac:dyDescent="0.45">
      <c r="I60" s="358"/>
      <c r="Q60">
        <v>46256.32</v>
      </c>
      <c r="R60">
        <v>4.4800000000000004</v>
      </c>
      <c r="S60">
        <v>85090703.027372882</v>
      </c>
      <c r="T60">
        <v>250000000</v>
      </c>
      <c r="U60">
        <v>164909296.9726271</v>
      </c>
    </row>
    <row r="61" spans="9:21" x14ac:dyDescent="0.45">
      <c r="Q61">
        <v>46285.54</v>
      </c>
      <c r="R61">
        <v>4.5599999999999996</v>
      </c>
      <c r="S61">
        <v>85976958.440760106</v>
      </c>
      <c r="T61">
        <v>250000000</v>
      </c>
      <c r="U61">
        <v>164023041.55923989</v>
      </c>
    </row>
    <row r="62" spans="9:21" x14ac:dyDescent="0.45">
      <c r="Q62">
        <v>46314.76</v>
      </c>
      <c r="R62">
        <v>4.6399999999999997</v>
      </c>
      <c r="S62">
        <v>86852863.162940621</v>
      </c>
      <c r="T62">
        <v>250000000</v>
      </c>
      <c r="U62">
        <v>163147136.83705938</v>
      </c>
    </row>
    <row r="63" spans="9:21" x14ac:dyDescent="0.45">
      <c r="Q63">
        <v>46343.98</v>
      </c>
      <c r="R63">
        <v>4.72</v>
      </c>
      <c r="S63">
        <v>87718828.376763538</v>
      </c>
      <c r="T63">
        <v>250000000</v>
      </c>
      <c r="U63">
        <v>162281171.62323648</v>
      </c>
    </row>
    <row r="64" spans="9:21" x14ac:dyDescent="0.45">
      <c r="Q64">
        <v>46373.2</v>
      </c>
      <c r="R64">
        <v>4.8</v>
      </c>
      <c r="S64">
        <v>88575240.073470205</v>
      </c>
      <c r="T64">
        <v>250000000</v>
      </c>
      <c r="U64">
        <v>161424759.92652979</v>
      </c>
    </row>
    <row r="65" spans="17:21" x14ac:dyDescent="0.45">
      <c r="Q65">
        <v>46402.42</v>
      </c>
      <c r="R65">
        <v>4.88</v>
      </c>
      <c r="S65">
        <v>89422461.190523714</v>
      </c>
      <c r="T65">
        <v>250000000</v>
      </c>
      <c r="U65">
        <v>160577538.80947629</v>
      </c>
    </row>
    <row r="66" spans="17:21" x14ac:dyDescent="0.45">
      <c r="Q66">
        <v>46431.64</v>
      </c>
      <c r="R66">
        <v>4.96</v>
      </c>
      <c r="S66">
        <v>90260833.520139053</v>
      </c>
      <c r="T66">
        <v>250000000</v>
      </c>
      <c r="U66">
        <v>159739166.47986096</v>
      </c>
    </row>
    <row r="67" spans="17:21" x14ac:dyDescent="0.45">
      <c r="Q67">
        <v>46460.86</v>
      </c>
      <c r="R67">
        <v>5.04</v>
      </c>
      <c r="S67">
        <v>86714670.732892245</v>
      </c>
      <c r="T67">
        <v>70000000</v>
      </c>
      <c r="U67">
        <v>-16714670.732892245</v>
      </c>
    </row>
    <row r="68" spans="17:21" x14ac:dyDescent="0.45">
      <c r="Q68">
        <v>46490.080000000002</v>
      </c>
      <c r="R68">
        <v>5.12</v>
      </c>
      <c r="S68">
        <v>87538590.800149783</v>
      </c>
      <c r="T68">
        <v>70000000</v>
      </c>
      <c r="U68">
        <v>-17538590.800149783</v>
      </c>
    </row>
    <row r="69" spans="17:21" x14ac:dyDescent="0.45">
      <c r="Q69">
        <v>46519.3</v>
      </c>
      <c r="R69">
        <v>5.2</v>
      </c>
      <c r="S69">
        <v>88353494.408754408</v>
      </c>
      <c r="T69">
        <v>70000000</v>
      </c>
      <c r="U69">
        <v>-18353494.408754408</v>
      </c>
    </row>
    <row r="70" spans="17:21" x14ac:dyDescent="0.45">
      <c r="Q70">
        <v>46548.52</v>
      </c>
      <c r="R70">
        <v>5.28</v>
      </c>
      <c r="S70">
        <v>0</v>
      </c>
      <c r="T70">
        <v>70000000</v>
      </c>
      <c r="U70">
        <v>70000000</v>
      </c>
    </row>
    <row r="71" spans="17:21" x14ac:dyDescent="0.45">
      <c r="Q71">
        <v>46577.74</v>
      </c>
      <c r="R71">
        <v>5.36</v>
      </c>
      <c r="S71">
        <v>0</v>
      </c>
      <c r="T71">
        <v>70000000</v>
      </c>
      <c r="U71">
        <v>70000000</v>
      </c>
    </row>
    <row r="72" spans="17:21" x14ac:dyDescent="0.45">
      <c r="Q72">
        <v>46606.96</v>
      </c>
      <c r="R72">
        <v>5.44</v>
      </c>
      <c r="S72">
        <v>0</v>
      </c>
      <c r="T72">
        <v>70000000</v>
      </c>
      <c r="U72">
        <v>70000000</v>
      </c>
    </row>
    <row r="73" spans="17:21" x14ac:dyDescent="0.45">
      <c r="Q73">
        <v>46636.18</v>
      </c>
      <c r="R73">
        <v>5.52</v>
      </c>
      <c r="S73">
        <v>0</v>
      </c>
      <c r="T73">
        <v>70000000</v>
      </c>
      <c r="U73">
        <v>70000000</v>
      </c>
    </row>
    <row r="74" spans="17:21" x14ac:dyDescent="0.45">
      <c r="Q74">
        <v>46665.4</v>
      </c>
      <c r="R74">
        <v>5.6</v>
      </c>
      <c r="S74">
        <v>0</v>
      </c>
      <c r="T74">
        <v>70000000</v>
      </c>
      <c r="U74">
        <v>70000000</v>
      </c>
    </row>
    <row r="75" spans="17:21" x14ac:dyDescent="0.45">
      <c r="Q75">
        <v>46694.62</v>
      </c>
      <c r="R75">
        <v>5.68</v>
      </c>
      <c r="S75">
        <v>0</v>
      </c>
      <c r="T75">
        <v>70000000</v>
      </c>
      <c r="U75">
        <v>70000000</v>
      </c>
    </row>
    <row r="76" spans="17:21" x14ac:dyDescent="0.45">
      <c r="Q76">
        <v>46723.839999999997</v>
      </c>
      <c r="R76">
        <v>5.76</v>
      </c>
      <c r="S76">
        <v>0</v>
      </c>
      <c r="T76">
        <v>70000000</v>
      </c>
      <c r="U76">
        <v>70000000</v>
      </c>
    </row>
    <row r="77" spans="17:21" x14ac:dyDescent="0.45">
      <c r="Q77">
        <v>46753.06</v>
      </c>
      <c r="R77">
        <v>5.84</v>
      </c>
      <c r="S77">
        <v>0</v>
      </c>
      <c r="T77">
        <v>70000000</v>
      </c>
      <c r="U77">
        <v>70000000</v>
      </c>
    </row>
    <row r="78" spans="17:21" x14ac:dyDescent="0.45">
      <c r="Q78">
        <v>46782.28</v>
      </c>
      <c r="R78">
        <v>5.92</v>
      </c>
      <c r="S78">
        <v>0</v>
      </c>
      <c r="T78">
        <v>70000000</v>
      </c>
      <c r="U78">
        <v>70000000</v>
      </c>
    </row>
    <row r="79" spans="17:21" x14ac:dyDescent="0.45">
      <c r="Q79">
        <v>46811.5</v>
      </c>
      <c r="R79">
        <v>6</v>
      </c>
      <c r="S79">
        <v>0</v>
      </c>
      <c r="T79">
        <v>70000000</v>
      </c>
      <c r="U79">
        <v>70000000</v>
      </c>
    </row>
    <row r="80" spans="17:21" x14ac:dyDescent="0.45">
      <c r="Q80">
        <v>46840.72</v>
      </c>
      <c r="R80">
        <v>6.08</v>
      </c>
      <c r="S80">
        <v>0</v>
      </c>
      <c r="T80">
        <v>70000000</v>
      </c>
      <c r="U80">
        <v>70000000</v>
      </c>
    </row>
    <row r="81" spans="17:21" x14ac:dyDescent="0.45">
      <c r="Q81">
        <v>46869.94</v>
      </c>
      <c r="R81">
        <v>6.16</v>
      </c>
      <c r="S81">
        <v>0</v>
      </c>
      <c r="T81">
        <v>70000000</v>
      </c>
      <c r="U81">
        <v>70000000</v>
      </c>
    </row>
    <row r="82" spans="17:21" x14ac:dyDescent="0.45">
      <c r="Q82">
        <v>46899.16</v>
      </c>
      <c r="R82">
        <v>6.24</v>
      </c>
      <c r="S82">
        <v>0</v>
      </c>
      <c r="T82">
        <v>70000000</v>
      </c>
      <c r="U82">
        <v>70000000</v>
      </c>
    </row>
    <row r="83" spans="17:21" x14ac:dyDescent="0.45">
      <c r="Q83">
        <v>46928.38</v>
      </c>
      <c r="R83">
        <v>6.32</v>
      </c>
      <c r="S83">
        <v>0</v>
      </c>
      <c r="T83">
        <v>70000000</v>
      </c>
      <c r="U83">
        <v>70000000</v>
      </c>
    </row>
    <row r="84" spans="17:21" x14ac:dyDescent="0.45">
      <c r="Q84">
        <v>46957.599999999999</v>
      </c>
      <c r="R84">
        <v>6.4</v>
      </c>
      <c r="S84">
        <v>0</v>
      </c>
      <c r="T84">
        <v>70000000</v>
      </c>
      <c r="U84">
        <v>70000000</v>
      </c>
    </row>
    <row r="85" spans="17:21" x14ac:dyDescent="0.45">
      <c r="Q85">
        <v>46986.82</v>
      </c>
      <c r="R85">
        <v>6.48</v>
      </c>
      <c r="S85">
        <v>0</v>
      </c>
      <c r="T85">
        <v>70000000</v>
      </c>
      <c r="U85">
        <v>70000000</v>
      </c>
    </row>
    <row r="86" spans="17:21" x14ac:dyDescent="0.45">
      <c r="Q86">
        <v>47016.04</v>
      </c>
      <c r="R86">
        <v>6.56</v>
      </c>
      <c r="S86">
        <v>0</v>
      </c>
      <c r="T86">
        <v>70000000</v>
      </c>
      <c r="U86">
        <v>70000000</v>
      </c>
    </row>
    <row r="87" spans="17:21" x14ac:dyDescent="0.45">
      <c r="Q87">
        <v>47045.26</v>
      </c>
      <c r="R87">
        <v>6.64</v>
      </c>
      <c r="S87">
        <v>0</v>
      </c>
      <c r="T87">
        <v>70000000</v>
      </c>
      <c r="U87">
        <v>70000000</v>
      </c>
    </row>
    <row r="88" spans="17:21" x14ac:dyDescent="0.45">
      <c r="Q88">
        <v>47074.48</v>
      </c>
      <c r="R88">
        <v>6.72</v>
      </c>
      <c r="S88">
        <v>0</v>
      </c>
      <c r="T88">
        <v>70000000</v>
      </c>
      <c r="U88">
        <v>70000000</v>
      </c>
    </row>
    <row r="89" spans="17:21" x14ac:dyDescent="0.45">
      <c r="Q89">
        <v>47103.7</v>
      </c>
      <c r="R89">
        <v>6.8</v>
      </c>
      <c r="S89">
        <v>0</v>
      </c>
      <c r="T89">
        <v>70000000</v>
      </c>
      <c r="U89">
        <v>70000000</v>
      </c>
    </row>
    <row r="90" spans="17:21" x14ac:dyDescent="0.45">
      <c r="Q90">
        <v>47132.92</v>
      </c>
      <c r="R90">
        <v>6.88</v>
      </c>
      <c r="S90">
        <v>0</v>
      </c>
      <c r="T90">
        <v>70000000</v>
      </c>
      <c r="U90">
        <v>70000000</v>
      </c>
    </row>
    <row r="91" spans="17:21" x14ac:dyDescent="0.45">
      <c r="Q91">
        <v>47162.14</v>
      </c>
      <c r="R91">
        <v>6.96</v>
      </c>
      <c r="S91">
        <v>0</v>
      </c>
      <c r="T91">
        <v>70000000</v>
      </c>
      <c r="U91">
        <v>70000000</v>
      </c>
    </row>
    <row r="92" spans="17:21" x14ac:dyDescent="0.45">
      <c r="Q92">
        <v>47191.360000000001</v>
      </c>
      <c r="R92">
        <v>7.04</v>
      </c>
      <c r="S92">
        <v>0</v>
      </c>
      <c r="T92">
        <v>0</v>
      </c>
      <c r="U92">
        <v>0</v>
      </c>
    </row>
    <row r="93" spans="17:21" x14ac:dyDescent="0.45">
      <c r="Q93">
        <v>47220.58</v>
      </c>
      <c r="R93">
        <v>7.12</v>
      </c>
      <c r="S93">
        <v>0</v>
      </c>
      <c r="T93">
        <v>0</v>
      </c>
      <c r="U93">
        <v>0</v>
      </c>
    </row>
    <row r="94" spans="17:21" x14ac:dyDescent="0.45">
      <c r="Q94">
        <v>47249.8</v>
      </c>
      <c r="R94">
        <v>7.2</v>
      </c>
      <c r="S94">
        <v>0</v>
      </c>
      <c r="T94">
        <v>0</v>
      </c>
      <c r="U94">
        <v>0</v>
      </c>
    </row>
    <row r="95" spans="17:21" x14ac:dyDescent="0.45">
      <c r="Q95">
        <v>47279.02</v>
      </c>
      <c r="R95">
        <v>7.28</v>
      </c>
      <c r="S95">
        <v>0</v>
      </c>
      <c r="T95">
        <v>0</v>
      </c>
      <c r="U95">
        <v>0</v>
      </c>
    </row>
    <row r="96" spans="17:21" x14ac:dyDescent="0.45">
      <c r="Q96">
        <v>47308.24</v>
      </c>
      <c r="R96">
        <v>7.36</v>
      </c>
      <c r="S96">
        <v>0</v>
      </c>
      <c r="T96">
        <v>0</v>
      </c>
      <c r="U96">
        <v>0</v>
      </c>
    </row>
    <row r="97" spans="17:33" x14ac:dyDescent="0.45">
      <c r="Q97">
        <v>47337.46</v>
      </c>
      <c r="R97">
        <v>7.44</v>
      </c>
      <c r="S97">
        <v>0</v>
      </c>
      <c r="T97">
        <v>0</v>
      </c>
      <c r="U97">
        <v>0</v>
      </c>
    </row>
    <row r="98" spans="17:33" x14ac:dyDescent="0.45">
      <c r="Q98">
        <v>47366.68</v>
      </c>
      <c r="R98">
        <v>7.52</v>
      </c>
      <c r="S98">
        <v>0</v>
      </c>
      <c r="T98">
        <v>0</v>
      </c>
      <c r="U98">
        <v>0</v>
      </c>
    </row>
    <row r="99" spans="17:33" x14ac:dyDescent="0.45">
      <c r="Q99">
        <v>47395.9</v>
      </c>
      <c r="R99">
        <v>7.6</v>
      </c>
      <c r="S99">
        <v>0</v>
      </c>
      <c r="T99">
        <v>0</v>
      </c>
      <c r="U99">
        <v>0</v>
      </c>
    </row>
    <row r="100" spans="17:33" x14ac:dyDescent="0.45">
      <c r="Q100">
        <v>47425.120000000003</v>
      </c>
      <c r="R100">
        <v>7.68</v>
      </c>
      <c r="S100">
        <v>0</v>
      </c>
      <c r="T100">
        <v>0</v>
      </c>
      <c r="U100">
        <v>0</v>
      </c>
    </row>
    <row r="101" spans="17:33" x14ac:dyDescent="0.45">
      <c r="Q101">
        <v>47454.34</v>
      </c>
      <c r="R101">
        <v>7.76</v>
      </c>
      <c r="S101">
        <v>0</v>
      </c>
      <c r="T101">
        <v>0</v>
      </c>
      <c r="U101">
        <v>0</v>
      </c>
    </row>
    <row r="102" spans="17:33" x14ac:dyDescent="0.45">
      <c r="Q102">
        <v>47483.56</v>
      </c>
      <c r="R102">
        <v>7.84</v>
      </c>
      <c r="S102">
        <v>0</v>
      </c>
      <c r="T102">
        <v>0</v>
      </c>
      <c r="U102">
        <v>0</v>
      </c>
    </row>
    <row r="103" spans="17:33" x14ac:dyDescent="0.45">
      <c r="Q103">
        <v>47512.78</v>
      </c>
      <c r="R103">
        <v>7.92</v>
      </c>
      <c r="S103">
        <v>0</v>
      </c>
      <c r="T103">
        <v>0</v>
      </c>
      <c r="U103">
        <v>0</v>
      </c>
    </row>
    <row r="104" spans="17:33" x14ac:dyDescent="0.45">
      <c r="Q104">
        <v>47542</v>
      </c>
      <c r="R104">
        <v>8</v>
      </c>
      <c r="S104">
        <v>0</v>
      </c>
      <c r="T104">
        <v>0</v>
      </c>
      <c r="U104">
        <v>0</v>
      </c>
    </row>
    <row r="105" spans="17:33" x14ac:dyDescent="0.45">
      <c r="AC105" s="13"/>
      <c r="AD105" s="13"/>
      <c r="AE105" s="6"/>
      <c r="AF105" s="6"/>
      <c r="AG105" s="6"/>
    </row>
    <row r="106" spans="17:33" x14ac:dyDescent="0.45">
      <c r="AC106" s="13"/>
      <c r="AD106" s="13"/>
      <c r="AE106" s="6"/>
      <c r="AF106" s="6"/>
      <c r="AG106" s="6"/>
    </row>
    <row r="107" spans="17:33" x14ac:dyDescent="0.45">
      <c r="AC107" s="13"/>
      <c r="AD107" s="13"/>
      <c r="AE107" s="6"/>
      <c r="AF107" s="6"/>
      <c r="AG107" s="6"/>
    </row>
    <row r="108" spans="17:33" x14ac:dyDescent="0.45">
      <c r="AC108" s="13"/>
      <c r="AD108" s="13"/>
      <c r="AE108" s="6"/>
      <c r="AF108" s="6"/>
      <c r="AG108" s="6"/>
    </row>
    <row r="115" spans="29:33" x14ac:dyDescent="0.45">
      <c r="AC115" s="13"/>
      <c r="AD115" s="13"/>
      <c r="AE115" s="7"/>
      <c r="AF115" s="7"/>
      <c r="AG115" s="7"/>
    </row>
    <row r="116" spans="29:33" x14ac:dyDescent="0.45">
      <c r="AC116" s="13"/>
      <c r="AD116" s="13"/>
      <c r="AE116" s="7"/>
      <c r="AF116" s="7"/>
      <c r="AG116" s="7"/>
    </row>
    <row r="117" spans="29:33" x14ac:dyDescent="0.45">
      <c r="AC117" s="13"/>
      <c r="AD117" s="13"/>
      <c r="AE117" s="7"/>
      <c r="AF117" s="7"/>
      <c r="AG117" s="7"/>
    </row>
    <row r="118" spans="29:33" x14ac:dyDescent="0.45">
      <c r="AC118" s="13"/>
      <c r="AD118" s="13"/>
      <c r="AE118" s="7"/>
      <c r="AF118" s="7"/>
      <c r="AG118" s="7"/>
    </row>
    <row r="205" spans="22:24" x14ac:dyDescent="0.45">
      <c r="V205" s="4"/>
      <c r="W205" s="362"/>
      <c r="X205" s="385"/>
    </row>
    <row r="206" spans="22:24" x14ac:dyDescent="0.45">
      <c r="V206" s="4"/>
      <c r="W206" s="362"/>
      <c r="X206" s="385"/>
    </row>
    <row r="207" spans="22:24" x14ac:dyDescent="0.45">
      <c r="V207" s="4"/>
      <c r="W207" s="362"/>
      <c r="X207" s="385"/>
    </row>
    <row r="208" spans="22:24" x14ac:dyDescent="0.45">
      <c r="V208" s="4"/>
      <c r="W208" s="362"/>
      <c r="X208" s="385"/>
    </row>
    <row r="209" spans="22:24" x14ac:dyDescent="0.45">
      <c r="V209" s="4"/>
      <c r="W209" s="362"/>
      <c r="X209" s="385"/>
    </row>
    <row r="210" spans="22:24" x14ac:dyDescent="0.45">
      <c r="V210" s="4"/>
      <c r="W210" s="362"/>
      <c r="X210" s="385"/>
    </row>
    <row r="211" spans="22:24" x14ac:dyDescent="0.45">
      <c r="V211" s="4"/>
      <c r="W211" s="362"/>
      <c r="X211" s="385"/>
    </row>
    <row r="212" spans="22:24" x14ac:dyDescent="0.45">
      <c r="V212" s="4"/>
      <c r="W212" s="362"/>
      <c r="X212" s="385"/>
    </row>
    <row r="213" spans="22:24" x14ac:dyDescent="0.45">
      <c r="V213" s="4"/>
      <c r="W213" s="362"/>
      <c r="X213" s="385"/>
    </row>
    <row r="214" spans="22:24" x14ac:dyDescent="0.45">
      <c r="V214" s="4"/>
      <c r="W214" s="362"/>
      <c r="X214" s="385"/>
    </row>
    <row r="215" spans="22:24" x14ac:dyDescent="0.45">
      <c r="V215" s="4"/>
      <c r="W215" s="362"/>
      <c r="X215" s="385"/>
    </row>
    <row r="216" spans="22:24" x14ac:dyDescent="0.45">
      <c r="V216" s="4"/>
      <c r="W216" s="362"/>
      <c r="X216" s="385"/>
    </row>
    <row r="217" spans="22:24" x14ac:dyDescent="0.45">
      <c r="V217" s="4"/>
      <c r="W217" s="362"/>
      <c r="X217" s="385"/>
    </row>
    <row r="218" spans="22:24" x14ac:dyDescent="0.45">
      <c r="V218" s="4"/>
      <c r="W218" s="362"/>
      <c r="X218" s="385"/>
    </row>
    <row r="219" spans="22:24" x14ac:dyDescent="0.45">
      <c r="V219" s="4"/>
      <c r="W219" s="362"/>
      <c r="X219" s="385"/>
    </row>
    <row r="220" spans="22:24" x14ac:dyDescent="0.45">
      <c r="V220" s="4"/>
      <c r="W220" s="362"/>
      <c r="X220" s="385"/>
    </row>
    <row r="221" spans="22:24" x14ac:dyDescent="0.45">
      <c r="V221" s="4"/>
      <c r="W221" s="362"/>
      <c r="X221" s="385"/>
    </row>
    <row r="222" spans="22:24" x14ac:dyDescent="0.45">
      <c r="V222" s="4"/>
      <c r="W222" s="362"/>
      <c r="X222" s="385"/>
    </row>
    <row r="223" spans="22:24" x14ac:dyDescent="0.45">
      <c r="V223" s="4"/>
      <c r="W223" s="362"/>
      <c r="X223" s="385"/>
    </row>
    <row r="224" spans="22:24" x14ac:dyDescent="0.45">
      <c r="V224" s="4"/>
      <c r="W224" s="362"/>
      <c r="X224" s="385"/>
    </row>
    <row r="225" spans="22:24" x14ac:dyDescent="0.45">
      <c r="V225" s="4"/>
      <c r="W225" s="362"/>
      <c r="X225" s="385"/>
    </row>
    <row r="226" spans="22:24" x14ac:dyDescent="0.45">
      <c r="V226" s="4"/>
      <c r="W226" s="362"/>
      <c r="X226" s="385"/>
    </row>
    <row r="227" spans="22:24" x14ac:dyDescent="0.45">
      <c r="V227" s="4"/>
      <c r="W227" s="362"/>
      <c r="X227" s="385"/>
    </row>
    <row r="228" spans="22:24" x14ac:dyDescent="0.45">
      <c r="V228" s="4"/>
      <c r="W228" s="362"/>
      <c r="X228" s="385"/>
    </row>
    <row r="229" spans="22:24" x14ac:dyDescent="0.45">
      <c r="V229" s="4"/>
      <c r="W229" s="362"/>
      <c r="X229" s="385"/>
    </row>
    <row r="230" spans="22:24" x14ac:dyDescent="0.45">
      <c r="V230" s="4"/>
      <c r="W230" s="362"/>
      <c r="X230" s="385"/>
    </row>
    <row r="231" spans="22:24" x14ac:dyDescent="0.45">
      <c r="V231" s="4"/>
      <c r="W231" s="362"/>
      <c r="X231" s="385"/>
    </row>
    <row r="232" spans="22:24" x14ac:dyDescent="0.45">
      <c r="V232" s="4"/>
      <c r="W232" s="362"/>
      <c r="X232" s="385"/>
    </row>
    <row r="233" spans="22:24" x14ac:dyDescent="0.45">
      <c r="V233" s="4"/>
      <c r="W233" s="362"/>
      <c r="X233" s="385"/>
    </row>
    <row r="234" spans="22:24" x14ac:dyDescent="0.45">
      <c r="V234" s="4"/>
      <c r="W234" s="362"/>
      <c r="X234" s="385"/>
    </row>
    <row r="235" spans="22:24" x14ac:dyDescent="0.45">
      <c r="V235" s="4"/>
      <c r="W235" s="362"/>
      <c r="X235" s="385"/>
    </row>
    <row r="236" spans="22:24" x14ac:dyDescent="0.45">
      <c r="V236" s="4"/>
      <c r="W236" s="362"/>
      <c r="X236" s="385"/>
    </row>
    <row r="237" spans="22:24" x14ac:dyDescent="0.45">
      <c r="V237" s="4"/>
      <c r="W237" s="362"/>
      <c r="X237" s="385"/>
    </row>
    <row r="238" spans="22:24" x14ac:dyDescent="0.45">
      <c r="V238" s="4"/>
      <c r="W238" s="362"/>
      <c r="X238" s="385"/>
    </row>
    <row r="239" spans="22:24" x14ac:dyDescent="0.45">
      <c r="V239" s="4"/>
      <c r="W239" s="362"/>
      <c r="X239" s="385"/>
    </row>
    <row r="240" spans="22:24" x14ac:dyDescent="0.45">
      <c r="V240" s="4"/>
      <c r="W240" s="362"/>
      <c r="X240" s="385"/>
    </row>
    <row r="241" spans="22:24" x14ac:dyDescent="0.45">
      <c r="V241" s="4"/>
      <c r="W241" s="362"/>
      <c r="X241" s="385"/>
    </row>
    <row r="242" spans="22:24" x14ac:dyDescent="0.45">
      <c r="V242" s="4"/>
      <c r="W242" s="362"/>
      <c r="X242" s="385"/>
    </row>
    <row r="243" spans="22:24" x14ac:dyDescent="0.45">
      <c r="V243" s="4"/>
      <c r="W243" s="362"/>
      <c r="X243" s="385"/>
    </row>
    <row r="244" spans="22:24" x14ac:dyDescent="0.45">
      <c r="V244" s="4"/>
      <c r="W244" s="362"/>
      <c r="X244" s="385"/>
    </row>
    <row r="245" spans="22:24" x14ac:dyDescent="0.45">
      <c r="V245" s="4"/>
      <c r="W245" s="362"/>
      <c r="X245" s="385"/>
    </row>
    <row r="246" spans="22:24" x14ac:dyDescent="0.45">
      <c r="V246" s="4"/>
      <c r="W246" s="362"/>
      <c r="X246" s="385"/>
    </row>
    <row r="247" spans="22:24" x14ac:dyDescent="0.45">
      <c r="V247" s="4"/>
      <c r="W247" s="362"/>
      <c r="X247" s="385"/>
    </row>
    <row r="248" spans="22:24" x14ac:dyDescent="0.45">
      <c r="V248" s="4"/>
      <c r="W248" s="362"/>
      <c r="X248" s="385"/>
    </row>
    <row r="249" spans="22:24" x14ac:dyDescent="0.45">
      <c r="V249" s="4"/>
      <c r="W249" s="362"/>
      <c r="X249" s="385"/>
    </row>
    <row r="250" spans="22:24" x14ac:dyDescent="0.45">
      <c r="V250" s="4"/>
      <c r="W250" s="362"/>
      <c r="X250" s="385"/>
    </row>
    <row r="251" spans="22:24" x14ac:dyDescent="0.45">
      <c r="V251" s="4"/>
      <c r="W251" s="362"/>
      <c r="X251" s="385"/>
    </row>
    <row r="252" spans="22:24" x14ac:dyDescent="0.45">
      <c r="V252" s="4"/>
      <c r="W252" s="362"/>
      <c r="X252" s="385"/>
    </row>
    <row r="253" spans="22:24" x14ac:dyDescent="0.45">
      <c r="V253" s="4"/>
      <c r="W253" s="362"/>
      <c r="X253" s="385"/>
    </row>
    <row r="254" spans="22:24" x14ac:dyDescent="0.45">
      <c r="V254" s="4"/>
      <c r="W254" s="362"/>
      <c r="X254" s="385"/>
    </row>
    <row r="255" spans="22:24" x14ac:dyDescent="0.45">
      <c r="V255" s="4"/>
      <c r="W255" s="362"/>
      <c r="X255" s="385"/>
    </row>
    <row r="256" spans="22:24" x14ac:dyDescent="0.45">
      <c r="V256" s="4"/>
      <c r="W256" s="362"/>
      <c r="X256" s="385"/>
    </row>
    <row r="257" spans="22:24" x14ac:dyDescent="0.45">
      <c r="V257" s="4"/>
      <c r="W257" s="362"/>
      <c r="X257" s="385"/>
    </row>
    <row r="258" spans="22:24" x14ac:dyDescent="0.45">
      <c r="V258" s="4"/>
      <c r="W258" s="362"/>
      <c r="X258" s="385"/>
    </row>
    <row r="259" spans="22:24" x14ac:dyDescent="0.45">
      <c r="V259" s="4"/>
      <c r="W259" s="362"/>
      <c r="X259" s="385"/>
    </row>
    <row r="260" spans="22:24" x14ac:dyDescent="0.45">
      <c r="V260" s="4"/>
      <c r="W260" s="362"/>
      <c r="X260" s="385"/>
    </row>
    <row r="261" spans="22:24" x14ac:dyDescent="0.45">
      <c r="V261" s="4"/>
      <c r="W261" s="362"/>
      <c r="X261" s="385"/>
    </row>
    <row r="262" spans="22:24" x14ac:dyDescent="0.45">
      <c r="V262" s="4"/>
      <c r="W262" s="362"/>
      <c r="X262" s="385"/>
    </row>
    <row r="263" spans="22:24" x14ac:dyDescent="0.45">
      <c r="V263" s="4"/>
      <c r="W263" s="362"/>
      <c r="X263" s="385"/>
    </row>
    <row r="264" spans="22:24" x14ac:dyDescent="0.45">
      <c r="V264" s="4"/>
      <c r="W264" s="362"/>
      <c r="X264" s="385"/>
    </row>
    <row r="265" spans="22:24" x14ac:dyDescent="0.45">
      <c r="V265" s="4"/>
      <c r="W265" s="362"/>
      <c r="X265" s="385"/>
    </row>
    <row r="266" spans="22:24" x14ac:dyDescent="0.45">
      <c r="V266" s="4"/>
      <c r="W266" s="362"/>
      <c r="X266" s="385"/>
    </row>
    <row r="267" spans="22:24" x14ac:dyDescent="0.45">
      <c r="V267" s="4"/>
      <c r="W267" s="362"/>
      <c r="X267" s="385"/>
    </row>
    <row r="268" spans="22:24" x14ac:dyDescent="0.45">
      <c r="V268" s="4"/>
      <c r="W268" s="362"/>
      <c r="X268" s="385"/>
    </row>
    <row r="269" spans="22:24" x14ac:dyDescent="0.45">
      <c r="V269" s="4"/>
      <c r="W269" s="362"/>
      <c r="X269" s="385"/>
    </row>
    <row r="270" spans="22:24" x14ac:dyDescent="0.45">
      <c r="V270" s="4"/>
      <c r="W270" s="362"/>
      <c r="X270" s="385"/>
    </row>
    <row r="271" spans="22:24" x14ac:dyDescent="0.45">
      <c r="V271" s="4"/>
      <c r="W271" s="362"/>
      <c r="X271" s="385"/>
    </row>
    <row r="272" spans="22:24" x14ac:dyDescent="0.45">
      <c r="V272" s="4"/>
      <c r="W272" s="362"/>
      <c r="X272" s="385"/>
    </row>
    <row r="273" spans="22:24" x14ac:dyDescent="0.45">
      <c r="V273" s="4"/>
      <c r="W273" s="362"/>
      <c r="X273" s="385"/>
    </row>
    <row r="274" spans="22:24" x14ac:dyDescent="0.45">
      <c r="V274" s="4"/>
      <c r="W274" s="362"/>
      <c r="X274" s="385"/>
    </row>
    <row r="275" spans="22:24" x14ac:dyDescent="0.45">
      <c r="V275" s="4"/>
      <c r="W275" s="362"/>
      <c r="X275" s="385"/>
    </row>
    <row r="276" spans="22:24" x14ac:dyDescent="0.45">
      <c r="V276" s="4"/>
      <c r="W276" s="362"/>
      <c r="X276" s="385"/>
    </row>
    <row r="277" spans="22:24" x14ac:dyDescent="0.45">
      <c r="V277" s="4"/>
      <c r="W277" s="362"/>
      <c r="X277" s="385"/>
    </row>
    <row r="278" spans="22:24" x14ac:dyDescent="0.45">
      <c r="V278" s="4"/>
      <c r="W278" s="362"/>
      <c r="X278" s="385"/>
    </row>
    <row r="279" spans="22:24" x14ac:dyDescent="0.45">
      <c r="V279" s="4"/>
      <c r="W279" s="362"/>
      <c r="X279" s="385"/>
    </row>
    <row r="280" spans="22:24" x14ac:dyDescent="0.45">
      <c r="V280" s="4"/>
      <c r="W280" s="362"/>
      <c r="X280" s="385"/>
    </row>
    <row r="281" spans="22:24" x14ac:dyDescent="0.45">
      <c r="V281" s="4"/>
      <c r="W281" s="362"/>
      <c r="X281" s="385"/>
    </row>
    <row r="282" spans="22:24" x14ac:dyDescent="0.45">
      <c r="V282" s="4"/>
      <c r="W282" s="362"/>
      <c r="X282" s="385"/>
    </row>
    <row r="283" spans="22:24" x14ac:dyDescent="0.45">
      <c r="V283" s="4"/>
      <c r="W283" s="362"/>
      <c r="X283" s="385"/>
    </row>
    <row r="284" spans="22:24" x14ac:dyDescent="0.45">
      <c r="V284" s="4"/>
      <c r="W284" s="362"/>
      <c r="X284" s="385"/>
    </row>
    <row r="285" spans="22:24" x14ac:dyDescent="0.45">
      <c r="V285" s="4"/>
      <c r="W285" s="362"/>
      <c r="X285" s="385"/>
    </row>
    <row r="286" spans="22:24" x14ac:dyDescent="0.45">
      <c r="V286" s="4"/>
      <c r="W286" s="362"/>
      <c r="X286" s="385"/>
    </row>
    <row r="287" spans="22:24" x14ac:dyDescent="0.45">
      <c r="V287" s="4"/>
      <c r="W287" s="362"/>
      <c r="X287" s="385"/>
    </row>
    <row r="288" spans="22:24" x14ac:dyDescent="0.45">
      <c r="V288" s="4"/>
      <c r="W288" s="362"/>
      <c r="X288" s="385"/>
    </row>
    <row r="289" spans="22:24" x14ac:dyDescent="0.45">
      <c r="V289" s="4"/>
      <c r="W289" s="362"/>
      <c r="X289" s="385"/>
    </row>
    <row r="290" spans="22:24" x14ac:dyDescent="0.45">
      <c r="V290" s="4"/>
      <c r="W290" s="362"/>
      <c r="X290" s="385"/>
    </row>
    <row r="291" spans="22:24" x14ac:dyDescent="0.45">
      <c r="V291" s="4"/>
      <c r="W291" s="362"/>
      <c r="X291" s="385"/>
    </row>
    <row r="292" spans="22:24" x14ac:dyDescent="0.45">
      <c r="V292" s="4"/>
      <c r="W292" s="362"/>
      <c r="X292" s="385"/>
    </row>
    <row r="293" spans="22:24" x14ac:dyDescent="0.45">
      <c r="V293" s="4"/>
      <c r="W293" s="362"/>
      <c r="X293" s="385"/>
    </row>
    <row r="294" spans="22:24" x14ac:dyDescent="0.45">
      <c r="V294" s="4"/>
      <c r="W294" s="362"/>
      <c r="X294" s="385"/>
    </row>
    <row r="295" spans="22:24" x14ac:dyDescent="0.45">
      <c r="V295" s="4"/>
      <c r="W295" s="362"/>
      <c r="X295" s="385"/>
    </row>
    <row r="296" spans="22:24" x14ac:dyDescent="0.45">
      <c r="V296" s="4"/>
      <c r="W296" s="362"/>
      <c r="X296" s="385"/>
    </row>
    <row r="297" spans="22:24" x14ac:dyDescent="0.45">
      <c r="V297" s="4"/>
      <c r="W297" s="362"/>
      <c r="X297" s="385"/>
    </row>
    <row r="298" spans="22:24" x14ac:dyDescent="0.45">
      <c r="V298" s="4"/>
      <c r="W298" s="362"/>
      <c r="X298" s="385"/>
    </row>
    <row r="299" spans="22:24" x14ac:dyDescent="0.45">
      <c r="V299" s="4"/>
      <c r="W299" s="362"/>
      <c r="X299" s="385"/>
    </row>
    <row r="300" spans="22:24" x14ac:dyDescent="0.45">
      <c r="V300" s="4"/>
      <c r="W300" s="362"/>
      <c r="X300" s="385"/>
    </row>
    <row r="301" spans="22:24" x14ac:dyDescent="0.45">
      <c r="V301" s="4"/>
      <c r="W301" s="362"/>
      <c r="X301" s="385"/>
    </row>
    <row r="302" spans="22:24" x14ac:dyDescent="0.45">
      <c r="V302" s="4"/>
      <c r="W302" s="362"/>
      <c r="X302" s="385"/>
    </row>
    <row r="303" spans="22:24" x14ac:dyDescent="0.45">
      <c r="V303" s="4"/>
      <c r="W303" s="362"/>
      <c r="X303" s="385"/>
    </row>
    <row r="304" spans="22:24" x14ac:dyDescent="0.45">
      <c r="V304" s="4"/>
      <c r="W304" s="362"/>
      <c r="X304" s="385"/>
    </row>
    <row r="305" spans="22:24" x14ac:dyDescent="0.45">
      <c r="V305" s="4"/>
      <c r="W305" s="362"/>
      <c r="X305" s="385"/>
    </row>
    <row r="306" spans="22:24" x14ac:dyDescent="0.45">
      <c r="V306" s="4"/>
      <c r="W306" s="362"/>
      <c r="X306" s="385"/>
    </row>
    <row r="307" spans="22:24" x14ac:dyDescent="0.45">
      <c r="V307" s="4"/>
      <c r="W307" s="362"/>
      <c r="X307" s="385"/>
    </row>
    <row r="308" spans="22:24" x14ac:dyDescent="0.45">
      <c r="V308" s="4"/>
      <c r="W308" s="362"/>
      <c r="X308" s="385"/>
    </row>
    <row r="309" spans="22:24" x14ac:dyDescent="0.45">
      <c r="V309" s="4"/>
      <c r="W309" s="362"/>
      <c r="X309" s="385"/>
    </row>
    <row r="310" spans="22:24" x14ac:dyDescent="0.45">
      <c r="V310" s="4"/>
      <c r="W310" s="362"/>
      <c r="X310" s="385"/>
    </row>
    <row r="311" spans="22:24" x14ac:dyDescent="0.45">
      <c r="V311" s="4"/>
      <c r="W311" s="362"/>
      <c r="X311" s="385"/>
    </row>
    <row r="312" spans="22:24" x14ac:dyDescent="0.45">
      <c r="V312" s="4"/>
      <c r="W312" s="362"/>
      <c r="X312" s="385"/>
    </row>
    <row r="313" spans="22:24" x14ac:dyDescent="0.45">
      <c r="V313" s="4"/>
      <c r="W313" s="362"/>
      <c r="X313" s="385"/>
    </row>
    <row r="314" spans="22:24" x14ac:dyDescent="0.45">
      <c r="V314" s="4"/>
      <c r="W314" s="362"/>
      <c r="X314" s="385"/>
    </row>
    <row r="315" spans="22:24" x14ac:dyDescent="0.45">
      <c r="V315" s="4"/>
      <c r="W315" s="362"/>
      <c r="X315" s="385"/>
    </row>
    <row r="316" spans="22:24" x14ac:dyDescent="0.45">
      <c r="V316" s="4"/>
      <c r="W316" s="362"/>
      <c r="X316" s="385"/>
    </row>
    <row r="317" spans="22:24" x14ac:dyDescent="0.45">
      <c r="V317" s="4"/>
      <c r="W317" s="362"/>
      <c r="X317" s="385"/>
    </row>
    <row r="318" spans="22:24" x14ac:dyDescent="0.45">
      <c r="V318" s="4"/>
      <c r="W318" s="362"/>
      <c r="X318" s="385"/>
    </row>
    <row r="319" spans="22:24" x14ac:dyDescent="0.45">
      <c r="V319" s="4"/>
      <c r="W319" s="362"/>
      <c r="X319" s="385"/>
    </row>
    <row r="320" spans="22:24" x14ac:dyDescent="0.45">
      <c r="V320" s="4"/>
      <c r="W320" s="362"/>
      <c r="X320" s="385"/>
    </row>
    <row r="321" spans="22:24" x14ac:dyDescent="0.45">
      <c r="V321" s="4"/>
      <c r="W321" s="362"/>
      <c r="X321" s="385"/>
    </row>
    <row r="322" spans="22:24" x14ac:dyDescent="0.45">
      <c r="V322" s="4"/>
      <c r="W322" s="362"/>
      <c r="X322" s="385"/>
    </row>
    <row r="323" spans="22:24" x14ac:dyDescent="0.45">
      <c r="V323" s="4"/>
      <c r="W323" s="362"/>
      <c r="X323" s="385"/>
    </row>
    <row r="324" spans="22:24" x14ac:dyDescent="0.45">
      <c r="V324" s="4"/>
      <c r="W324" s="362"/>
      <c r="X324" s="385"/>
    </row>
    <row r="325" spans="22:24" x14ac:dyDescent="0.45">
      <c r="V325" s="4"/>
      <c r="W325" s="362"/>
      <c r="X325" s="385"/>
    </row>
    <row r="326" spans="22:24" x14ac:dyDescent="0.45">
      <c r="V326" s="4"/>
      <c r="W326" s="362"/>
      <c r="X326" s="385"/>
    </row>
    <row r="327" spans="22:24" x14ac:dyDescent="0.45">
      <c r="V327" s="4"/>
      <c r="W327" s="362"/>
      <c r="X327" s="385"/>
    </row>
    <row r="328" spans="22:24" x14ac:dyDescent="0.45">
      <c r="V328" s="4"/>
      <c r="W328" s="362"/>
      <c r="X328" s="385"/>
    </row>
    <row r="329" spans="22:24" x14ac:dyDescent="0.45">
      <c r="V329" s="4"/>
      <c r="W329" s="362"/>
      <c r="X329" s="385"/>
    </row>
    <row r="330" spans="22:24" x14ac:dyDescent="0.45">
      <c r="V330" s="4"/>
      <c r="W330" s="362"/>
      <c r="X330" s="385"/>
    </row>
    <row r="331" spans="22:24" x14ac:dyDescent="0.45">
      <c r="V331" s="4"/>
      <c r="W331" s="362"/>
      <c r="X331" s="385"/>
    </row>
    <row r="332" spans="22:24" x14ac:dyDescent="0.45">
      <c r="V332" s="4"/>
      <c r="W332" s="362"/>
      <c r="X332" s="385"/>
    </row>
    <row r="333" spans="22:24" x14ac:dyDescent="0.45">
      <c r="V333" s="4"/>
      <c r="W333" s="362"/>
      <c r="X333" s="385"/>
    </row>
    <row r="334" spans="22:24" x14ac:dyDescent="0.45">
      <c r="V334" s="4"/>
      <c r="W334" s="362"/>
      <c r="X334" s="385"/>
    </row>
    <row r="335" spans="22:24" x14ac:dyDescent="0.45">
      <c r="V335" s="4"/>
      <c r="W335" s="362"/>
      <c r="X335" s="385"/>
    </row>
    <row r="336" spans="22:24" x14ac:dyDescent="0.45">
      <c r="V336" s="4"/>
      <c r="W336" s="362"/>
      <c r="X336" s="385"/>
    </row>
    <row r="337" spans="22:24" x14ac:dyDescent="0.45">
      <c r="V337" s="4"/>
      <c r="W337" s="362"/>
      <c r="X337" s="385"/>
    </row>
    <row r="338" spans="22:24" x14ac:dyDescent="0.45">
      <c r="V338" s="4"/>
      <c r="W338" s="362"/>
      <c r="X338" s="385"/>
    </row>
    <row r="339" spans="22:24" x14ac:dyDescent="0.45">
      <c r="V339" s="4"/>
      <c r="W339" s="362"/>
      <c r="X339" s="385"/>
    </row>
    <row r="340" spans="22:24" x14ac:dyDescent="0.45">
      <c r="V340" s="4"/>
      <c r="W340" s="362"/>
      <c r="X340" s="385"/>
    </row>
    <row r="341" spans="22:24" x14ac:dyDescent="0.45">
      <c r="V341" s="4"/>
      <c r="W341" s="362"/>
      <c r="X341" s="385"/>
    </row>
    <row r="342" spans="22:24" x14ac:dyDescent="0.45">
      <c r="V342" s="4"/>
      <c r="W342" s="362"/>
      <c r="X342" s="385"/>
    </row>
    <row r="343" spans="22:24" x14ac:dyDescent="0.45">
      <c r="V343" s="4"/>
      <c r="W343" s="362"/>
      <c r="X343" s="385"/>
    </row>
    <row r="344" spans="22:24" x14ac:dyDescent="0.45">
      <c r="V344" s="4"/>
      <c r="W344" s="362"/>
      <c r="X344" s="385"/>
    </row>
    <row r="345" spans="22:24" x14ac:dyDescent="0.45">
      <c r="V345" s="4"/>
      <c r="W345" s="362"/>
      <c r="X345" s="385"/>
    </row>
    <row r="346" spans="22:24" x14ac:dyDescent="0.45">
      <c r="V346" s="4"/>
      <c r="W346" s="362"/>
      <c r="X346" s="385"/>
    </row>
    <row r="347" spans="22:24" x14ac:dyDescent="0.45">
      <c r="V347" s="4"/>
      <c r="W347" s="362"/>
      <c r="X347" s="385"/>
    </row>
    <row r="348" spans="22:24" x14ac:dyDescent="0.45">
      <c r="V348" s="4"/>
      <c r="W348" s="362"/>
      <c r="X348" s="385"/>
    </row>
    <row r="349" spans="22:24" x14ac:dyDescent="0.45">
      <c r="V349" s="4"/>
      <c r="W349" s="362"/>
      <c r="X349" s="385"/>
    </row>
    <row r="350" spans="22:24" x14ac:dyDescent="0.45">
      <c r="V350" s="4"/>
      <c r="W350" s="362"/>
      <c r="X350" s="385"/>
    </row>
    <row r="351" spans="22:24" x14ac:dyDescent="0.45">
      <c r="V351" s="4"/>
      <c r="W351" s="362"/>
      <c r="X351" s="385"/>
    </row>
    <row r="352" spans="22:24" x14ac:dyDescent="0.45">
      <c r="V352" s="4"/>
      <c r="W352" s="362"/>
      <c r="X352" s="385"/>
    </row>
    <row r="353" spans="22:24" x14ac:dyDescent="0.45">
      <c r="V353" s="4"/>
      <c r="W353" s="362"/>
      <c r="X353" s="385"/>
    </row>
    <row r="354" spans="22:24" x14ac:dyDescent="0.45">
      <c r="V354" s="4"/>
      <c r="W354" s="362"/>
      <c r="X354" s="385"/>
    </row>
    <row r="355" spans="22:24" x14ac:dyDescent="0.45">
      <c r="V355" s="4"/>
      <c r="W355" s="362"/>
      <c r="X355" s="385"/>
    </row>
    <row r="356" spans="22:24" x14ac:dyDescent="0.45">
      <c r="V356" s="4"/>
      <c r="W356" s="362"/>
      <c r="X356" s="385"/>
    </row>
    <row r="357" spans="22:24" x14ac:dyDescent="0.45">
      <c r="V357" s="4"/>
      <c r="W357" s="362"/>
      <c r="X357" s="385"/>
    </row>
    <row r="358" spans="22:24" x14ac:dyDescent="0.45">
      <c r="V358" s="4"/>
      <c r="W358" s="362"/>
      <c r="X358" s="385"/>
    </row>
    <row r="359" spans="22:24" x14ac:dyDescent="0.45">
      <c r="V359" s="4"/>
      <c r="W359" s="362"/>
      <c r="X359" s="385"/>
    </row>
    <row r="360" spans="22:24" x14ac:dyDescent="0.45">
      <c r="V360" s="4"/>
      <c r="W360" s="362"/>
      <c r="X360" s="385"/>
    </row>
    <row r="361" spans="22:24" x14ac:dyDescent="0.45">
      <c r="V361" s="4"/>
      <c r="W361" s="362"/>
      <c r="X361" s="385"/>
    </row>
    <row r="362" spans="22:24" x14ac:dyDescent="0.45">
      <c r="V362" s="4"/>
      <c r="W362" s="362"/>
      <c r="X362" s="385"/>
    </row>
    <row r="363" spans="22:24" x14ac:dyDescent="0.45">
      <c r="V363" s="4"/>
      <c r="W363" s="362"/>
      <c r="X363" s="385"/>
    </row>
    <row r="364" spans="22:24" x14ac:dyDescent="0.45">
      <c r="V364" s="4"/>
      <c r="W364" s="362"/>
      <c r="X364" s="385"/>
    </row>
    <row r="365" spans="22:24" x14ac:dyDescent="0.45">
      <c r="V365" s="4"/>
      <c r="W365" s="362"/>
      <c r="X365" s="385"/>
    </row>
    <row r="366" spans="22:24" x14ac:dyDescent="0.45">
      <c r="V366" s="4"/>
      <c r="W366" s="362"/>
      <c r="X366" s="385"/>
    </row>
    <row r="367" spans="22:24" x14ac:dyDescent="0.45">
      <c r="V367" s="4"/>
      <c r="W367" s="362"/>
      <c r="X367" s="385"/>
    </row>
    <row r="368" spans="22:24" x14ac:dyDescent="0.45">
      <c r="V368" s="4"/>
      <c r="W368" s="362"/>
      <c r="X368" s="385"/>
    </row>
    <row r="369" spans="22:24" x14ac:dyDescent="0.45">
      <c r="V369" s="4"/>
      <c r="W369" s="362"/>
      <c r="X369" s="385"/>
    </row>
    <row r="370" spans="22:24" x14ac:dyDescent="0.45">
      <c r="V370" s="4"/>
      <c r="W370" s="362"/>
      <c r="X370" s="385"/>
    </row>
    <row r="371" spans="22:24" x14ac:dyDescent="0.45">
      <c r="V371" s="4"/>
      <c r="W371" s="362"/>
      <c r="X371" s="385"/>
    </row>
    <row r="372" spans="22:24" x14ac:dyDescent="0.45">
      <c r="V372" s="4"/>
      <c r="W372" s="362"/>
      <c r="X372" s="385"/>
    </row>
    <row r="373" spans="22:24" x14ac:dyDescent="0.45">
      <c r="V373" s="4"/>
      <c r="W373" s="362"/>
      <c r="X373" s="385"/>
    </row>
    <row r="374" spans="22:24" x14ac:dyDescent="0.45">
      <c r="V374" s="4"/>
      <c r="W374" s="362"/>
      <c r="X374" s="385"/>
    </row>
    <row r="375" spans="22:24" x14ac:dyDescent="0.45">
      <c r="V375" s="4"/>
      <c r="W375" s="362"/>
      <c r="X375" s="385"/>
    </row>
    <row r="376" spans="22:24" x14ac:dyDescent="0.45">
      <c r="V376" s="4"/>
      <c r="W376" s="362"/>
      <c r="X376" s="385"/>
    </row>
    <row r="377" spans="22:24" x14ac:dyDescent="0.45">
      <c r="V377" s="4"/>
      <c r="W377" s="362"/>
      <c r="X377" s="385"/>
    </row>
    <row r="378" spans="22:24" x14ac:dyDescent="0.45">
      <c r="V378" s="4"/>
      <c r="W378" s="362"/>
      <c r="X378" s="385"/>
    </row>
    <row r="379" spans="22:24" x14ac:dyDescent="0.45">
      <c r="V379" s="4"/>
      <c r="W379" s="362"/>
      <c r="X379" s="385"/>
    </row>
    <row r="380" spans="22:24" x14ac:dyDescent="0.45">
      <c r="V380" s="4"/>
      <c r="W380" s="362"/>
      <c r="X380" s="385"/>
    </row>
    <row r="381" spans="22:24" x14ac:dyDescent="0.45">
      <c r="V381" s="4"/>
      <c r="W381" s="362"/>
      <c r="X381" s="385"/>
    </row>
    <row r="382" spans="22:24" x14ac:dyDescent="0.45">
      <c r="V382" s="4"/>
      <c r="W382" s="362"/>
      <c r="X382" s="385"/>
    </row>
    <row r="383" spans="22:24" x14ac:dyDescent="0.45">
      <c r="V383" s="4"/>
      <c r="W383" s="362"/>
      <c r="X383" s="385"/>
    </row>
    <row r="384" spans="22:24" x14ac:dyDescent="0.45">
      <c r="V384" s="4"/>
      <c r="W384" s="362"/>
      <c r="X384" s="385"/>
    </row>
    <row r="385" spans="22:24" x14ac:dyDescent="0.45">
      <c r="V385" s="4"/>
      <c r="W385" s="362"/>
      <c r="X385" s="385"/>
    </row>
    <row r="386" spans="22:24" x14ac:dyDescent="0.45">
      <c r="V386" s="4"/>
      <c r="W386" s="362"/>
      <c r="X386" s="385"/>
    </row>
    <row r="387" spans="22:24" x14ac:dyDescent="0.45">
      <c r="V387" s="4"/>
      <c r="W387" s="362"/>
      <c r="X387" s="385"/>
    </row>
    <row r="388" spans="22:24" x14ac:dyDescent="0.45">
      <c r="V388" s="4"/>
      <c r="W388" s="362"/>
      <c r="X388" s="385"/>
    </row>
    <row r="389" spans="22:24" x14ac:dyDescent="0.45">
      <c r="V389" s="4"/>
      <c r="W389" s="362"/>
      <c r="X389" s="385"/>
    </row>
    <row r="390" spans="22:24" x14ac:dyDescent="0.45">
      <c r="V390" s="4"/>
      <c r="W390" s="362"/>
      <c r="X390" s="385"/>
    </row>
    <row r="391" spans="22:24" x14ac:dyDescent="0.45">
      <c r="V391" s="4"/>
      <c r="W391" s="362"/>
      <c r="X391" s="385"/>
    </row>
    <row r="392" spans="22:24" x14ac:dyDescent="0.45">
      <c r="V392" s="4"/>
      <c r="W392" s="362"/>
      <c r="X392" s="385"/>
    </row>
    <row r="393" spans="22:24" x14ac:dyDescent="0.45">
      <c r="V393" s="4"/>
      <c r="W393" s="362"/>
      <c r="X393" s="385"/>
    </row>
    <row r="394" spans="22:24" x14ac:dyDescent="0.45">
      <c r="V394" s="4"/>
      <c r="W394" s="362"/>
      <c r="X394" s="385"/>
    </row>
    <row r="395" spans="22:24" x14ac:dyDescent="0.45">
      <c r="V395" s="4"/>
      <c r="W395" s="362"/>
      <c r="X395" s="385"/>
    </row>
    <row r="396" spans="22:24" x14ac:dyDescent="0.45">
      <c r="V396" s="4"/>
      <c r="W396" s="362"/>
      <c r="X396" s="385"/>
    </row>
    <row r="397" spans="22:24" x14ac:dyDescent="0.45">
      <c r="V397" s="4"/>
      <c r="W397" s="362"/>
      <c r="X397" s="385"/>
    </row>
    <row r="398" spans="22:24" x14ac:dyDescent="0.45">
      <c r="V398" s="4"/>
      <c r="W398" s="362"/>
      <c r="X398" s="385"/>
    </row>
    <row r="399" spans="22:24" x14ac:dyDescent="0.45">
      <c r="V399" s="4"/>
      <c r="W399" s="362"/>
      <c r="X399" s="385"/>
    </row>
    <row r="400" spans="22:24" x14ac:dyDescent="0.45">
      <c r="V400" s="4"/>
      <c r="W400" s="362"/>
      <c r="X400" s="385"/>
    </row>
    <row r="401" spans="22:24" x14ac:dyDescent="0.45">
      <c r="V401" s="4"/>
      <c r="W401" s="362"/>
      <c r="X401" s="385"/>
    </row>
    <row r="402" spans="22:24" x14ac:dyDescent="0.45">
      <c r="V402" s="4"/>
      <c r="W402" s="362"/>
      <c r="X402" s="385"/>
    </row>
    <row r="403" spans="22:24" x14ac:dyDescent="0.45">
      <c r="V403" s="4"/>
      <c r="W403" s="362"/>
      <c r="X403" s="385"/>
    </row>
    <row r="404" spans="22:24" x14ac:dyDescent="0.45">
      <c r="V404" s="4"/>
      <c r="W404" s="362"/>
      <c r="X404" s="385"/>
    </row>
    <row r="405" spans="22:24" x14ac:dyDescent="0.45">
      <c r="V405" s="4"/>
      <c r="W405" s="362"/>
      <c r="X405" s="385"/>
    </row>
    <row r="406" spans="22:24" x14ac:dyDescent="0.45">
      <c r="V406" s="4"/>
      <c r="W406" s="362"/>
      <c r="X406" s="385"/>
    </row>
    <row r="407" spans="22:24" x14ac:dyDescent="0.45">
      <c r="V407" s="4"/>
      <c r="W407" s="362"/>
      <c r="X407" s="385"/>
    </row>
    <row r="408" spans="22:24" x14ac:dyDescent="0.45">
      <c r="V408" s="4"/>
      <c r="W408" s="362"/>
      <c r="X408" s="385"/>
    </row>
    <row r="409" spans="22:24" x14ac:dyDescent="0.45">
      <c r="V409" s="4"/>
      <c r="W409" s="362"/>
      <c r="X409" s="385"/>
    </row>
    <row r="410" spans="22:24" x14ac:dyDescent="0.45">
      <c r="V410" s="4"/>
      <c r="W410" s="362"/>
      <c r="X410" s="385"/>
    </row>
    <row r="411" spans="22:24" x14ac:dyDescent="0.45">
      <c r="V411" s="4"/>
      <c r="W411" s="362"/>
      <c r="X411" s="385"/>
    </row>
    <row r="412" spans="22:24" x14ac:dyDescent="0.45">
      <c r="V412" s="4"/>
      <c r="W412" s="362"/>
      <c r="X412" s="385"/>
    </row>
    <row r="413" spans="22:24" x14ac:dyDescent="0.45">
      <c r="V413" s="4"/>
      <c r="W413" s="362"/>
      <c r="X413" s="385"/>
    </row>
    <row r="414" spans="22:24" x14ac:dyDescent="0.45">
      <c r="V414" s="4"/>
      <c r="W414" s="362"/>
      <c r="X414" s="385"/>
    </row>
    <row r="415" spans="22:24" x14ac:dyDescent="0.45">
      <c r="V415" s="4"/>
      <c r="W415" s="362"/>
      <c r="X415" s="385"/>
    </row>
    <row r="416" spans="22:24" x14ac:dyDescent="0.45">
      <c r="V416" s="4"/>
      <c r="W416" s="362"/>
      <c r="X416" s="385"/>
    </row>
    <row r="417" spans="22:24" x14ac:dyDescent="0.45">
      <c r="V417" s="4"/>
      <c r="W417" s="362"/>
      <c r="X417" s="385"/>
    </row>
    <row r="418" spans="22:24" x14ac:dyDescent="0.45">
      <c r="V418" s="4"/>
      <c r="W418" s="362"/>
      <c r="X418" s="385"/>
    </row>
    <row r="419" spans="22:24" x14ac:dyDescent="0.45">
      <c r="V419" s="4"/>
      <c r="W419" s="362"/>
      <c r="X419" s="385"/>
    </row>
    <row r="420" spans="22:24" x14ac:dyDescent="0.45">
      <c r="V420" s="4"/>
      <c r="W420" s="362"/>
      <c r="X420" s="385"/>
    </row>
    <row r="421" spans="22:24" x14ac:dyDescent="0.45">
      <c r="V421" s="4"/>
      <c r="W421" s="362"/>
      <c r="X421" s="385"/>
    </row>
    <row r="422" spans="22:24" x14ac:dyDescent="0.45">
      <c r="V422" s="4"/>
      <c r="W422" s="362"/>
      <c r="X422" s="385"/>
    </row>
    <row r="423" spans="22:24" x14ac:dyDescent="0.45">
      <c r="V423" s="4"/>
      <c r="W423" s="362"/>
      <c r="X423" s="385"/>
    </row>
    <row r="424" spans="22:24" x14ac:dyDescent="0.45">
      <c r="V424" s="4"/>
      <c r="W424" s="362"/>
      <c r="X424" s="385"/>
    </row>
    <row r="425" spans="22:24" x14ac:dyDescent="0.45">
      <c r="V425" s="4"/>
      <c r="W425" s="362"/>
      <c r="X425" s="385"/>
    </row>
    <row r="426" spans="22:24" x14ac:dyDescent="0.45">
      <c r="V426" s="4"/>
      <c r="W426" s="362"/>
      <c r="X426" s="385"/>
    </row>
    <row r="427" spans="22:24" x14ac:dyDescent="0.45">
      <c r="V427" s="4"/>
      <c r="W427" s="362"/>
      <c r="X427" s="385"/>
    </row>
    <row r="428" spans="22:24" x14ac:dyDescent="0.45">
      <c r="V428" s="4"/>
      <c r="W428" s="362"/>
      <c r="X428" s="385"/>
    </row>
    <row r="429" spans="22:24" x14ac:dyDescent="0.45">
      <c r="V429" s="4"/>
      <c r="W429" s="362"/>
      <c r="X429" s="385"/>
    </row>
    <row r="430" spans="22:24" x14ac:dyDescent="0.45">
      <c r="V430" s="4"/>
      <c r="W430" s="362"/>
      <c r="X430" s="385"/>
    </row>
    <row r="431" spans="22:24" x14ac:dyDescent="0.45">
      <c r="V431" s="4"/>
      <c r="W431" s="362"/>
      <c r="X431" s="385"/>
    </row>
    <row r="432" spans="22:24" x14ac:dyDescent="0.45">
      <c r="V432" s="4"/>
      <c r="W432" s="362"/>
      <c r="X432" s="385"/>
    </row>
    <row r="433" spans="22:24" x14ac:dyDescent="0.45">
      <c r="V433" s="4"/>
      <c r="W433" s="362"/>
      <c r="X433" s="385"/>
    </row>
    <row r="434" spans="22:24" x14ac:dyDescent="0.45">
      <c r="V434" s="4"/>
      <c r="W434" s="362"/>
      <c r="X434" s="385"/>
    </row>
    <row r="435" spans="22:24" x14ac:dyDescent="0.45">
      <c r="V435" s="4"/>
      <c r="W435" s="362"/>
      <c r="X435" s="385"/>
    </row>
    <row r="436" spans="22:24" x14ac:dyDescent="0.45">
      <c r="V436" s="4"/>
      <c r="W436" s="362"/>
      <c r="X436" s="385"/>
    </row>
    <row r="437" spans="22:24" x14ac:dyDescent="0.45">
      <c r="V437" s="4"/>
      <c r="W437" s="362"/>
      <c r="X437" s="385"/>
    </row>
    <row r="438" spans="22:24" x14ac:dyDescent="0.45">
      <c r="V438" s="4"/>
      <c r="W438" s="362"/>
      <c r="X438" s="385"/>
    </row>
    <row r="439" spans="22:24" x14ac:dyDescent="0.45">
      <c r="V439" s="4"/>
      <c r="W439" s="362"/>
      <c r="X439" s="385"/>
    </row>
    <row r="440" spans="22:24" x14ac:dyDescent="0.45">
      <c r="V440" s="4"/>
      <c r="W440" s="362"/>
      <c r="X440" s="385"/>
    </row>
    <row r="441" spans="22:24" x14ac:dyDescent="0.45">
      <c r="V441" s="4"/>
      <c r="W441" s="362"/>
      <c r="X441" s="385"/>
    </row>
    <row r="442" spans="22:24" x14ac:dyDescent="0.45">
      <c r="V442" s="4"/>
      <c r="W442" s="362"/>
      <c r="X442" s="385"/>
    </row>
    <row r="443" spans="22:24" x14ac:dyDescent="0.45">
      <c r="V443" s="4"/>
      <c r="W443" s="362"/>
      <c r="X443" s="385"/>
    </row>
    <row r="444" spans="22:24" x14ac:dyDescent="0.45">
      <c r="V444" s="4"/>
      <c r="W444" s="362"/>
      <c r="X444" s="385"/>
    </row>
    <row r="445" spans="22:24" x14ac:dyDescent="0.45">
      <c r="V445" s="4"/>
      <c r="W445" s="362"/>
      <c r="X445" s="385"/>
    </row>
    <row r="446" spans="22:24" x14ac:dyDescent="0.45">
      <c r="V446" s="4"/>
      <c r="W446" s="362"/>
      <c r="X446" s="385"/>
    </row>
    <row r="447" spans="22:24" x14ac:dyDescent="0.45">
      <c r="V447" s="4"/>
      <c r="W447" s="362"/>
      <c r="X447" s="385"/>
    </row>
    <row r="448" spans="22:24" x14ac:dyDescent="0.45">
      <c r="V448" s="4"/>
      <c r="W448" s="362"/>
      <c r="X448" s="385"/>
    </row>
    <row r="449" spans="22:24" x14ac:dyDescent="0.45">
      <c r="V449" s="4"/>
      <c r="W449" s="362"/>
      <c r="X449" s="385"/>
    </row>
    <row r="450" spans="22:24" x14ac:dyDescent="0.45">
      <c r="V450" s="4"/>
      <c r="W450" s="362"/>
      <c r="X450" s="385"/>
    </row>
    <row r="451" spans="22:24" x14ac:dyDescent="0.45">
      <c r="V451" s="4"/>
      <c r="W451" s="362"/>
      <c r="X451" s="385"/>
    </row>
    <row r="452" spans="22:24" x14ac:dyDescent="0.45">
      <c r="V452" s="4"/>
      <c r="W452" s="362"/>
      <c r="X452" s="385"/>
    </row>
    <row r="453" spans="22:24" x14ac:dyDescent="0.45">
      <c r="V453" s="4"/>
      <c r="W453" s="362"/>
      <c r="X453" s="385"/>
    </row>
    <row r="454" spans="22:24" x14ac:dyDescent="0.45">
      <c r="V454" s="4"/>
      <c r="W454" s="362"/>
      <c r="X454" s="385"/>
    </row>
    <row r="455" spans="22:24" x14ac:dyDescent="0.45">
      <c r="V455" s="4"/>
      <c r="W455" s="362"/>
      <c r="X455" s="385"/>
    </row>
    <row r="456" spans="22:24" x14ac:dyDescent="0.45">
      <c r="V456" s="4"/>
      <c r="W456" s="362"/>
      <c r="X456" s="385"/>
    </row>
    <row r="457" spans="22:24" x14ac:dyDescent="0.45">
      <c r="V457" s="4"/>
      <c r="W457" s="362"/>
      <c r="X457" s="385"/>
    </row>
    <row r="458" spans="22:24" x14ac:dyDescent="0.45">
      <c r="V458" s="4"/>
      <c r="W458" s="362"/>
      <c r="X458" s="385"/>
    </row>
    <row r="459" spans="22:24" x14ac:dyDescent="0.45">
      <c r="V459" s="4"/>
      <c r="W459" s="362"/>
      <c r="X459" s="385"/>
    </row>
    <row r="460" spans="22:24" x14ac:dyDescent="0.45">
      <c r="V460" s="4"/>
      <c r="W460" s="362"/>
      <c r="X460" s="385"/>
    </row>
    <row r="461" spans="22:24" x14ac:dyDescent="0.45">
      <c r="V461" s="4"/>
      <c r="W461" s="362"/>
      <c r="X461" s="385"/>
    </row>
    <row r="462" spans="22:24" x14ac:dyDescent="0.45">
      <c r="V462" s="4"/>
      <c r="W462" s="362"/>
      <c r="X462" s="385"/>
    </row>
    <row r="463" spans="22:24" x14ac:dyDescent="0.45">
      <c r="V463" s="4"/>
      <c r="W463" s="362"/>
      <c r="X463" s="385"/>
    </row>
    <row r="464" spans="22:24" x14ac:dyDescent="0.45">
      <c r="V464" s="4"/>
      <c r="W464" s="362"/>
      <c r="X464" s="385"/>
    </row>
    <row r="465" spans="22:24" x14ac:dyDescent="0.45">
      <c r="V465" s="4"/>
      <c r="W465" s="362"/>
      <c r="X465" s="385"/>
    </row>
    <row r="466" spans="22:24" x14ac:dyDescent="0.45">
      <c r="V466" s="4"/>
      <c r="W466" s="362"/>
      <c r="X466" s="385"/>
    </row>
    <row r="467" spans="22:24" x14ac:dyDescent="0.45">
      <c r="V467" s="4"/>
      <c r="W467" s="362"/>
      <c r="X467" s="385"/>
    </row>
    <row r="468" spans="22:24" x14ac:dyDescent="0.45">
      <c r="V468" s="4"/>
      <c r="W468" s="362"/>
      <c r="X468" s="385"/>
    </row>
    <row r="469" spans="22:24" x14ac:dyDescent="0.45">
      <c r="V469" s="4"/>
      <c r="W469" s="362"/>
      <c r="X469" s="385"/>
    </row>
    <row r="470" spans="22:24" x14ac:dyDescent="0.45">
      <c r="V470" s="4"/>
      <c r="W470" s="362"/>
      <c r="X470" s="385"/>
    </row>
    <row r="471" spans="22:24" x14ac:dyDescent="0.45">
      <c r="V471" s="4"/>
      <c r="W471" s="362"/>
      <c r="X471" s="385"/>
    </row>
    <row r="472" spans="22:24" x14ac:dyDescent="0.45">
      <c r="V472" s="4"/>
      <c r="W472" s="362"/>
      <c r="X472" s="385"/>
    </row>
    <row r="473" spans="22:24" x14ac:dyDescent="0.45">
      <c r="V473" s="4"/>
      <c r="W473" s="362"/>
      <c r="X473" s="385"/>
    </row>
    <row r="474" spans="22:24" x14ac:dyDescent="0.45">
      <c r="V474" s="4"/>
      <c r="W474" s="362"/>
      <c r="X474" s="385"/>
    </row>
    <row r="475" spans="22:24" x14ac:dyDescent="0.45">
      <c r="V475" s="4"/>
      <c r="W475" s="362"/>
      <c r="X475" s="385"/>
    </row>
    <row r="476" spans="22:24" x14ac:dyDescent="0.45">
      <c r="V476" s="4"/>
      <c r="W476" s="362"/>
      <c r="X476" s="385"/>
    </row>
    <row r="477" spans="22:24" x14ac:dyDescent="0.45">
      <c r="V477" s="4"/>
      <c r="W477" s="362"/>
      <c r="X477" s="385"/>
    </row>
    <row r="478" spans="22:24" x14ac:dyDescent="0.45">
      <c r="V478" s="4"/>
      <c r="W478" s="362"/>
      <c r="X478" s="385"/>
    </row>
    <row r="479" spans="22:24" x14ac:dyDescent="0.45">
      <c r="V479" s="4"/>
      <c r="W479" s="362"/>
      <c r="X479" s="385"/>
    </row>
    <row r="480" spans="22:24" x14ac:dyDescent="0.45">
      <c r="V480" s="4"/>
      <c r="W480" s="362"/>
      <c r="X480" s="385"/>
    </row>
    <row r="481" spans="22:24" x14ac:dyDescent="0.45">
      <c r="V481" s="4"/>
      <c r="W481" s="362"/>
      <c r="X481" s="385"/>
    </row>
    <row r="482" spans="22:24" x14ac:dyDescent="0.45">
      <c r="V482" s="4"/>
      <c r="W482" s="362"/>
      <c r="X482" s="385"/>
    </row>
    <row r="483" spans="22:24" x14ac:dyDescent="0.45">
      <c r="V483" s="4"/>
      <c r="W483" s="362"/>
      <c r="X483" s="385"/>
    </row>
    <row r="484" spans="22:24" x14ac:dyDescent="0.45">
      <c r="V484" s="4"/>
      <c r="W484" s="362"/>
      <c r="X484" s="385"/>
    </row>
    <row r="485" spans="22:24" x14ac:dyDescent="0.45">
      <c r="V485" s="4"/>
      <c r="W485" s="362"/>
      <c r="X485" s="385"/>
    </row>
    <row r="486" spans="22:24" x14ac:dyDescent="0.45">
      <c r="V486" s="4"/>
      <c r="W486" s="362"/>
      <c r="X486" s="385"/>
    </row>
    <row r="487" spans="22:24" x14ac:dyDescent="0.45">
      <c r="V487" s="4"/>
      <c r="W487" s="362"/>
      <c r="X487" s="385"/>
    </row>
    <row r="488" spans="22:24" x14ac:dyDescent="0.45">
      <c r="V488" s="4"/>
      <c r="W488" s="362"/>
      <c r="X488" s="385"/>
    </row>
    <row r="489" spans="22:24" x14ac:dyDescent="0.45">
      <c r="V489" s="4"/>
      <c r="W489" s="362"/>
      <c r="X489" s="385"/>
    </row>
    <row r="490" spans="22:24" x14ac:dyDescent="0.45">
      <c r="V490" s="4"/>
      <c r="W490" s="362"/>
      <c r="X490" s="385"/>
    </row>
    <row r="491" spans="22:24" x14ac:dyDescent="0.45">
      <c r="V491" s="4"/>
      <c r="W491" s="362"/>
      <c r="X491" s="385"/>
    </row>
    <row r="492" spans="22:24" x14ac:dyDescent="0.45">
      <c r="V492" s="4"/>
      <c r="W492" s="362"/>
      <c r="X492" s="385"/>
    </row>
    <row r="493" spans="22:24" x14ac:dyDescent="0.45">
      <c r="V493" s="4"/>
      <c r="W493" s="362"/>
      <c r="X493" s="385"/>
    </row>
    <row r="494" spans="22:24" x14ac:dyDescent="0.45">
      <c r="V494" s="4"/>
      <c r="W494" s="362"/>
      <c r="X494" s="385"/>
    </row>
    <row r="495" spans="22:24" x14ac:dyDescent="0.45">
      <c r="V495" s="4"/>
      <c r="W495" s="362"/>
      <c r="X495" s="385"/>
    </row>
    <row r="496" spans="22:24" x14ac:dyDescent="0.45">
      <c r="V496" s="4"/>
      <c r="W496" s="362"/>
      <c r="X496" s="385"/>
    </row>
    <row r="497" spans="22:24" x14ac:dyDescent="0.45">
      <c r="V497" s="4"/>
      <c r="W497" s="362"/>
      <c r="X497" s="385"/>
    </row>
    <row r="498" spans="22:24" x14ac:dyDescent="0.45">
      <c r="V498" s="4"/>
      <c r="W498" s="362"/>
      <c r="X498" s="385"/>
    </row>
    <row r="499" spans="22:24" x14ac:dyDescent="0.45">
      <c r="V499" s="4"/>
      <c r="W499" s="362"/>
      <c r="X499" s="385"/>
    </row>
    <row r="500" spans="22:24" x14ac:dyDescent="0.45">
      <c r="V500" s="4"/>
      <c r="W500" s="362"/>
      <c r="X500" s="385"/>
    </row>
    <row r="501" spans="22:24" x14ac:dyDescent="0.45">
      <c r="V501" s="4"/>
      <c r="W501" s="362"/>
      <c r="X501" s="385"/>
    </row>
    <row r="502" spans="22:24" x14ac:dyDescent="0.45">
      <c r="V502" s="4"/>
      <c r="W502" s="362"/>
      <c r="X502" s="385"/>
    </row>
    <row r="503" spans="22:24" x14ac:dyDescent="0.45">
      <c r="V503" s="4"/>
      <c r="W503" s="362"/>
      <c r="X503" s="385"/>
    </row>
    <row r="504" spans="22:24" x14ac:dyDescent="0.45">
      <c r="V504" s="4"/>
      <c r="W504" s="362"/>
      <c r="X504" s="385"/>
    </row>
    <row r="505" spans="22:24" x14ac:dyDescent="0.45">
      <c r="V505" s="4"/>
      <c r="W505" s="362"/>
      <c r="X505" s="385"/>
    </row>
    <row r="506" spans="22:24" x14ac:dyDescent="0.45">
      <c r="V506" s="4"/>
      <c r="W506" s="362"/>
      <c r="X506" s="385"/>
    </row>
    <row r="507" spans="22:24" x14ac:dyDescent="0.45">
      <c r="V507" s="4"/>
      <c r="W507" s="362"/>
      <c r="X507" s="385"/>
    </row>
    <row r="508" spans="22:24" x14ac:dyDescent="0.45">
      <c r="V508" s="4"/>
      <c r="W508" s="362"/>
      <c r="X508" s="385"/>
    </row>
    <row r="509" spans="22:24" x14ac:dyDescent="0.45">
      <c r="V509" s="4"/>
      <c r="W509" s="362"/>
      <c r="X509" s="385"/>
    </row>
    <row r="510" spans="22:24" x14ac:dyDescent="0.45">
      <c r="V510" s="4"/>
      <c r="W510" s="362"/>
      <c r="X510" s="385"/>
    </row>
    <row r="511" spans="22:24" x14ac:dyDescent="0.45">
      <c r="V511" s="4"/>
      <c r="W511" s="362"/>
      <c r="X511" s="385"/>
    </row>
    <row r="512" spans="22:24" x14ac:dyDescent="0.45">
      <c r="V512" s="4"/>
      <c r="W512" s="362"/>
      <c r="X512" s="385"/>
    </row>
    <row r="513" spans="22:24" x14ac:dyDescent="0.45">
      <c r="V513" s="4"/>
      <c r="W513" s="362"/>
      <c r="X513" s="385"/>
    </row>
    <row r="514" spans="22:24" x14ac:dyDescent="0.45">
      <c r="V514" s="4"/>
      <c r="W514" s="362"/>
      <c r="X514" s="385"/>
    </row>
    <row r="515" spans="22:24" x14ac:dyDescent="0.45">
      <c r="V515" s="4"/>
      <c r="W515" s="362"/>
      <c r="X515" s="385"/>
    </row>
    <row r="516" spans="22:24" x14ac:dyDescent="0.45">
      <c r="V516" s="4"/>
      <c r="W516" s="362"/>
      <c r="X516" s="385"/>
    </row>
    <row r="517" spans="22:24" x14ac:dyDescent="0.45">
      <c r="V517" s="4"/>
      <c r="W517" s="362"/>
      <c r="X517" s="385"/>
    </row>
    <row r="518" spans="22:24" x14ac:dyDescent="0.45">
      <c r="V518" s="4"/>
      <c r="W518" s="362"/>
      <c r="X518" s="385"/>
    </row>
    <row r="519" spans="22:24" x14ac:dyDescent="0.45">
      <c r="V519" s="4"/>
      <c r="W519" s="362"/>
      <c r="X519" s="385"/>
    </row>
    <row r="520" spans="22:24" x14ac:dyDescent="0.45">
      <c r="V520" s="4"/>
      <c r="W520" s="362"/>
      <c r="X520" s="385"/>
    </row>
    <row r="521" spans="22:24" x14ac:dyDescent="0.45">
      <c r="V521" s="4"/>
      <c r="W521" s="362"/>
      <c r="X521" s="385"/>
    </row>
    <row r="522" spans="22:24" x14ac:dyDescent="0.45">
      <c r="V522" s="4"/>
      <c r="W522" s="362"/>
      <c r="X522" s="385"/>
    </row>
    <row r="523" spans="22:24" x14ac:dyDescent="0.45">
      <c r="V523" s="4"/>
      <c r="W523" s="362"/>
      <c r="X523" s="385"/>
    </row>
    <row r="524" spans="22:24" x14ac:dyDescent="0.45">
      <c r="V524" s="4"/>
      <c r="W524" s="362"/>
      <c r="X524" s="385"/>
    </row>
    <row r="525" spans="22:24" x14ac:dyDescent="0.45">
      <c r="V525" s="4"/>
      <c r="W525" s="362"/>
      <c r="X525" s="385"/>
    </row>
    <row r="526" spans="22:24" x14ac:dyDescent="0.45">
      <c r="V526" s="4"/>
      <c r="W526" s="362"/>
      <c r="X526" s="385"/>
    </row>
    <row r="527" spans="22:24" x14ac:dyDescent="0.45">
      <c r="V527" s="4"/>
      <c r="W527" s="362"/>
      <c r="X527" s="385"/>
    </row>
    <row r="528" spans="22:24" x14ac:dyDescent="0.45">
      <c r="V528" s="4"/>
      <c r="W528" s="362"/>
      <c r="X528" s="385"/>
    </row>
    <row r="529" spans="22:24" x14ac:dyDescent="0.45">
      <c r="V529" s="4"/>
      <c r="W529" s="362"/>
      <c r="X529" s="385"/>
    </row>
    <row r="530" spans="22:24" x14ac:dyDescent="0.45">
      <c r="V530" s="4"/>
      <c r="W530" s="362"/>
      <c r="X530" s="385"/>
    </row>
    <row r="531" spans="22:24" x14ac:dyDescent="0.45">
      <c r="V531" s="4"/>
      <c r="W531" s="362"/>
      <c r="X531" s="385"/>
    </row>
    <row r="532" spans="22:24" x14ac:dyDescent="0.45">
      <c r="V532" s="4"/>
      <c r="W532" s="362"/>
      <c r="X532" s="385"/>
    </row>
    <row r="533" spans="22:24" x14ac:dyDescent="0.45">
      <c r="V533" s="4"/>
      <c r="W533" s="362"/>
      <c r="X533" s="385"/>
    </row>
    <row r="534" spans="22:24" x14ac:dyDescent="0.45">
      <c r="V534" s="4"/>
      <c r="W534" s="362"/>
      <c r="X534" s="385"/>
    </row>
    <row r="535" spans="22:24" x14ac:dyDescent="0.45">
      <c r="V535" s="4"/>
      <c r="W535" s="362"/>
      <c r="X535" s="385"/>
    </row>
    <row r="536" spans="22:24" x14ac:dyDescent="0.45">
      <c r="V536" s="4"/>
      <c r="W536" s="362"/>
      <c r="X536" s="385"/>
    </row>
    <row r="537" spans="22:24" x14ac:dyDescent="0.45">
      <c r="V537" s="4"/>
      <c r="W537" s="362"/>
      <c r="X537" s="385"/>
    </row>
    <row r="538" spans="22:24" x14ac:dyDescent="0.45">
      <c r="V538" s="4"/>
      <c r="W538" s="362"/>
      <c r="X538" s="385"/>
    </row>
    <row r="539" spans="22:24" x14ac:dyDescent="0.45">
      <c r="V539" s="4"/>
      <c r="W539" s="362"/>
      <c r="X539" s="385"/>
    </row>
    <row r="540" spans="22:24" x14ac:dyDescent="0.45">
      <c r="V540" s="4"/>
      <c r="W540" s="362"/>
      <c r="X540" s="385"/>
    </row>
    <row r="541" spans="22:24" x14ac:dyDescent="0.45">
      <c r="V541" s="4"/>
      <c r="W541" s="362"/>
      <c r="X541" s="385"/>
    </row>
    <row r="542" spans="22:24" x14ac:dyDescent="0.45">
      <c r="V542" s="4"/>
      <c r="W542" s="362"/>
      <c r="X542" s="385"/>
    </row>
    <row r="543" spans="22:24" x14ac:dyDescent="0.45">
      <c r="V543" s="4"/>
      <c r="W543" s="362"/>
      <c r="X543" s="385"/>
    </row>
    <row r="544" spans="22:24" x14ac:dyDescent="0.45">
      <c r="V544" s="4"/>
      <c r="W544" s="362"/>
      <c r="X544" s="385"/>
    </row>
    <row r="545" spans="22:24" x14ac:dyDescent="0.45">
      <c r="V545" s="4"/>
      <c r="W545" s="362"/>
      <c r="X545" s="385"/>
    </row>
    <row r="546" spans="22:24" x14ac:dyDescent="0.45">
      <c r="V546" s="4"/>
      <c r="W546" s="362"/>
      <c r="X546" s="385"/>
    </row>
    <row r="547" spans="22:24" x14ac:dyDescent="0.45">
      <c r="V547" s="4"/>
      <c r="W547" s="362"/>
      <c r="X547" s="385"/>
    </row>
    <row r="548" spans="22:24" x14ac:dyDescent="0.45">
      <c r="V548" s="4"/>
      <c r="W548" s="362"/>
      <c r="X548" s="385"/>
    </row>
    <row r="549" spans="22:24" x14ac:dyDescent="0.45">
      <c r="V549" s="4"/>
      <c r="W549" s="362"/>
      <c r="X549" s="385"/>
    </row>
    <row r="550" spans="22:24" x14ac:dyDescent="0.45">
      <c r="V550" s="4"/>
      <c r="W550" s="362"/>
      <c r="X550" s="385"/>
    </row>
    <row r="551" spans="22:24" x14ac:dyDescent="0.45">
      <c r="V551" s="4"/>
      <c r="W551" s="362"/>
      <c r="X551" s="385"/>
    </row>
    <row r="552" spans="22:24" x14ac:dyDescent="0.45">
      <c r="V552" s="4"/>
      <c r="W552" s="362"/>
      <c r="X552" s="385"/>
    </row>
    <row r="553" spans="22:24" x14ac:dyDescent="0.45">
      <c r="V553" s="4"/>
      <c r="W553" s="362"/>
      <c r="X553" s="385"/>
    </row>
    <row r="554" spans="22:24" x14ac:dyDescent="0.45">
      <c r="V554" s="4"/>
      <c r="W554" s="362"/>
      <c r="X554" s="385"/>
    </row>
    <row r="555" spans="22:24" x14ac:dyDescent="0.45">
      <c r="V555" s="4"/>
      <c r="W555" s="362"/>
      <c r="X555" s="385"/>
    </row>
    <row r="556" spans="22:24" x14ac:dyDescent="0.45">
      <c r="V556" s="4"/>
      <c r="W556" s="362"/>
      <c r="X556" s="385"/>
    </row>
    <row r="557" spans="22:24" x14ac:dyDescent="0.45">
      <c r="V557" s="4"/>
      <c r="W557" s="362"/>
      <c r="X557" s="385"/>
    </row>
    <row r="558" spans="22:24" x14ac:dyDescent="0.45">
      <c r="V558" s="4"/>
      <c r="W558" s="362"/>
      <c r="X558" s="385"/>
    </row>
    <row r="559" spans="22:24" x14ac:dyDescent="0.45">
      <c r="V559" s="4"/>
      <c r="W559" s="362"/>
      <c r="X559" s="385"/>
    </row>
    <row r="560" spans="22:24" x14ac:dyDescent="0.45">
      <c r="V560" s="4"/>
      <c r="W560" s="362"/>
      <c r="X560" s="385"/>
    </row>
    <row r="561" spans="22:24" x14ac:dyDescent="0.45">
      <c r="V561" s="4"/>
      <c r="W561" s="362"/>
      <c r="X561" s="385"/>
    </row>
    <row r="562" spans="22:24" x14ac:dyDescent="0.45">
      <c r="V562" s="4"/>
      <c r="W562" s="362"/>
      <c r="X562" s="385"/>
    </row>
    <row r="563" spans="22:24" x14ac:dyDescent="0.45">
      <c r="V563" s="4"/>
      <c r="W563" s="362"/>
      <c r="X563" s="385"/>
    </row>
    <row r="564" spans="22:24" x14ac:dyDescent="0.45">
      <c r="V564" s="4"/>
      <c r="W564" s="362"/>
      <c r="X564" s="385"/>
    </row>
    <row r="565" spans="22:24" x14ac:dyDescent="0.45">
      <c r="V565" s="4"/>
      <c r="W565" s="362"/>
      <c r="X565" s="385"/>
    </row>
    <row r="566" spans="22:24" x14ac:dyDescent="0.45">
      <c r="V566" s="4"/>
      <c r="W566" s="362"/>
      <c r="X566" s="385"/>
    </row>
    <row r="567" spans="22:24" x14ac:dyDescent="0.45">
      <c r="V567" s="4"/>
      <c r="W567" s="362"/>
      <c r="X567" s="385"/>
    </row>
    <row r="568" spans="22:24" x14ac:dyDescent="0.45">
      <c r="V568" s="4"/>
      <c r="W568" s="362"/>
      <c r="X568" s="385"/>
    </row>
    <row r="569" spans="22:24" x14ac:dyDescent="0.45">
      <c r="V569" s="4"/>
      <c r="W569" s="362"/>
      <c r="X569" s="385"/>
    </row>
    <row r="570" spans="22:24" x14ac:dyDescent="0.45">
      <c r="V570" s="4"/>
      <c r="W570" s="362"/>
      <c r="X570" s="385"/>
    </row>
    <row r="571" spans="22:24" x14ac:dyDescent="0.45">
      <c r="V571" s="4"/>
      <c r="W571" s="362"/>
      <c r="X571" s="385"/>
    </row>
    <row r="572" spans="22:24" x14ac:dyDescent="0.45">
      <c r="V572" s="4"/>
      <c r="W572" s="362"/>
      <c r="X572" s="385"/>
    </row>
    <row r="573" spans="22:24" x14ac:dyDescent="0.45">
      <c r="V573" s="4"/>
      <c r="W573" s="362"/>
      <c r="X573" s="385"/>
    </row>
    <row r="574" spans="22:24" x14ac:dyDescent="0.45">
      <c r="V574" s="4"/>
      <c r="W574" s="362"/>
      <c r="X574" s="385"/>
    </row>
    <row r="575" spans="22:24" x14ac:dyDescent="0.45">
      <c r="V575" s="4"/>
      <c r="W575" s="362"/>
      <c r="X575" s="385"/>
    </row>
    <row r="576" spans="22:24" x14ac:dyDescent="0.45">
      <c r="V576" s="4"/>
      <c r="W576" s="362"/>
      <c r="X576" s="385"/>
    </row>
    <row r="577" spans="22:24" x14ac:dyDescent="0.45">
      <c r="V577" s="4"/>
      <c r="W577" s="362"/>
      <c r="X577" s="385"/>
    </row>
    <row r="578" spans="22:24" x14ac:dyDescent="0.45">
      <c r="V578" s="4"/>
      <c r="W578" s="362"/>
      <c r="X578" s="385"/>
    </row>
    <row r="579" spans="22:24" x14ac:dyDescent="0.45">
      <c r="V579" s="4"/>
      <c r="W579" s="362"/>
      <c r="X579" s="385"/>
    </row>
    <row r="580" spans="22:24" x14ac:dyDescent="0.45">
      <c r="V580" s="4"/>
      <c r="W580" s="362"/>
      <c r="X580" s="385"/>
    </row>
    <row r="581" spans="22:24" x14ac:dyDescent="0.45">
      <c r="V581" s="4"/>
      <c r="W581" s="362"/>
      <c r="X581" s="385"/>
    </row>
    <row r="582" spans="22:24" x14ac:dyDescent="0.45">
      <c r="V582" s="4"/>
      <c r="W582" s="362"/>
      <c r="X582" s="385"/>
    </row>
    <row r="583" spans="22:24" x14ac:dyDescent="0.45">
      <c r="V583" s="4"/>
      <c r="W583" s="362"/>
      <c r="X583" s="385"/>
    </row>
    <row r="584" spans="22:24" x14ac:dyDescent="0.45">
      <c r="V584" s="4"/>
      <c r="W584" s="362"/>
      <c r="X584" s="385"/>
    </row>
    <row r="585" spans="22:24" x14ac:dyDescent="0.45">
      <c r="V585" s="4"/>
      <c r="W585" s="362"/>
      <c r="X585" s="385"/>
    </row>
    <row r="586" spans="22:24" x14ac:dyDescent="0.45">
      <c r="V586" s="4"/>
      <c r="W586" s="362"/>
      <c r="X586" s="385"/>
    </row>
    <row r="587" spans="22:24" x14ac:dyDescent="0.45">
      <c r="V587" s="4"/>
      <c r="W587" s="362"/>
      <c r="X587" s="385"/>
    </row>
    <row r="588" spans="22:24" x14ac:dyDescent="0.45">
      <c r="V588" s="4"/>
      <c r="W588" s="362"/>
      <c r="X588" s="385"/>
    </row>
    <row r="589" spans="22:24" x14ac:dyDescent="0.45">
      <c r="V589" s="4"/>
      <c r="W589" s="362"/>
      <c r="X589" s="385"/>
    </row>
    <row r="590" spans="22:24" x14ac:dyDescent="0.45">
      <c r="V590" s="4"/>
      <c r="W590" s="362"/>
      <c r="X590" s="385"/>
    </row>
    <row r="591" spans="22:24" x14ac:dyDescent="0.45">
      <c r="V591" s="4"/>
      <c r="W591" s="362"/>
      <c r="X591" s="385"/>
    </row>
    <row r="592" spans="22:24" x14ac:dyDescent="0.45">
      <c r="V592" s="4"/>
      <c r="W592" s="362"/>
      <c r="X592" s="385"/>
    </row>
    <row r="593" spans="22:24" x14ac:dyDescent="0.45">
      <c r="V593" s="4"/>
      <c r="W593" s="362"/>
      <c r="X593" s="385"/>
    </row>
    <row r="594" spans="22:24" x14ac:dyDescent="0.45">
      <c r="V594" s="4"/>
      <c r="W594" s="362"/>
      <c r="X594" s="385"/>
    </row>
    <row r="595" spans="22:24" x14ac:dyDescent="0.45">
      <c r="V595" s="4"/>
      <c r="W595" s="362"/>
      <c r="X595" s="385"/>
    </row>
    <row r="596" spans="22:24" x14ac:dyDescent="0.45">
      <c r="V596" s="4"/>
      <c r="W596" s="362"/>
      <c r="X596" s="385"/>
    </row>
    <row r="597" spans="22:24" x14ac:dyDescent="0.45">
      <c r="V597" s="4"/>
      <c r="W597" s="362"/>
      <c r="X597" s="385"/>
    </row>
    <row r="598" spans="22:24" x14ac:dyDescent="0.45">
      <c r="V598" s="4"/>
      <c r="W598" s="362"/>
      <c r="X598" s="385"/>
    </row>
    <row r="599" spans="22:24" x14ac:dyDescent="0.45">
      <c r="V599" s="4"/>
      <c r="W599" s="362"/>
      <c r="X599" s="385"/>
    </row>
    <row r="600" spans="22:24" x14ac:dyDescent="0.45">
      <c r="V600" s="4"/>
      <c r="W600" s="362"/>
      <c r="X600" s="385"/>
    </row>
    <row r="601" spans="22:24" x14ac:dyDescent="0.45">
      <c r="V601" s="4"/>
      <c r="W601" s="362"/>
      <c r="X601" s="385"/>
    </row>
    <row r="602" spans="22:24" x14ac:dyDescent="0.45">
      <c r="V602" s="4"/>
      <c r="W602" s="362"/>
      <c r="X602" s="385"/>
    </row>
    <row r="603" spans="22:24" x14ac:dyDescent="0.45">
      <c r="V603" s="4"/>
      <c r="W603" s="362"/>
      <c r="X603" s="385"/>
    </row>
    <row r="604" spans="22:24" x14ac:dyDescent="0.45">
      <c r="V604" s="4"/>
      <c r="W604" s="362"/>
      <c r="X604" s="385"/>
    </row>
    <row r="605" spans="22:24" x14ac:dyDescent="0.45">
      <c r="V605" s="4"/>
      <c r="W605" s="362"/>
      <c r="X605" s="385"/>
    </row>
    <row r="606" spans="22:24" x14ac:dyDescent="0.45">
      <c r="V606" s="4"/>
      <c r="W606" s="362"/>
      <c r="X606" s="385"/>
    </row>
    <row r="607" spans="22:24" x14ac:dyDescent="0.45">
      <c r="V607" s="4"/>
      <c r="W607" s="362"/>
      <c r="X607" s="385"/>
    </row>
    <row r="608" spans="22:24" x14ac:dyDescent="0.45">
      <c r="V608" s="4"/>
      <c r="W608" s="362"/>
      <c r="X608" s="385"/>
    </row>
    <row r="609" spans="22:24" x14ac:dyDescent="0.45">
      <c r="V609" s="4"/>
      <c r="W609" s="362"/>
      <c r="X609" s="385"/>
    </row>
    <row r="610" spans="22:24" x14ac:dyDescent="0.45">
      <c r="V610" s="4"/>
      <c r="W610" s="362"/>
      <c r="X610" s="385"/>
    </row>
    <row r="611" spans="22:24" x14ac:dyDescent="0.45">
      <c r="V611" s="4"/>
      <c r="W611" s="362"/>
      <c r="X611" s="385"/>
    </row>
    <row r="612" spans="22:24" x14ac:dyDescent="0.45">
      <c r="V612" s="4"/>
      <c r="W612" s="362"/>
      <c r="X612" s="385"/>
    </row>
    <row r="613" spans="22:24" x14ac:dyDescent="0.45">
      <c r="V613" s="4"/>
      <c r="W613" s="362"/>
      <c r="X613" s="385"/>
    </row>
    <row r="614" spans="22:24" x14ac:dyDescent="0.45">
      <c r="V614" s="4"/>
      <c r="W614" s="362"/>
      <c r="X614" s="385"/>
    </row>
    <row r="615" spans="22:24" x14ac:dyDescent="0.45">
      <c r="V615" s="4"/>
      <c r="W615" s="362"/>
      <c r="X615" s="385"/>
    </row>
    <row r="616" spans="22:24" x14ac:dyDescent="0.45">
      <c r="V616" s="4"/>
      <c r="W616" s="362"/>
      <c r="X616" s="385"/>
    </row>
    <row r="617" spans="22:24" x14ac:dyDescent="0.45">
      <c r="V617" s="4"/>
      <c r="W617" s="362"/>
      <c r="X617" s="385"/>
    </row>
    <row r="618" spans="22:24" x14ac:dyDescent="0.45">
      <c r="V618" s="4"/>
      <c r="W618" s="362"/>
      <c r="X618" s="385"/>
    </row>
    <row r="619" spans="22:24" x14ac:dyDescent="0.45">
      <c r="V619" s="4"/>
      <c r="W619" s="362"/>
      <c r="X619" s="385"/>
    </row>
    <row r="620" spans="22:24" x14ac:dyDescent="0.45">
      <c r="V620" s="4"/>
      <c r="W620" s="362"/>
      <c r="X620" s="385"/>
    </row>
    <row r="621" spans="22:24" x14ac:dyDescent="0.45">
      <c r="V621" s="4"/>
      <c r="W621" s="362"/>
      <c r="X621" s="385"/>
    </row>
    <row r="622" spans="22:24" x14ac:dyDescent="0.45">
      <c r="V622" s="4"/>
      <c r="W622" s="362"/>
      <c r="X622" s="385"/>
    </row>
    <row r="623" spans="22:24" x14ac:dyDescent="0.45">
      <c r="V623" s="4"/>
      <c r="W623" s="362"/>
      <c r="X623" s="385"/>
    </row>
    <row r="624" spans="22:24" x14ac:dyDescent="0.45">
      <c r="V624" s="4"/>
      <c r="W624" s="362"/>
      <c r="X624" s="385"/>
    </row>
    <row r="625" spans="22:24" x14ac:dyDescent="0.45">
      <c r="V625" s="4"/>
      <c r="W625" s="362"/>
      <c r="X625" s="385"/>
    </row>
    <row r="626" spans="22:24" x14ac:dyDescent="0.45">
      <c r="V626" s="4"/>
      <c r="W626" s="362"/>
      <c r="X626" s="385"/>
    </row>
    <row r="627" spans="22:24" x14ac:dyDescent="0.45">
      <c r="V627" s="4"/>
      <c r="W627" s="362"/>
      <c r="X627" s="385"/>
    </row>
    <row r="628" spans="22:24" x14ac:dyDescent="0.45">
      <c r="V628" s="4"/>
      <c r="W628" s="362"/>
      <c r="X628" s="385"/>
    </row>
    <row r="629" spans="22:24" x14ac:dyDescent="0.45">
      <c r="V629" s="4"/>
      <c r="W629" s="362"/>
      <c r="X629" s="385"/>
    </row>
    <row r="630" spans="22:24" x14ac:dyDescent="0.45">
      <c r="V630" s="4"/>
      <c r="W630" s="362"/>
      <c r="X630" s="385"/>
    </row>
    <row r="631" spans="22:24" x14ac:dyDescent="0.45">
      <c r="V631" s="4"/>
      <c r="W631" s="362"/>
      <c r="X631" s="385"/>
    </row>
    <row r="632" spans="22:24" x14ac:dyDescent="0.45">
      <c r="V632" s="4"/>
      <c r="W632" s="362"/>
      <c r="X632" s="385"/>
    </row>
    <row r="633" spans="22:24" x14ac:dyDescent="0.45">
      <c r="V633" s="4"/>
      <c r="W633" s="362"/>
      <c r="X633" s="385"/>
    </row>
    <row r="634" spans="22:24" x14ac:dyDescent="0.45">
      <c r="V634" s="4"/>
      <c r="W634" s="362"/>
      <c r="X634" s="385"/>
    </row>
    <row r="635" spans="22:24" x14ac:dyDescent="0.45">
      <c r="V635" s="4"/>
      <c r="W635" s="362"/>
      <c r="X635" s="385"/>
    </row>
    <row r="636" spans="22:24" x14ac:dyDescent="0.45">
      <c r="V636" s="4"/>
      <c r="W636" s="362"/>
      <c r="X636" s="385"/>
    </row>
    <row r="637" spans="22:24" x14ac:dyDescent="0.45">
      <c r="V637" s="4"/>
      <c r="W637" s="362"/>
      <c r="X637" s="385"/>
    </row>
    <row r="638" spans="22:24" x14ac:dyDescent="0.45">
      <c r="V638" s="4"/>
      <c r="W638" s="362"/>
      <c r="X638" s="385"/>
    </row>
    <row r="639" spans="22:24" x14ac:dyDescent="0.45">
      <c r="V639" s="4"/>
      <c r="W639" s="362"/>
      <c r="X639" s="385"/>
    </row>
    <row r="640" spans="22:24" x14ac:dyDescent="0.45">
      <c r="V640" s="4"/>
      <c r="W640" s="362"/>
      <c r="X640" s="385"/>
    </row>
    <row r="641" spans="22:24" x14ac:dyDescent="0.45">
      <c r="V641" s="4"/>
      <c r="W641" s="362"/>
      <c r="X641" s="385"/>
    </row>
    <row r="642" spans="22:24" x14ac:dyDescent="0.45">
      <c r="V642" s="4"/>
      <c r="W642" s="362"/>
      <c r="X642" s="385"/>
    </row>
    <row r="643" spans="22:24" x14ac:dyDescent="0.45">
      <c r="V643" s="4"/>
      <c r="W643" s="362"/>
      <c r="X643" s="385"/>
    </row>
    <row r="644" spans="22:24" x14ac:dyDescent="0.45">
      <c r="V644" s="4"/>
      <c r="W644" s="362"/>
      <c r="X644" s="385"/>
    </row>
    <row r="645" spans="22:24" x14ac:dyDescent="0.45">
      <c r="V645" s="4"/>
      <c r="W645" s="362"/>
      <c r="X645" s="385"/>
    </row>
    <row r="646" spans="22:24" x14ac:dyDescent="0.45">
      <c r="V646" s="4"/>
      <c r="W646" s="362"/>
      <c r="X646" s="385"/>
    </row>
    <row r="647" spans="22:24" x14ac:dyDescent="0.45">
      <c r="V647" s="4"/>
      <c r="W647" s="362"/>
      <c r="X647" s="385"/>
    </row>
    <row r="648" spans="22:24" x14ac:dyDescent="0.45">
      <c r="V648" s="4"/>
      <c r="W648" s="362"/>
      <c r="X648" s="385"/>
    </row>
    <row r="649" spans="22:24" x14ac:dyDescent="0.45">
      <c r="V649" s="4"/>
      <c r="W649" s="362"/>
      <c r="X649" s="385"/>
    </row>
    <row r="650" spans="22:24" x14ac:dyDescent="0.45">
      <c r="V650" s="4"/>
      <c r="W650" s="362"/>
      <c r="X650" s="385"/>
    </row>
    <row r="651" spans="22:24" x14ac:dyDescent="0.45">
      <c r="V651" s="4"/>
      <c r="W651" s="362"/>
      <c r="X651" s="385"/>
    </row>
    <row r="652" spans="22:24" x14ac:dyDescent="0.45">
      <c r="V652" s="4"/>
      <c r="W652" s="362"/>
      <c r="X652" s="385"/>
    </row>
    <row r="653" spans="22:24" x14ac:dyDescent="0.45">
      <c r="V653" s="4"/>
      <c r="W653" s="362"/>
      <c r="X653" s="385"/>
    </row>
    <row r="654" spans="22:24" x14ac:dyDescent="0.45">
      <c r="V654" s="4"/>
      <c r="W654" s="362"/>
      <c r="X654" s="385"/>
    </row>
    <row r="655" spans="22:24" x14ac:dyDescent="0.45">
      <c r="V655" s="4"/>
      <c r="W655" s="362"/>
      <c r="X655" s="385"/>
    </row>
    <row r="656" spans="22:24" x14ac:dyDescent="0.45">
      <c r="V656" s="4"/>
      <c r="W656" s="362"/>
      <c r="X656" s="385"/>
    </row>
    <row r="657" spans="22:24" x14ac:dyDescent="0.45">
      <c r="V657" s="4"/>
      <c r="W657" s="362"/>
      <c r="X657" s="385"/>
    </row>
    <row r="658" spans="22:24" x14ac:dyDescent="0.45">
      <c r="V658" s="4"/>
      <c r="W658" s="362"/>
      <c r="X658" s="385"/>
    </row>
    <row r="659" spans="22:24" x14ac:dyDescent="0.45">
      <c r="V659" s="4"/>
      <c r="W659" s="362"/>
      <c r="X659" s="385"/>
    </row>
    <row r="660" spans="22:24" x14ac:dyDescent="0.45">
      <c r="V660" s="4"/>
      <c r="W660" s="362"/>
      <c r="X660" s="385"/>
    </row>
    <row r="661" spans="22:24" x14ac:dyDescent="0.45">
      <c r="V661" s="4"/>
      <c r="W661" s="362"/>
      <c r="X661" s="385"/>
    </row>
    <row r="662" spans="22:24" x14ac:dyDescent="0.45">
      <c r="V662" s="4"/>
      <c r="W662" s="362"/>
      <c r="X662" s="385"/>
    </row>
    <row r="663" spans="22:24" x14ac:dyDescent="0.45">
      <c r="V663" s="4"/>
      <c r="W663" s="362"/>
      <c r="X663" s="385"/>
    </row>
    <row r="664" spans="22:24" x14ac:dyDescent="0.45">
      <c r="V664" s="4"/>
      <c r="W664" s="362"/>
      <c r="X664" s="385"/>
    </row>
    <row r="665" spans="22:24" x14ac:dyDescent="0.45">
      <c r="V665" s="4"/>
      <c r="W665" s="362"/>
      <c r="X665" s="385"/>
    </row>
    <row r="666" spans="22:24" x14ac:dyDescent="0.45">
      <c r="V666" s="4"/>
      <c r="W666" s="362"/>
      <c r="X666" s="385"/>
    </row>
    <row r="667" spans="22:24" x14ac:dyDescent="0.45">
      <c r="V667" s="4"/>
      <c r="W667" s="362"/>
      <c r="X667" s="385"/>
    </row>
    <row r="668" spans="22:24" x14ac:dyDescent="0.45">
      <c r="V668" s="4"/>
      <c r="W668" s="362"/>
      <c r="X668" s="385"/>
    </row>
    <row r="669" spans="22:24" x14ac:dyDescent="0.45">
      <c r="V669" s="4"/>
      <c r="W669" s="362"/>
      <c r="X669" s="385"/>
    </row>
    <row r="670" spans="22:24" x14ac:dyDescent="0.45">
      <c r="V670" s="4"/>
      <c r="W670" s="362"/>
      <c r="X670" s="385"/>
    </row>
    <row r="671" spans="22:24" x14ac:dyDescent="0.45">
      <c r="V671" s="4"/>
      <c r="W671" s="362"/>
      <c r="X671" s="385"/>
    </row>
    <row r="672" spans="22:24" x14ac:dyDescent="0.45">
      <c r="V672" s="4"/>
      <c r="W672" s="362"/>
      <c r="X672" s="385"/>
    </row>
    <row r="673" spans="22:24" x14ac:dyDescent="0.45">
      <c r="V673" s="4"/>
      <c r="W673" s="362"/>
      <c r="X673" s="385"/>
    </row>
    <row r="674" spans="22:24" x14ac:dyDescent="0.45">
      <c r="V674" s="4"/>
      <c r="W674" s="362"/>
      <c r="X674" s="385"/>
    </row>
    <row r="675" spans="22:24" x14ac:dyDescent="0.45">
      <c r="V675" s="4"/>
      <c r="W675" s="362"/>
      <c r="X675" s="385"/>
    </row>
    <row r="676" spans="22:24" x14ac:dyDescent="0.45">
      <c r="V676" s="4"/>
      <c r="W676" s="362"/>
      <c r="X676" s="385"/>
    </row>
    <row r="677" spans="22:24" x14ac:dyDescent="0.45">
      <c r="V677" s="4"/>
      <c r="W677" s="362"/>
      <c r="X677" s="385"/>
    </row>
    <row r="678" spans="22:24" x14ac:dyDescent="0.45">
      <c r="V678" s="4"/>
      <c r="W678" s="362"/>
      <c r="X678" s="385"/>
    </row>
    <row r="679" spans="22:24" x14ac:dyDescent="0.45">
      <c r="V679" s="4"/>
      <c r="W679" s="362"/>
      <c r="X679" s="385"/>
    </row>
    <row r="680" spans="22:24" x14ac:dyDescent="0.45">
      <c r="V680" s="4"/>
      <c r="W680" s="362"/>
      <c r="X680" s="385"/>
    </row>
    <row r="681" spans="22:24" x14ac:dyDescent="0.45">
      <c r="V681" s="4"/>
      <c r="W681" s="362"/>
      <c r="X681" s="385"/>
    </row>
    <row r="682" spans="22:24" x14ac:dyDescent="0.45">
      <c r="V682" s="4"/>
      <c r="W682" s="362"/>
      <c r="X682" s="385"/>
    </row>
    <row r="683" spans="22:24" x14ac:dyDescent="0.45">
      <c r="V683" s="4"/>
      <c r="W683" s="362"/>
      <c r="X683" s="385"/>
    </row>
    <row r="684" spans="22:24" x14ac:dyDescent="0.45">
      <c r="V684" s="4"/>
      <c r="W684" s="362"/>
      <c r="X684" s="385"/>
    </row>
    <row r="685" spans="22:24" x14ac:dyDescent="0.45">
      <c r="V685" s="4"/>
      <c r="W685" s="362"/>
      <c r="X685" s="385"/>
    </row>
    <row r="686" spans="22:24" x14ac:dyDescent="0.45">
      <c r="V686" s="4"/>
      <c r="W686" s="362"/>
      <c r="X686" s="385"/>
    </row>
    <row r="687" spans="22:24" x14ac:dyDescent="0.45">
      <c r="V687" s="4"/>
      <c r="W687" s="362"/>
      <c r="X687" s="385"/>
    </row>
    <row r="688" spans="22:24" x14ac:dyDescent="0.45">
      <c r="V688" s="4"/>
      <c r="W688" s="362"/>
      <c r="X688" s="385"/>
    </row>
    <row r="689" spans="22:24" x14ac:dyDescent="0.45">
      <c r="V689" s="4"/>
      <c r="W689" s="362"/>
      <c r="X689" s="385"/>
    </row>
    <row r="690" spans="22:24" x14ac:dyDescent="0.45">
      <c r="V690" s="4"/>
      <c r="W690" s="362"/>
      <c r="X690" s="385"/>
    </row>
    <row r="691" spans="22:24" x14ac:dyDescent="0.45">
      <c r="V691" s="4"/>
      <c r="W691" s="362"/>
      <c r="X691" s="385"/>
    </row>
    <row r="692" spans="22:24" x14ac:dyDescent="0.45">
      <c r="V692" s="4"/>
      <c r="W692" s="362"/>
      <c r="X692" s="385"/>
    </row>
    <row r="693" spans="22:24" x14ac:dyDescent="0.45">
      <c r="V693" s="4"/>
      <c r="W693" s="362"/>
      <c r="X693" s="385"/>
    </row>
    <row r="694" spans="22:24" x14ac:dyDescent="0.45">
      <c r="V694" s="4"/>
      <c r="W694" s="362"/>
      <c r="X694" s="385"/>
    </row>
    <row r="695" spans="22:24" x14ac:dyDescent="0.45">
      <c r="V695" s="4"/>
      <c r="W695" s="362"/>
      <c r="X695" s="385"/>
    </row>
    <row r="696" spans="22:24" x14ac:dyDescent="0.45">
      <c r="V696" s="4"/>
      <c r="W696" s="362"/>
      <c r="X696" s="385"/>
    </row>
    <row r="697" spans="22:24" x14ac:dyDescent="0.45">
      <c r="V697" s="4"/>
      <c r="W697" s="362"/>
      <c r="X697" s="385"/>
    </row>
    <row r="698" spans="22:24" x14ac:dyDescent="0.45">
      <c r="V698" s="4"/>
      <c r="W698" s="362"/>
      <c r="X698" s="385"/>
    </row>
    <row r="699" spans="22:24" x14ac:dyDescent="0.45">
      <c r="V699" s="4"/>
      <c r="W699" s="362"/>
      <c r="X699" s="385"/>
    </row>
    <row r="700" spans="22:24" x14ac:dyDescent="0.45">
      <c r="V700" s="4"/>
      <c r="W700" s="362"/>
      <c r="X700" s="385"/>
    </row>
    <row r="701" spans="22:24" x14ac:dyDescent="0.45">
      <c r="V701" s="4"/>
      <c r="W701" s="362"/>
      <c r="X701" s="385"/>
    </row>
    <row r="702" spans="22:24" x14ac:dyDescent="0.45">
      <c r="V702" s="4"/>
      <c r="W702" s="362"/>
      <c r="X702" s="385"/>
    </row>
    <row r="703" spans="22:24" x14ac:dyDescent="0.45">
      <c r="V703" s="4"/>
      <c r="W703" s="362"/>
      <c r="X703" s="385"/>
    </row>
    <row r="704" spans="22:24" x14ac:dyDescent="0.45">
      <c r="V704" s="4"/>
      <c r="W704" s="362"/>
      <c r="X704" s="385"/>
    </row>
    <row r="705" spans="22:24" x14ac:dyDescent="0.45">
      <c r="V705" s="4"/>
      <c r="W705" s="362"/>
      <c r="X705" s="385"/>
    </row>
    <row r="706" spans="22:24" x14ac:dyDescent="0.45">
      <c r="V706" s="4"/>
      <c r="W706" s="362"/>
      <c r="X706" s="385"/>
    </row>
    <row r="707" spans="22:24" x14ac:dyDescent="0.45">
      <c r="V707" s="4"/>
      <c r="W707" s="362"/>
      <c r="X707" s="385"/>
    </row>
    <row r="708" spans="22:24" x14ac:dyDescent="0.45">
      <c r="V708" s="4"/>
      <c r="W708" s="362"/>
      <c r="X708" s="385"/>
    </row>
    <row r="709" spans="22:24" x14ac:dyDescent="0.45">
      <c r="V709" s="4"/>
      <c r="W709" s="362"/>
      <c r="X709" s="385"/>
    </row>
    <row r="710" spans="22:24" x14ac:dyDescent="0.45">
      <c r="V710" s="4"/>
      <c r="W710" s="362"/>
      <c r="X710" s="385"/>
    </row>
    <row r="711" spans="22:24" x14ac:dyDescent="0.45">
      <c r="V711" s="4"/>
      <c r="W711" s="362"/>
      <c r="X711" s="385"/>
    </row>
    <row r="712" spans="22:24" x14ac:dyDescent="0.45">
      <c r="V712" s="4"/>
      <c r="W712" s="362"/>
      <c r="X712" s="385"/>
    </row>
    <row r="713" spans="22:24" x14ac:dyDescent="0.45">
      <c r="V713" s="4"/>
      <c r="W713" s="362"/>
      <c r="X713" s="385"/>
    </row>
    <row r="714" spans="22:24" x14ac:dyDescent="0.45">
      <c r="V714" s="4"/>
      <c r="W714" s="362"/>
      <c r="X714" s="385"/>
    </row>
    <row r="715" spans="22:24" x14ac:dyDescent="0.45">
      <c r="V715" s="4"/>
      <c r="W715" s="362"/>
      <c r="X715" s="385"/>
    </row>
    <row r="716" spans="22:24" x14ac:dyDescent="0.45">
      <c r="V716" s="4"/>
      <c r="W716" s="362"/>
      <c r="X716" s="385"/>
    </row>
    <row r="717" spans="22:24" x14ac:dyDescent="0.45">
      <c r="V717" s="4"/>
      <c r="W717" s="362"/>
      <c r="X717" s="385"/>
    </row>
    <row r="718" spans="22:24" x14ac:dyDescent="0.45">
      <c r="V718" s="4"/>
      <c r="W718" s="362"/>
      <c r="X718" s="385"/>
    </row>
    <row r="719" spans="22:24" x14ac:dyDescent="0.45">
      <c r="V719" s="4"/>
      <c r="W719" s="362"/>
      <c r="X719" s="385"/>
    </row>
    <row r="720" spans="22:24" x14ac:dyDescent="0.45">
      <c r="V720" s="4"/>
      <c r="W720" s="362"/>
      <c r="X720" s="385"/>
    </row>
    <row r="721" spans="22:24" x14ac:dyDescent="0.45">
      <c r="V721" s="4"/>
      <c r="W721" s="362"/>
      <c r="X721" s="385"/>
    </row>
    <row r="722" spans="22:24" x14ac:dyDescent="0.45">
      <c r="V722" s="4"/>
      <c r="W722" s="362"/>
      <c r="X722" s="385"/>
    </row>
    <row r="723" spans="22:24" x14ac:dyDescent="0.45">
      <c r="V723" s="4"/>
      <c r="W723" s="362"/>
      <c r="X723" s="385"/>
    </row>
    <row r="724" spans="22:24" x14ac:dyDescent="0.45">
      <c r="V724" s="4"/>
      <c r="W724" s="362"/>
      <c r="X724" s="385"/>
    </row>
    <row r="725" spans="22:24" x14ac:dyDescent="0.45">
      <c r="V725" s="4"/>
      <c r="W725" s="362"/>
      <c r="X725" s="385"/>
    </row>
    <row r="726" spans="22:24" x14ac:dyDescent="0.45">
      <c r="V726" s="4"/>
      <c r="W726" s="362"/>
      <c r="X726" s="385"/>
    </row>
    <row r="727" spans="22:24" x14ac:dyDescent="0.45">
      <c r="V727" s="4"/>
      <c r="W727" s="362"/>
      <c r="X727" s="385"/>
    </row>
    <row r="728" spans="22:24" x14ac:dyDescent="0.45">
      <c r="V728" s="4"/>
      <c r="W728" s="362"/>
      <c r="X728" s="385"/>
    </row>
    <row r="729" spans="22:24" x14ac:dyDescent="0.45">
      <c r="V729" s="4"/>
      <c r="W729" s="362"/>
      <c r="X729" s="385"/>
    </row>
    <row r="730" spans="22:24" x14ac:dyDescent="0.45">
      <c r="V730" s="4"/>
      <c r="W730" s="362"/>
      <c r="X730" s="385"/>
    </row>
    <row r="731" spans="22:24" x14ac:dyDescent="0.45">
      <c r="V731" s="4"/>
      <c r="W731" s="362"/>
      <c r="X731" s="385"/>
    </row>
    <row r="732" spans="22:24" x14ac:dyDescent="0.45">
      <c r="V732" s="4"/>
      <c r="W732" s="362"/>
      <c r="X732" s="385"/>
    </row>
    <row r="733" spans="22:24" x14ac:dyDescent="0.45">
      <c r="V733" s="4"/>
      <c r="W733" s="362"/>
      <c r="X733" s="385"/>
    </row>
    <row r="734" spans="22:24" x14ac:dyDescent="0.45">
      <c r="V734" s="4"/>
      <c r="W734" s="362"/>
      <c r="X734" s="385"/>
    </row>
    <row r="735" spans="22:24" x14ac:dyDescent="0.45">
      <c r="V735" s="4"/>
      <c r="W735" s="362"/>
      <c r="X735" s="385"/>
    </row>
    <row r="736" spans="22:24" x14ac:dyDescent="0.45">
      <c r="V736" s="4"/>
      <c r="W736" s="362"/>
      <c r="X736" s="385"/>
    </row>
    <row r="737" spans="22:24" x14ac:dyDescent="0.45">
      <c r="V737" s="4"/>
      <c r="W737" s="362"/>
      <c r="X737" s="385"/>
    </row>
    <row r="738" spans="22:24" x14ac:dyDescent="0.45">
      <c r="V738" s="4"/>
      <c r="W738" s="362"/>
      <c r="X738" s="385"/>
    </row>
    <row r="739" spans="22:24" x14ac:dyDescent="0.45">
      <c r="V739" s="4"/>
      <c r="W739" s="362"/>
      <c r="X739" s="385"/>
    </row>
    <row r="740" spans="22:24" x14ac:dyDescent="0.45">
      <c r="V740" s="4"/>
      <c r="W740" s="362"/>
      <c r="X740" s="385"/>
    </row>
    <row r="741" spans="22:24" x14ac:dyDescent="0.45">
      <c r="V741" s="4"/>
      <c r="W741" s="362"/>
      <c r="X741" s="385"/>
    </row>
    <row r="742" spans="22:24" x14ac:dyDescent="0.45">
      <c r="V742" s="4"/>
      <c r="W742" s="362"/>
      <c r="X742" s="385"/>
    </row>
    <row r="743" spans="22:24" x14ac:dyDescent="0.45">
      <c r="V743" s="4"/>
      <c r="W743" s="362"/>
      <c r="X743" s="385"/>
    </row>
    <row r="744" spans="22:24" x14ac:dyDescent="0.45">
      <c r="V744" s="4"/>
      <c r="W744" s="362"/>
      <c r="X744" s="385"/>
    </row>
    <row r="745" spans="22:24" x14ac:dyDescent="0.45">
      <c r="V745" s="4"/>
      <c r="W745" s="362"/>
      <c r="X745" s="385"/>
    </row>
    <row r="746" spans="22:24" x14ac:dyDescent="0.45">
      <c r="V746" s="4"/>
      <c r="W746" s="362"/>
      <c r="X746" s="385"/>
    </row>
    <row r="747" spans="22:24" x14ac:dyDescent="0.45">
      <c r="V747" s="4"/>
      <c r="W747" s="362"/>
      <c r="X747" s="385"/>
    </row>
    <row r="748" spans="22:24" x14ac:dyDescent="0.45">
      <c r="V748" s="4"/>
      <c r="W748" s="362"/>
      <c r="X748" s="385"/>
    </row>
    <row r="749" spans="22:24" x14ac:dyDescent="0.45">
      <c r="V749" s="4"/>
      <c r="W749" s="362"/>
      <c r="X749" s="385"/>
    </row>
    <row r="750" spans="22:24" x14ac:dyDescent="0.45">
      <c r="V750" s="4"/>
      <c r="W750" s="362"/>
      <c r="X750" s="385"/>
    </row>
    <row r="751" spans="22:24" x14ac:dyDescent="0.45">
      <c r="V751" s="4"/>
      <c r="W751" s="362"/>
      <c r="X751" s="385"/>
    </row>
    <row r="752" spans="22:24" x14ac:dyDescent="0.45">
      <c r="V752" s="4"/>
      <c r="W752" s="362"/>
      <c r="X752" s="385"/>
    </row>
    <row r="753" spans="22:24" x14ac:dyDescent="0.45">
      <c r="V753" s="4"/>
      <c r="W753" s="362"/>
      <c r="X753" s="385"/>
    </row>
    <row r="754" spans="22:24" x14ac:dyDescent="0.45">
      <c r="V754" s="4"/>
      <c r="W754" s="362"/>
      <c r="X754" s="385"/>
    </row>
    <row r="755" spans="22:24" x14ac:dyDescent="0.45">
      <c r="V755" s="4"/>
      <c r="W755" s="362"/>
      <c r="X755" s="385"/>
    </row>
    <row r="756" spans="22:24" x14ac:dyDescent="0.45">
      <c r="V756" s="4"/>
      <c r="W756" s="362"/>
      <c r="X756" s="385"/>
    </row>
    <row r="757" spans="22:24" x14ac:dyDescent="0.45">
      <c r="V757" s="4"/>
      <c r="W757" s="362"/>
      <c r="X757" s="385"/>
    </row>
    <row r="758" spans="22:24" x14ac:dyDescent="0.45">
      <c r="V758" s="4"/>
      <c r="W758" s="362"/>
      <c r="X758" s="385"/>
    </row>
    <row r="759" spans="22:24" x14ac:dyDescent="0.45">
      <c r="V759" s="4"/>
      <c r="W759" s="362"/>
      <c r="X759" s="385"/>
    </row>
    <row r="760" spans="22:24" x14ac:dyDescent="0.45">
      <c r="V760" s="4"/>
      <c r="W760" s="362"/>
      <c r="X760" s="385"/>
    </row>
    <row r="761" spans="22:24" x14ac:dyDescent="0.45">
      <c r="V761" s="4"/>
      <c r="W761" s="362"/>
      <c r="X761" s="385"/>
    </row>
    <row r="762" spans="22:24" x14ac:dyDescent="0.45">
      <c r="V762" s="4"/>
      <c r="W762" s="362"/>
      <c r="X762" s="385"/>
    </row>
    <row r="763" spans="22:24" x14ac:dyDescent="0.45">
      <c r="V763" s="4"/>
      <c r="W763" s="362"/>
      <c r="X763" s="385"/>
    </row>
    <row r="764" spans="22:24" x14ac:dyDescent="0.45">
      <c r="V764" s="4"/>
      <c r="W764" s="362"/>
      <c r="X764" s="385"/>
    </row>
    <row r="765" spans="22:24" x14ac:dyDescent="0.45">
      <c r="V765" s="4"/>
      <c r="W765" s="362"/>
      <c r="X765" s="385"/>
    </row>
    <row r="766" spans="22:24" x14ac:dyDescent="0.45">
      <c r="V766" s="4"/>
      <c r="W766" s="362"/>
      <c r="X766" s="385"/>
    </row>
    <row r="767" spans="22:24" x14ac:dyDescent="0.45">
      <c r="V767" s="4"/>
      <c r="W767" s="362"/>
      <c r="X767" s="385"/>
    </row>
    <row r="768" spans="22:24" x14ac:dyDescent="0.45">
      <c r="V768" s="4"/>
      <c r="W768" s="362"/>
      <c r="X768" s="385"/>
    </row>
    <row r="769" spans="22:24" x14ac:dyDescent="0.45">
      <c r="V769" s="4"/>
      <c r="W769" s="362"/>
      <c r="X769" s="385"/>
    </row>
    <row r="770" spans="22:24" x14ac:dyDescent="0.45">
      <c r="V770" s="4"/>
      <c r="W770" s="362"/>
      <c r="X770" s="385"/>
    </row>
    <row r="771" spans="22:24" x14ac:dyDescent="0.45">
      <c r="V771" s="4"/>
      <c r="W771" s="362"/>
      <c r="X771" s="385"/>
    </row>
    <row r="772" spans="22:24" x14ac:dyDescent="0.45">
      <c r="V772" s="4"/>
      <c r="W772" s="362"/>
      <c r="X772" s="385"/>
    </row>
    <row r="773" spans="22:24" x14ac:dyDescent="0.45">
      <c r="V773" s="4"/>
      <c r="W773" s="362"/>
      <c r="X773" s="385"/>
    </row>
    <row r="774" spans="22:24" x14ac:dyDescent="0.45">
      <c r="V774" s="4"/>
      <c r="W774" s="362"/>
      <c r="X774" s="385"/>
    </row>
    <row r="775" spans="22:24" x14ac:dyDescent="0.45">
      <c r="V775" s="4"/>
      <c r="W775" s="362"/>
      <c r="X775" s="385"/>
    </row>
    <row r="776" spans="22:24" x14ac:dyDescent="0.45">
      <c r="V776" s="4"/>
      <c r="W776" s="362"/>
      <c r="X776" s="385"/>
    </row>
    <row r="777" spans="22:24" x14ac:dyDescent="0.45">
      <c r="V777" s="4"/>
      <c r="W777" s="362"/>
      <c r="X777" s="385"/>
    </row>
    <row r="778" spans="22:24" x14ac:dyDescent="0.45">
      <c r="V778" s="4"/>
      <c r="W778" s="362"/>
      <c r="X778" s="385"/>
    </row>
    <row r="779" spans="22:24" x14ac:dyDescent="0.45">
      <c r="V779" s="4"/>
      <c r="W779" s="362"/>
      <c r="X779" s="385"/>
    </row>
    <row r="780" spans="22:24" x14ac:dyDescent="0.45">
      <c r="V780" s="4"/>
      <c r="W780" s="362"/>
      <c r="X780" s="385"/>
    </row>
    <row r="781" spans="22:24" x14ac:dyDescent="0.45">
      <c r="V781" s="4"/>
      <c r="W781" s="362"/>
      <c r="X781" s="385"/>
    </row>
    <row r="782" spans="22:24" x14ac:dyDescent="0.45">
      <c r="V782" s="4"/>
      <c r="W782" s="362"/>
      <c r="X782" s="385"/>
    </row>
    <row r="783" spans="22:24" x14ac:dyDescent="0.45">
      <c r="V783" s="4"/>
      <c r="W783" s="362"/>
      <c r="X783" s="385"/>
    </row>
    <row r="784" spans="22:24" x14ac:dyDescent="0.45">
      <c r="V784" s="4"/>
      <c r="W784" s="362"/>
      <c r="X784" s="385"/>
    </row>
    <row r="785" spans="22:24" x14ac:dyDescent="0.45">
      <c r="V785" s="4"/>
      <c r="W785" s="362"/>
      <c r="X785" s="385"/>
    </row>
    <row r="786" spans="22:24" x14ac:dyDescent="0.45">
      <c r="V786" s="4"/>
      <c r="W786" s="362"/>
      <c r="X786" s="385"/>
    </row>
    <row r="787" spans="22:24" x14ac:dyDescent="0.45">
      <c r="V787" s="4"/>
      <c r="W787" s="362"/>
      <c r="X787" s="385"/>
    </row>
    <row r="788" spans="22:24" x14ac:dyDescent="0.45">
      <c r="V788" s="4"/>
      <c r="W788" s="362"/>
      <c r="X788" s="385"/>
    </row>
    <row r="789" spans="22:24" x14ac:dyDescent="0.45">
      <c r="V789" s="4"/>
      <c r="W789" s="362"/>
      <c r="X789" s="385"/>
    </row>
    <row r="790" spans="22:24" x14ac:dyDescent="0.45">
      <c r="V790" s="4"/>
      <c r="W790" s="362"/>
      <c r="X790" s="385"/>
    </row>
    <row r="791" spans="22:24" x14ac:dyDescent="0.45">
      <c r="V791" s="4"/>
      <c r="W791" s="362"/>
      <c r="X791" s="385"/>
    </row>
    <row r="792" spans="22:24" x14ac:dyDescent="0.45">
      <c r="V792" s="4"/>
      <c r="W792" s="362"/>
      <c r="X792" s="385"/>
    </row>
    <row r="793" spans="22:24" x14ac:dyDescent="0.45">
      <c r="V793" s="4"/>
      <c r="W793" s="362"/>
      <c r="X793" s="385"/>
    </row>
    <row r="794" spans="22:24" x14ac:dyDescent="0.45">
      <c r="V794" s="4"/>
      <c r="W794" s="362"/>
      <c r="X794" s="385"/>
    </row>
    <row r="795" spans="22:24" x14ac:dyDescent="0.45">
      <c r="V795" s="4"/>
      <c r="W795" s="362"/>
      <c r="X795" s="385"/>
    </row>
    <row r="796" spans="22:24" x14ac:dyDescent="0.45">
      <c r="V796" s="4"/>
      <c r="W796" s="362"/>
      <c r="X796" s="385"/>
    </row>
    <row r="797" spans="22:24" x14ac:dyDescent="0.45">
      <c r="V797" s="4"/>
      <c r="W797" s="362"/>
      <c r="X797" s="385"/>
    </row>
    <row r="798" spans="22:24" x14ac:dyDescent="0.45">
      <c r="V798" s="4"/>
      <c r="W798" s="362"/>
      <c r="X798" s="385"/>
    </row>
    <row r="799" spans="22:24" x14ac:dyDescent="0.45">
      <c r="V799" s="4"/>
      <c r="W799" s="362"/>
      <c r="X799" s="385"/>
    </row>
    <row r="800" spans="22:24" x14ac:dyDescent="0.45">
      <c r="V800" s="4"/>
      <c r="W800" s="362"/>
      <c r="X800" s="385"/>
    </row>
    <row r="801" spans="22:24" x14ac:dyDescent="0.45">
      <c r="V801" s="4"/>
      <c r="W801" s="362"/>
      <c r="X801" s="385"/>
    </row>
    <row r="802" spans="22:24" x14ac:dyDescent="0.45">
      <c r="V802" s="4"/>
      <c r="W802" s="362"/>
      <c r="X802" s="385"/>
    </row>
    <row r="803" spans="22:24" x14ac:dyDescent="0.45">
      <c r="V803" s="4"/>
      <c r="W803" s="362"/>
      <c r="X803" s="385"/>
    </row>
    <row r="804" spans="22:24" x14ac:dyDescent="0.45">
      <c r="V804" s="4"/>
      <c r="W804" s="362"/>
      <c r="X804" s="385"/>
    </row>
    <row r="805" spans="22:24" x14ac:dyDescent="0.45">
      <c r="V805" s="4"/>
      <c r="W805" s="362"/>
      <c r="X805" s="385"/>
    </row>
    <row r="806" spans="22:24" x14ac:dyDescent="0.45">
      <c r="V806" s="4"/>
      <c r="W806" s="362"/>
      <c r="X806" s="385"/>
    </row>
    <row r="807" spans="22:24" x14ac:dyDescent="0.45">
      <c r="V807" s="4"/>
      <c r="W807" s="362"/>
      <c r="X807" s="385"/>
    </row>
    <row r="808" spans="22:24" x14ac:dyDescent="0.45">
      <c r="V808" s="4"/>
      <c r="W808" s="362"/>
      <c r="X808" s="385"/>
    </row>
    <row r="809" spans="22:24" x14ac:dyDescent="0.45">
      <c r="V809" s="4"/>
      <c r="W809" s="362"/>
      <c r="X809" s="385"/>
    </row>
    <row r="810" spans="22:24" x14ac:dyDescent="0.45">
      <c r="V810" s="4"/>
      <c r="W810" s="362"/>
      <c r="X810" s="385"/>
    </row>
    <row r="811" spans="22:24" x14ac:dyDescent="0.45">
      <c r="V811" s="4"/>
      <c r="W811" s="362"/>
      <c r="X811" s="385"/>
    </row>
    <row r="812" spans="22:24" x14ac:dyDescent="0.45">
      <c r="V812" s="4"/>
      <c r="W812" s="362"/>
      <c r="X812" s="385"/>
    </row>
    <row r="813" spans="22:24" x14ac:dyDescent="0.45">
      <c r="V813" s="4"/>
      <c r="W813" s="362"/>
      <c r="X813" s="385"/>
    </row>
    <row r="814" spans="22:24" x14ac:dyDescent="0.45">
      <c r="V814" s="4"/>
      <c r="W814" s="362"/>
      <c r="X814" s="385"/>
    </row>
    <row r="815" spans="22:24" x14ac:dyDescent="0.45">
      <c r="V815" s="4"/>
      <c r="W815" s="362"/>
      <c r="X815" s="385"/>
    </row>
    <row r="816" spans="22:24" x14ac:dyDescent="0.45">
      <c r="V816" s="4"/>
      <c r="W816" s="362"/>
      <c r="X816" s="385"/>
    </row>
    <row r="817" spans="22:24" x14ac:dyDescent="0.45">
      <c r="V817" s="4"/>
      <c r="W817" s="362"/>
      <c r="X817" s="385"/>
    </row>
    <row r="818" spans="22:24" x14ac:dyDescent="0.45">
      <c r="V818" s="4"/>
      <c r="W818" s="362"/>
      <c r="X818" s="385"/>
    </row>
    <row r="819" spans="22:24" x14ac:dyDescent="0.45">
      <c r="V819" s="4"/>
      <c r="W819" s="362"/>
      <c r="X819" s="385"/>
    </row>
    <row r="820" spans="22:24" x14ac:dyDescent="0.45">
      <c r="V820" s="4"/>
      <c r="W820" s="362"/>
      <c r="X820" s="385"/>
    </row>
    <row r="821" spans="22:24" x14ac:dyDescent="0.45">
      <c r="V821" s="4"/>
      <c r="W821" s="362"/>
      <c r="X821" s="385"/>
    </row>
    <row r="822" spans="22:24" x14ac:dyDescent="0.45">
      <c r="V822" s="4"/>
      <c r="W822" s="362"/>
      <c r="X822" s="385"/>
    </row>
    <row r="823" spans="22:24" x14ac:dyDescent="0.45">
      <c r="V823" s="4"/>
      <c r="W823" s="362"/>
      <c r="X823" s="385"/>
    </row>
    <row r="824" spans="22:24" x14ac:dyDescent="0.45">
      <c r="V824" s="4"/>
      <c r="W824" s="362"/>
      <c r="X824" s="385"/>
    </row>
    <row r="825" spans="22:24" x14ac:dyDescent="0.45">
      <c r="V825" s="4"/>
      <c r="W825" s="362"/>
      <c r="X825" s="385"/>
    </row>
    <row r="826" spans="22:24" x14ac:dyDescent="0.45">
      <c r="V826" s="4"/>
      <c r="W826" s="362"/>
      <c r="X826" s="385"/>
    </row>
    <row r="827" spans="22:24" x14ac:dyDescent="0.45">
      <c r="V827" s="4"/>
      <c r="W827" s="362"/>
      <c r="X827" s="385"/>
    </row>
    <row r="828" spans="22:24" x14ac:dyDescent="0.45">
      <c r="V828" s="4"/>
      <c r="W828" s="362"/>
      <c r="X828" s="385"/>
    </row>
    <row r="829" spans="22:24" x14ac:dyDescent="0.45">
      <c r="V829" s="4"/>
      <c r="W829" s="362"/>
      <c r="X829" s="385"/>
    </row>
    <row r="830" spans="22:24" x14ac:dyDescent="0.45">
      <c r="V830" s="4"/>
      <c r="W830" s="362"/>
      <c r="X830" s="385"/>
    </row>
    <row r="831" spans="22:24" x14ac:dyDescent="0.45">
      <c r="V831" s="4"/>
      <c r="W831" s="362"/>
      <c r="X831" s="385"/>
    </row>
    <row r="832" spans="22:24" x14ac:dyDescent="0.45">
      <c r="V832" s="4"/>
      <c r="W832" s="362"/>
      <c r="X832" s="385"/>
    </row>
    <row r="833" spans="22:24" x14ac:dyDescent="0.45">
      <c r="V833" s="4"/>
      <c r="W833" s="362"/>
      <c r="X833" s="385"/>
    </row>
    <row r="834" spans="22:24" x14ac:dyDescent="0.45">
      <c r="V834" s="4"/>
      <c r="W834" s="362"/>
      <c r="X834" s="385"/>
    </row>
    <row r="835" spans="22:24" x14ac:dyDescent="0.45">
      <c r="V835" s="4"/>
      <c r="W835" s="362"/>
      <c r="X835" s="385"/>
    </row>
    <row r="836" spans="22:24" x14ac:dyDescent="0.45">
      <c r="V836" s="4"/>
      <c r="W836" s="362"/>
      <c r="X836" s="385"/>
    </row>
    <row r="837" spans="22:24" x14ac:dyDescent="0.45">
      <c r="V837" s="4"/>
      <c r="W837" s="362"/>
      <c r="X837" s="385"/>
    </row>
    <row r="838" spans="22:24" x14ac:dyDescent="0.45">
      <c r="V838" s="4"/>
      <c r="W838" s="362"/>
      <c r="X838" s="385"/>
    </row>
    <row r="839" spans="22:24" x14ac:dyDescent="0.45">
      <c r="V839" s="4"/>
      <c r="W839" s="362"/>
      <c r="X839" s="385"/>
    </row>
    <row r="840" spans="22:24" x14ac:dyDescent="0.45">
      <c r="V840" s="4"/>
      <c r="W840" s="362"/>
      <c r="X840" s="385"/>
    </row>
    <row r="841" spans="22:24" x14ac:dyDescent="0.45">
      <c r="V841" s="4"/>
      <c r="W841" s="362"/>
      <c r="X841" s="385"/>
    </row>
    <row r="842" spans="22:24" x14ac:dyDescent="0.45">
      <c r="V842" s="4"/>
      <c r="W842" s="362"/>
      <c r="X842" s="385"/>
    </row>
    <row r="843" spans="22:24" x14ac:dyDescent="0.45">
      <c r="V843" s="4"/>
      <c r="W843" s="362"/>
      <c r="X843" s="385"/>
    </row>
    <row r="844" spans="22:24" x14ac:dyDescent="0.45">
      <c r="V844" s="4"/>
      <c r="W844" s="362"/>
      <c r="X844" s="385"/>
    </row>
    <row r="845" spans="22:24" x14ac:dyDescent="0.45">
      <c r="V845" s="4"/>
      <c r="W845" s="362"/>
      <c r="X845" s="385"/>
    </row>
    <row r="846" spans="22:24" x14ac:dyDescent="0.45">
      <c r="V846" s="4"/>
      <c r="W846" s="362"/>
      <c r="X846" s="385"/>
    </row>
    <row r="847" spans="22:24" x14ac:dyDescent="0.45">
      <c r="V847" s="4"/>
      <c r="W847" s="362"/>
      <c r="X847" s="385"/>
    </row>
    <row r="848" spans="22:24" x14ac:dyDescent="0.45">
      <c r="V848" s="4"/>
      <c r="W848" s="362"/>
      <c r="X848" s="385"/>
    </row>
    <row r="849" spans="22:24" x14ac:dyDescent="0.45">
      <c r="V849" s="4"/>
      <c r="W849" s="362"/>
      <c r="X849" s="385"/>
    </row>
    <row r="850" spans="22:24" x14ac:dyDescent="0.45">
      <c r="V850" s="4"/>
      <c r="W850" s="362"/>
      <c r="X850" s="385"/>
    </row>
    <row r="851" spans="22:24" x14ac:dyDescent="0.45">
      <c r="V851" s="4"/>
      <c r="W851" s="362"/>
      <c r="X851" s="385"/>
    </row>
    <row r="852" spans="22:24" x14ac:dyDescent="0.45">
      <c r="V852" s="4"/>
      <c r="W852" s="362"/>
      <c r="X852" s="385"/>
    </row>
    <row r="853" spans="22:24" x14ac:dyDescent="0.45">
      <c r="V853" s="4"/>
      <c r="W853" s="362"/>
      <c r="X853" s="385"/>
    </row>
    <row r="854" spans="22:24" x14ac:dyDescent="0.45">
      <c r="V854" s="4"/>
      <c r="W854" s="362"/>
      <c r="X854" s="385"/>
    </row>
    <row r="855" spans="22:24" x14ac:dyDescent="0.45">
      <c r="V855" s="4"/>
      <c r="W855" s="362"/>
      <c r="X855" s="385"/>
    </row>
    <row r="856" spans="22:24" x14ac:dyDescent="0.45">
      <c r="V856" s="4"/>
      <c r="W856" s="362"/>
      <c r="X856" s="385"/>
    </row>
    <row r="857" spans="22:24" x14ac:dyDescent="0.45">
      <c r="V857" s="4"/>
      <c r="W857" s="362"/>
      <c r="X857" s="385"/>
    </row>
    <row r="858" spans="22:24" x14ac:dyDescent="0.45">
      <c r="V858" s="4"/>
      <c r="W858" s="362"/>
      <c r="X858" s="385"/>
    </row>
    <row r="859" spans="22:24" x14ac:dyDescent="0.45">
      <c r="V859" s="4"/>
      <c r="W859" s="362"/>
      <c r="X859" s="385"/>
    </row>
    <row r="860" spans="22:24" x14ac:dyDescent="0.45">
      <c r="V860" s="4"/>
      <c r="W860" s="362"/>
      <c r="X860" s="385"/>
    </row>
    <row r="861" spans="22:24" x14ac:dyDescent="0.45">
      <c r="V861" s="4"/>
      <c r="W861" s="362"/>
      <c r="X861" s="385"/>
    </row>
    <row r="862" spans="22:24" x14ac:dyDescent="0.45">
      <c r="V862" s="4"/>
      <c r="W862" s="362"/>
      <c r="X862" s="385"/>
    </row>
    <row r="863" spans="22:24" x14ac:dyDescent="0.45">
      <c r="V863" s="4"/>
      <c r="W863" s="362"/>
      <c r="X863" s="385"/>
    </row>
    <row r="864" spans="22:24" x14ac:dyDescent="0.45">
      <c r="V864" s="4"/>
      <c r="W864" s="362"/>
      <c r="X864" s="385"/>
    </row>
    <row r="865" spans="22:24" x14ac:dyDescent="0.45">
      <c r="V865" s="4"/>
      <c r="W865" s="362"/>
      <c r="X865" s="385"/>
    </row>
    <row r="866" spans="22:24" x14ac:dyDescent="0.45">
      <c r="V866" s="4"/>
      <c r="W866" s="362"/>
      <c r="X866" s="385"/>
    </row>
    <row r="867" spans="22:24" x14ac:dyDescent="0.45">
      <c r="V867" s="4"/>
      <c r="W867" s="362"/>
      <c r="X867" s="385"/>
    </row>
    <row r="868" spans="22:24" x14ac:dyDescent="0.45">
      <c r="V868" s="4"/>
      <c r="W868" s="362"/>
      <c r="X868" s="385"/>
    </row>
    <row r="869" spans="22:24" x14ac:dyDescent="0.45">
      <c r="V869" s="4"/>
      <c r="W869" s="362"/>
      <c r="X869" s="385"/>
    </row>
    <row r="870" spans="22:24" x14ac:dyDescent="0.45">
      <c r="V870" s="4"/>
      <c r="W870" s="362"/>
      <c r="X870" s="385"/>
    </row>
    <row r="871" spans="22:24" x14ac:dyDescent="0.45">
      <c r="V871" s="4"/>
      <c r="W871" s="362"/>
      <c r="X871" s="385"/>
    </row>
    <row r="872" spans="22:24" x14ac:dyDescent="0.45">
      <c r="V872" s="4"/>
      <c r="W872" s="362"/>
      <c r="X872" s="385"/>
    </row>
    <row r="873" spans="22:24" x14ac:dyDescent="0.45">
      <c r="V873" s="4"/>
      <c r="W873" s="362"/>
      <c r="X873" s="385"/>
    </row>
    <row r="874" spans="22:24" x14ac:dyDescent="0.45">
      <c r="V874" s="4"/>
      <c r="W874" s="362"/>
      <c r="X874" s="385"/>
    </row>
    <row r="875" spans="22:24" x14ac:dyDescent="0.45">
      <c r="V875" s="4"/>
      <c r="W875" s="362"/>
      <c r="X875" s="385"/>
    </row>
    <row r="876" spans="22:24" x14ac:dyDescent="0.45">
      <c r="V876" s="4"/>
      <c r="W876" s="362"/>
      <c r="X876" s="385"/>
    </row>
    <row r="877" spans="22:24" x14ac:dyDescent="0.45">
      <c r="V877" s="4"/>
      <c r="W877" s="362"/>
      <c r="X877" s="385"/>
    </row>
    <row r="878" spans="22:24" x14ac:dyDescent="0.45">
      <c r="V878" s="4"/>
      <c r="W878" s="362"/>
      <c r="X878" s="385"/>
    </row>
    <row r="879" spans="22:24" x14ac:dyDescent="0.45">
      <c r="V879" s="4"/>
      <c r="W879" s="362"/>
      <c r="X879" s="385"/>
    </row>
    <row r="880" spans="22:24" x14ac:dyDescent="0.45">
      <c r="V880" s="4"/>
      <c r="W880" s="362"/>
      <c r="X880" s="385"/>
    </row>
    <row r="881" spans="22:24" x14ac:dyDescent="0.45">
      <c r="V881" s="4"/>
      <c r="W881" s="362"/>
      <c r="X881" s="385"/>
    </row>
    <row r="882" spans="22:24" x14ac:dyDescent="0.45">
      <c r="V882" s="4"/>
      <c r="W882" s="362"/>
      <c r="X882" s="385"/>
    </row>
    <row r="883" spans="22:24" x14ac:dyDescent="0.45">
      <c r="V883" s="4"/>
      <c r="W883" s="362"/>
      <c r="X883" s="385"/>
    </row>
    <row r="884" spans="22:24" x14ac:dyDescent="0.45">
      <c r="V884" s="4"/>
      <c r="W884" s="362"/>
      <c r="X884" s="385"/>
    </row>
    <row r="885" spans="22:24" x14ac:dyDescent="0.45">
      <c r="V885" s="4"/>
      <c r="W885" s="362"/>
      <c r="X885" s="385"/>
    </row>
    <row r="886" spans="22:24" x14ac:dyDescent="0.45">
      <c r="V886" s="4"/>
      <c r="W886" s="362"/>
      <c r="X886" s="385"/>
    </row>
    <row r="887" spans="22:24" x14ac:dyDescent="0.45">
      <c r="V887" s="4"/>
      <c r="W887" s="362"/>
      <c r="X887" s="385"/>
    </row>
    <row r="888" spans="22:24" x14ac:dyDescent="0.45">
      <c r="V888" s="4"/>
      <c r="W888" s="362"/>
      <c r="X888" s="385"/>
    </row>
    <row r="889" spans="22:24" x14ac:dyDescent="0.45">
      <c r="V889" s="4"/>
      <c r="W889" s="362"/>
      <c r="X889" s="385"/>
    </row>
    <row r="890" spans="22:24" x14ac:dyDescent="0.45">
      <c r="V890" s="4"/>
      <c r="W890" s="362"/>
      <c r="X890" s="385"/>
    </row>
    <row r="891" spans="22:24" x14ac:dyDescent="0.45">
      <c r="V891" s="4"/>
      <c r="W891" s="362"/>
      <c r="X891" s="385"/>
    </row>
    <row r="892" spans="22:24" x14ac:dyDescent="0.45">
      <c r="V892" s="4"/>
      <c r="W892" s="362"/>
      <c r="X892" s="385"/>
    </row>
    <row r="893" spans="22:24" x14ac:dyDescent="0.45">
      <c r="V893" s="4"/>
      <c r="W893" s="362"/>
      <c r="X893" s="385"/>
    </row>
    <row r="894" spans="22:24" x14ac:dyDescent="0.45">
      <c r="V894" s="4"/>
      <c r="W894" s="362"/>
      <c r="X894" s="385"/>
    </row>
    <row r="895" spans="22:24" x14ac:dyDescent="0.45">
      <c r="V895" s="4"/>
      <c r="W895" s="362"/>
      <c r="X895" s="385"/>
    </row>
    <row r="896" spans="22:24" x14ac:dyDescent="0.45">
      <c r="V896" s="4"/>
      <c r="W896" s="362"/>
      <c r="X896" s="385"/>
    </row>
    <row r="897" spans="22:24" x14ac:dyDescent="0.45">
      <c r="V897" s="4"/>
      <c r="W897" s="362"/>
      <c r="X897" s="385"/>
    </row>
    <row r="898" spans="22:24" x14ac:dyDescent="0.45">
      <c r="V898" s="4"/>
      <c r="W898" s="362"/>
      <c r="X898" s="385"/>
    </row>
    <row r="899" spans="22:24" x14ac:dyDescent="0.45">
      <c r="V899" s="4"/>
      <c r="W899" s="362"/>
      <c r="X899" s="385"/>
    </row>
    <row r="900" spans="22:24" x14ac:dyDescent="0.45">
      <c r="V900" s="4"/>
      <c r="W900" s="362"/>
      <c r="X900" s="385"/>
    </row>
    <row r="901" spans="22:24" x14ac:dyDescent="0.45">
      <c r="V901" s="4"/>
      <c r="W901" s="362"/>
      <c r="X901" s="385"/>
    </row>
    <row r="902" spans="22:24" x14ac:dyDescent="0.45">
      <c r="V902" s="4"/>
      <c r="W902" s="362"/>
      <c r="X902" s="385"/>
    </row>
    <row r="903" spans="22:24" x14ac:dyDescent="0.45">
      <c r="V903" s="4"/>
      <c r="W903" s="362"/>
      <c r="X903" s="385"/>
    </row>
    <row r="904" spans="22:24" x14ac:dyDescent="0.45">
      <c r="V904" s="4"/>
      <c r="W904" s="362"/>
      <c r="X904" s="385"/>
    </row>
    <row r="905" spans="22:24" x14ac:dyDescent="0.45">
      <c r="V905" s="4"/>
      <c r="W905" s="362"/>
      <c r="X905" s="385"/>
    </row>
    <row r="906" spans="22:24" x14ac:dyDescent="0.45">
      <c r="V906" s="4"/>
      <c r="W906" s="362"/>
      <c r="X906" s="385"/>
    </row>
    <row r="907" spans="22:24" x14ac:dyDescent="0.45">
      <c r="V907" s="4"/>
      <c r="W907" s="362"/>
      <c r="X907" s="385"/>
    </row>
    <row r="908" spans="22:24" x14ac:dyDescent="0.45">
      <c r="V908" s="4"/>
      <c r="W908" s="362"/>
      <c r="X908" s="385"/>
    </row>
    <row r="909" spans="22:24" x14ac:dyDescent="0.45">
      <c r="V909" s="4"/>
      <c r="W909" s="362"/>
      <c r="X909" s="385"/>
    </row>
    <row r="910" spans="22:24" x14ac:dyDescent="0.45">
      <c r="V910" s="4"/>
      <c r="W910" s="362"/>
      <c r="X910" s="385"/>
    </row>
    <row r="911" spans="22:24" x14ac:dyDescent="0.45">
      <c r="V911" s="4"/>
      <c r="W911" s="362"/>
      <c r="X911" s="385"/>
    </row>
    <row r="912" spans="22:24" x14ac:dyDescent="0.45">
      <c r="V912" s="4"/>
      <c r="W912" s="362"/>
      <c r="X912" s="385"/>
    </row>
    <row r="913" spans="22:24" x14ac:dyDescent="0.45">
      <c r="V913" s="4"/>
      <c r="W913" s="362"/>
      <c r="X913" s="385"/>
    </row>
    <row r="914" spans="22:24" x14ac:dyDescent="0.45">
      <c r="V914" s="4"/>
      <c r="W914" s="362"/>
      <c r="X914" s="385"/>
    </row>
    <row r="915" spans="22:24" x14ac:dyDescent="0.45">
      <c r="V915" s="4"/>
      <c r="W915" s="362"/>
      <c r="X915" s="385"/>
    </row>
    <row r="916" spans="22:24" x14ac:dyDescent="0.45">
      <c r="V916" s="4"/>
      <c r="W916" s="362"/>
      <c r="X916" s="385"/>
    </row>
    <row r="917" spans="22:24" x14ac:dyDescent="0.45">
      <c r="V917" s="4"/>
      <c r="W917" s="362"/>
      <c r="X917" s="385"/>
    </row>
    <row r="918" spans="22:24" x14ac:dyDescent="0.45">
      <c r="V918" s="4"/>
      <c r="W918" s="362"/>
      <c r="X918" s="385"/>
    </row>
    <row r="919" spans="22:24" x14ac:dyDescent="0.45">
      <c r="V919" s="4"/>
      <c r="W919" s="362"/>
      <c r="X919" s="385"/>
    </row>
    <row r="920" spans="22:24" x14ac:dyDescent="0.45">
      <c r="V920" s="4"/>
      <c r="W920" s="362"/>
      <c r="X920" s="385"/>
    </row>
    <row r="921" spans="22:24" x14ac:dyDescent="0.45">
      <c r="V921" s="4"/>
      <c r="W921" s="362"/>
      <c r="X921" s="385"/>
    </row>
    <row r="922" spans="22:24" x14ac:dyDescent="0.45">
      <c r="V922" s="4"/>
      <c r="W922" s="362"/>
      <c r="X922" s="385"/>
    </row>
    <row r="923" spans="22:24" x14ac:dyDescent="0.45">
      <c r="V923" s="4"/>
      <c r="W923" s="362"/>
      <c r="X923" s="385"/>
    </row>
    <row r="924" spans="22:24" x14ac:dyDescent="0.45">
      <c r="V924" s="4"/>
      <c r="W924" s="362"/>
      <c r="X924" s="385"/>
    </row>
    <row r="925" spans="22:24" x14ac:dyDescent="0.45">
      <c r="V925" s="4"/>
      <c r="W925" s="362"/>
      <c r="X925" s="385"/>
    </row>
    <row r="926" spans="22:24" x14ac:dyDescent="0.45">
      <c r="V926" s="4"/>
      <c r="W926" s="362"/>
      <c r="X926" s="385"/>
    </row>
    <row r="927" spans="22:24" x14ac:dyDescent="0.45">
      <c r="V927" s="4"/>
      <c r="W927" s="362"/>
      <c r="X927" s="385"/>
    </row>
    <row r="928" spans="22:24" x14ac:dyDescent="0.45">
      <c r="V928" s="4"/>
      <c r="W928" s="362"/>
      <c r="X928" s="385"/>
    </row>
    <row r="929" spans="22:24" x14ac:dyDescent="0.45">
      <c r="V929" s="4"/>
      <c r="W929" s="362"/>
      <c r="X929" s="385"/>
    </row>
    <row r="930" spans="22:24" x14ac:dyDescent="0.45">
      <c r="V930" s="4"/>
      <c r="W930" s="362"/>
      <c r="X930" s="385"/>
    </row>
    <row r="931" spans="22:24" x14ac:dyDescent="0.45">
      <c r="V931" s="4"/>
      <c r="W931" s="362"/>
      <c r="X931" s="385"/>
    </row>
    <row r="932" spans="22:24" x14ac:dyDescent="0.45">
      <c r="V932" s="4"/>
      <c r="W932" s="362"/>
      <c r="X932" s="385"/>
    </row>
    <row r="933" spans="22:24" x14ac:dyDescent="0.45">
      <c r="V933" s="4"/>
      <c r="W933" s="362"/>
      <c r="X933" s="385"/>
    </row>
    <row r="934" spans="22:24" x14ac:dyDescent="0.45">
      <c r="V934" s="4"/>
      <c r="W934" s="362"/>
      <c r="X934" s="385"/>
    </row>
    <row r="935" spans="22:24" x14ac:dyDescent="0.45">
      <c r="V935" s="4"/>
      <c r="W935" s="362"/>
      <c r="X935" s="385"/>
    </row>
    <row r="936" spans="22:24" x14ac:dyDescent="0.45">
      <c r="V936" s="4"/>
      <c r="W936" s="362"/>
      <c r="X936" s="385"/>
    </row>
    <row r="937" spans="22:24" x14ac:dyDescent="0.45">
      <c r="V937" s="4"/>
      <c r="W937" s="362"/>
      <c r="X937" s="385"/>
    </row>
    <row r="938" spans="22:24" x14ac:dyDescent="0.45">
      <c r="V938" s="4"/>
      <c r="W938" s="362"/>
      <c r="X938" s="385"/>
    </row>
    <row r="939" spans="22:24" x14ac:dyDescent="0.45">
      <c r="V939" s="4"/>
      <c r="W939" s="362"/>
      <c r="X939" s="385"/>
    </row>
    <row r="940" spans="22:24" x14ac:dyDescent="0.45">
      <c r="V940" s="4"/>
      <c r="W940" s="362"/>
      <c r="X940" s="385"/>
    </row>
    <row r="941" spans="22:24" x14ac:dyDescent="0.45">
      <c r="V941" s="4"/>
      <c r="W941" s="362"/>
      <c r="X941" s="385"/>
    </row>
    <row r="942" spans="22:24" x14ac:dyDescent="0.45">
      <c r="V942" s="4"/>
      <c r="W942" s="362"/>
      <c r="X942" s="385"/>
    </row>
    <row r="943" spans="22:24" x14ac:dyDescent="0.45">
      <c r="V943" s="4"/>
      <c r="W943" s="362"/>
      <c r="X943" s="385"/>
    </row>
    <row r="944" spans="22:24" x14ac:dyDescent="0.45">
      <c r="V944" s="4"/>
      <c r="W944" s="362"/>
      <c r="X944" s="385"/>
    </row>
    <row r="945" spans="22:24" x14ac:dyDescent="0.45">
      <c r="V945" s="4"/>
      <c r="W945" s="362"/>
      <c r="X945" s="385"/>
    </row>
    <row r="946" spans="22:24" x14ac:dyDescent="0.45">
      <c r="V946" s="4"/>
      <c r="W946" s="362"/>
      <c r="X946" s="385"/>
    </row>
    <row r="947" spans="22:24" x14ac:dyDescent="0.45">
      <c r="V947" s="4"/>
      <c r="W947" s="362"/>
      <c r="X947" s="385"/>
    </row>
    <row r="948" spans="22:24" x14ac:dyDescent="0.45">
      <c r="V948" s="4"/>
      <c r="W948" s="362"/>
      <c r="X948" s="385"/>
    </row>
    <row r="949" spans="22:24" x14ac:dyDescent="0.45">
      <c r="V949" s="4"/>
      <c r="W949" s="362"/>
      <c r="X949" s="385"/>
    </row>
    <row r="950" spans="22:24" x14ac:dyDescent="0.45">
      <c r="V950" s="4"/>
      <c r="W950" s="362"/>
      <c r="X950" s="385"/>
    </row>
    <row r="951" spans="22:24" x14ac:dyDescent="0.45">
      <c r="V951" s="4"/>
      <c r="W951" s="362"/>
      <c r="X951" s="385"/>
    </row>
    <row r="952" spans="22:24" x14ac:dyDescent="0.45">
      <c r="V952" s="4"/>
      <c r="W952" s="362"/>
      <c r="X952" s="385"/>
    </row>
    <row r="953" spans="22:24" x14ac:dyDescent="0.45">
      <c r="V953" s="4"/>
      <c r="W953" s="362"/>
      <c r="X953" s="385"/>
    </row>
    <row r="954" spans="22:24" x14ac:dyDescent="0.45">
      <c r="V954" s="4"/>
      <c r="W954" s="362"/>
      <c r="X954" s="385"/>
    </row>
    <row r="955" spans="22:24" x14ac:dyDescent="0.45">
      <c r="V955" s="4"/>
      <c r="W955" s="362"/>
      <c r="X955" s="385"/>
    </row>
    <row r="956" spans="22:24" x14ac:dyDescent="0.45">
      <c r="V956" s="4"/>
      <c r="W956" s="362"/>
      <c r="X956" s="385"/>
    </row>
    <row r="957" spans="22:24" x14ac:dyDescent="0.45">
      <c r="V957" s="4"/>
      <c r="W957" s="362"/>
      <c r="X957" s="385"/>
    </row>
    <row r="958" spans="22:24" x14ac:dyDescent="0.45">
      <c r="V958" s="4"/>
      <c r="W958" s="362"/>
      <c r="X958" s="385"/>
    </row>
    <row r="959" spans="22:24" x14ac:dyDescent="0.45">
      <c r="V959" s="4"/>
      <c r="W959" s="362"/>
      <c r="X959" s="385"/>
    </row>
    <row r="960" spans="22:24" x14ac:dyDescent="0.45">
      <c r="V960" s="4"/>
      <c r="W960" s="362"/>
      <c r="X960" s="385"/>
    </row>
    <row r="961" spans="22:24" x14ac:dyDescent="0.45">
      <c r="V961" s="4"/>
      <c r="W961" s="362"/>
      <c r="X961" s="385"/>
    </row>
    <row r="962" spans="22:24" x14ac:dyDescent="0.45">
      <c r="V962" s="4"/>
      <c r="W962" s="362"/>
      <c r="X962" s="385"/>
    </row>
    <row r="963" spans="22:24" x14ac:dyDescent="0.45">
      <c r="V963" s="4"/>
      <c r="W963" s="362"/>
      <c r="X963" s="385"/>
    </row>
    <row r="964" spans="22:24" x14ac:dyDescent="0.45">
      <c r="V964" s="4"/>
      <c r="W964" s="362"/>
      <c r="X964" s="385"/>
    </row>
    <row r="965" spans="22:24" x14ac:dyDescent="0.45">
      <c r="V965" s="4"/>
      <c r="W965" s="362"/>
      <c r="X965" s="385"/>
    </row>
    <row r="966" spans="22:24" x14ac:dyDescent="0.45">
      <c r="V966" s="4"/>
      <c r="W966" s="362"/>
      <c r="X966" s="385"/>
    </row>
    <row r="967" spans="22:24" x14ac:dyDescent="0.45">
      <c r="V967" s="4"/>
      <c r="W967" s="362"/>
      <c r="X967" s="385"/>
    </row>
    <row r="968" spans="22:24" x14ac:dyDescent="0.45">
      <c r="V968" s="4"/>
      <c r="W968" s="362"/>
      <c r="X968" s="385"/>
    </row>
    <row r="969" spans="22:24" x14ac:dyDescent="0.45">
      <c r="V969" s="4"/>
      <c r="W969" s="362"/>
      <c r="X969" s="385"/>
    </row>
    <row r="970" spans="22:24" x14ac:dyDescent="0.45">
      <c r="V970" s="4"/>
      <c r="W970" s="362"/>
      <c r="X970" s="385"/>
    </row>
    <row r="971" spans="22:24" x14ac:dyDescent="0.45">
      <c r="V971" s="4"/>
      <c r="W971" s="362"/>
      <c r="X971" s="385"/>
    </row>
    <row r="972" spans="22:24" x14ac:dyDescent="0.45">
      <c r="V972" s="4"/>
      <c r="W972" s="362"/>
      <c r="X972" s="385"/>
    </row>
    <row r="973" spans="22:24" x14ac:dyDescent="0.45">
      <c r="V973" s="4"/>
      <c r="W973" s="362"/>
      <c r="X973" s="385"/>
    </row>
    <row r="974" spans="22:24" x14ac:dyDescent="0.45">
      <c r="V974" s="4"/>
      <c r="W974" s="362"/>
      <c r="X974" s="385"/>
    </row>
    <row r="975" spans="22:24" x14ac:dyDescent="0.45">
      <c r="V975" s="4"/>
      <c r="W975" s="362"/>
      <c r="X975" s="385"/>
    </row>
    <row r="976" spans="22:24" x14ac:dyDescent="0.45">
      <c r="V976" s="4"/>
      <c r="W976" s="362"/>
      <c r="X976" s="385"/>
    </row>
    <row r="977" spans="22:24" x14ac:dyDescent="0.45">
      <c r="V977" s="4"/>
      <c r="W977" s="362"/>
      <c r="X977" s="385"/>
    </row>
    <row r="978" spans="22:24" x14ac:dyDescent="0.45">
      <c r="V978" s="4"/>
      <c r="W978" s="362"/>
      <c r="X978" s="385"/>
    </row>
    <row r="979" spans="22:24" x14ac:dyDescent="0.45">
      <c r="V979" s="4"/>
      <c r="W979" s="362"/>
      <c r="X979" s="385"/>
    </row>
    <row r="980" spans="22:24" x14ac:dyDescent="0.45">
      <c r="V980" s="4"/>
      <c r="W980" s="362"/>
      <c r="X980" s="385"/>
    </row>
    <row r="981" spans="22:24" x14ac:dyDescent="0.45">
      <c r="V981" s="4"/>
      <c r="W981" s="362"/>
      <c r="X981" s="385"/>
    </row>
    <row r="982" spans="22:24" x14ac:dyDescent="0.45">
      <c r="V982" s="4"/>
      <c r="W982" s="362"/>
      <c r="X982" s="385"/>
    </row>
    <row r="983" spans="22:24" x14ac:dyDescent="0.45">
      <c r="V983" s="4"/>
      <c r="W983" s="362"/>
      <c r="X983" s="385"/>
    </row>
    <row r="984" spans="22:24" x14ac:dyDescent="0.45">
      <c r="V984" s="4"/>
      <c r="W984" s="362"/>
      <c r="X984" s="385"/>
    </row>
    <row r="985" spans="22:24" x14ac:dyDescent="0.45">
      <c r="V985" s="4"/>
      <c r="W985" s="362"/>
      <c r="X985" s="385"/>
    </row>
    <row r="986" spans="22:24" x14ac:dyDescent="0.45">
      <c r="V986" s="4"/>
      <c r="W986" s="362"/>
      <c r="X986" s="385"/>
    </row>
    <row r="987" spans="22:24" x14ac:dyDescent="0.45">
      <c r="V987" s="4"/>
      <c r="W987" s="362"/>
      <c r="X987" s="385"/>
    </row>
    <row r="988" spans="22:24" x14ac:dyDescent="0.45">
      <c r="V988" s="4"/>
      <c r="W988" s="362"/>
      <c r="X988" s="385"/>
    </row>
    <row r="989" spans="22:24" x14ac:dyDescent="0.45">
      <c r="V989" s="4"/>
      <c r="W989" s="362"/>
      <c r="X989" s="385"/>
    </row>
    <row r="990" spans="22:24" x14ac:dyDescent="0.45">
      <c r="V990" s="4"/>
      <c r="W990" s="362"/>
      <c r="X990" s="385"/>
    </row>
    <row r="991" spans="22:24" x14ac:dyDescent="0.45">
      <c r="V991" s="4"/>
      <c r="W991" s="362"/>
      <c r="X991" s="385"/>
    </row>
    <row r="992" spans="22:24" x14ac:dyDescent="0.45">
      <c r="V992" s="4"/>
      <c r="W992" s="362"/>
      <c r="X992" s="385"/>
    </row>
    <row r="993" spans="22:24" x14ac:dyDescent="0.45">
      <c r="V993" s="4"/>
      <c r="W993" s="362"/>
      <c r="X993" s="385"/>
    </row>
    <row r="994" spans="22:24" x14ac:dyDescent="0.45">
      <c r="V994" s="4"/>
      <c r="W994" s="362"/>
      <c r="X994" s="385"/>
    </row>
    <row r="995" spans="22:24" x14ac:dyDescent="0.45">
      <c r="V995" s="4"/>
      <c r="W995" s="362"/>
      <c r="X995" s="385"/>
    </row>
    <row r="996" spans="22:24" x14ac:dyDescent="0.45">
      <c r="V996" s="4"/>
      <c r="W996" s="362"/>
      <c r="X996" s="385"/>
    </row>
    <row r="997" spans="22:24" x14ac:dyDescent="0.45">
      <c r="V997" s="4"/>
      <c r="W997" s="362"/>
      <c r="X997" s="385"/>
    </row>
    <row r="998" spans="22:24" x14ac:dyDescent="0.45">
      <c r="V998" s="4"/>
      <c r="W998" s="362"/>
      <c r="X998" s="385"/>
    </row>
    <row r="999" spans="22:24" x14ac:dyDescent="0.45">
      <c r="V999" s="4"/>
      <c r="W999" s="362"/>
      <c r="X999" s="385"/>
    </row>
    <row r="1000" spans="22:24" x14ac:dyDescent="0.45">
      <c r="V1000" s="4"/>
      <c r="W1000" s="362"/>
      <c r="X1000" s="385"/>
    </row>
    <row r="1001" spans="22:24" x14ac:dyDescent="0.45">
      <c r="V1001" s="4"/>
      <c r="W1001" s="362"/>
      <c r="X1001" s="385"/>
    </row>
    <row r="1002" spans="22:24" x14ac:dyDescent="0.45">
      <c r="V1002" s="4"/>
      <c r="W1002" s="362"/>
      <c r="X1002" s="385"/>
    </row>
    <row r="1003" spans="22:24" x14ac:dyDescent="0.45">
      <c r="V1003" s="4"/>
      <c r="W1003" s="362"/>
      <c r="X1003" s="385"/>
    </row>
    <row r="1004" spans="22:24" x14ac:dyDescent="0.45">
      <c r="V1004" s="4"/>
      <c r="W1004" s="362"/>
      <c r="X1004" s="385"/>
    </row>
    <row r="1005" spans="22:24" x14ac:dyDescent="0.45">
      <c r="V1005" s="4"/>
      <c r="W1005" s="362"/>
      <c r="X1005" s="378"/>
    </row>
    <row r="1006" spans="22:24" x14ac:dyDescent="0.45">
      <c r="V1006" s="4"/>
      <c r="W1006" s="362"/>
      <c r="X1006" s="378"/>
    </row>
    <row r="1007" spans="22:24" x14ac:dyDescent="0.45">
      <c r="V1007" s="4"/>
      <c r="W1007" s="362"/>
      <c r="X1007" s="378"/>
    </row>
    <row r="1008" spans="22:24" x14ac:dyDescent="0.45">
      <c r="V1008" s="4"/>
      <c r="W1008" s="362"/>
      <c r="X1008" s="378"/>
    </row>
    <row r="1009" spans="22:24" x14ac:dyDescent="0.45">
      <c r="V1009" s="4"/>
      <c r="W1009" s="362"/>
      <c r="X1009" s="378"/>
    </row>
    <row r="1010" spans="22:24" x14ac:dyDescent="0.45">
      <c r="V1010" s="4"/>
      <c r="W1010" s="362"/>
      <c r="X1010" s="378"/>
    </row>
    <row r="1011" spans="22:24" x14ac:dyDescent="0.45">
      <c r="V1011" s="4"/>
      <c r="W1011" s="362"/>
      <c r="X1011" s="378"/>
    </row>
    <row r="1012" spans="22:24" x14ac:dyDescent="0.45">
      <c r="V1012" s="4"/>
      <c r="W1012" s="362"/>
      <c r="X1012" s="378"/>
    </row>
    <row r="1013" spans="22:24" x14ac:dyDescent="0.45">
      <c r="V1013" s="4"/>
      <c r="W1013" s="362"/>
      <c r="X1013" s="378"/>
    </row>
    <row r="1014" spans="22:24" x14ac:dyDescent="0.45">
      <c r="V1014" s="4"/>
      <c r="W1014" s="362"/>
      <c r="X1014" s="378"/>
    </row>
    <row r="1015" spans="22:24" x14ac:dyDescent="0.45">
      <c r="V1015" s="4"/>
      <c r="W1015" s="362"/>
      <c r="X1015" s="378"/>
    </row>
    <row r="1016" spans="22:24" x14ac:dyDescent="0.45">
      <c r="V1016" s="4"/>
      <c r="W1016" s="362"/>
      <c r="X1016" s="378"/>
    </row>
    <row r="1017" spans="22:24" x14ac:dyDescent="0.45">
      <c r="V1017" s="4"/>
      <c r="W1017" s="362"/>
      <c r="X1017" s="378"/>
    </row>
    <row r="1018" spans="22:24" x14ac:dyDescent="0.45">
      <c r="V1018" s="4"/>
      <c r="W1018" s="362"/>
      <c r="X1018" s="378"/>
    </row>
    <row r="1019" spans="22:24" x14ac:dyDescent="0.45">
      <c r="V1019" s="4"/>
      <c r="W1019" s="362"/>
      <c r="X1019" s="378"/>
    </row>
    <row r="1020" spans="22:24" x14ac:dyDescent="0.45">
      <c r="V1020" s="4"/>
      <c r="W1020" s="362"/>
      <c r="X1020" s="378"/>
    </row>
    <row r="1021" spans="22:24" x14ac:dyDescent="0.45">
      <c r="V1021" s="4"/>
      <c r="W1021" s="362"/>
      <c r="X1021" s="378"/>
    </row>
    <row r="1022" spans="22:24" x14ac:dyDescent="0.45">
      <c r="V1022" s="4"/>
      <c r="W1022" s="362"/>
      <c r="X1022" s="378"/>
    </row>
    <row r="1023" spans="22:24" x14ac:dyDescent="0.45">
      <c r="V1023" s="4"/>
      <c r="W1023" s="362"/>
      <c r="X1023" s="378"/>
    </row>
    <row r="1024" spans="22:24" x14ac:dyDescent="0.45">
      <c r="V1024" s="4"/>
      <c r="W1024" s="362"/>
      <c r="X1024" s="378"/>
    </row>
    <row r="1025" spans="22:24" x14ac:dyDescent="0.45">
      <c r="V1025" s="4"/>
      <c r="W1025" s="362"/>
      <c r="X1025" s="378"/>
    </row>
    <row r="1026" spans="22:24" x14ac:dyDescent="0.45">
      <c r="V1026" s="4"/>
      <c r="W1026" s="362"/>
      <c r="X1026" s="378"/>
    </row>
    <row r="1027" spans="22:24" x14ac:dyDescent="0.45">
      <c r="V1027" s="4"/>
      <c r="W1027" s="362"/>
      <c r="X1027" s="378"/>
    </row>
    <row r="1028" spans="22:24" x14ac:dyDescent="0.45">
      <c r="V1028" s="4"/>
      <c r="W1028" s="362"/>
      <c r="X1028" s="378"/>
    </row>
    <row r="1029" spans="22:24" x14ac:dyDescent="0.45">
      <c r="V1029" s="4"/>
      <c r="W1029" s="362"/>
      <c r="X1029" s="378"/>
    </row>
    <row r="1030" spans="22:24" x14ac:dyDescent="0.45">
      <c r="V1030" s="4"/>
      <c r="W1030" s="362"/>
      <c r="X1030" s="378"/>
    </row>
    <row r="1031" spans="22:24" x14ac:dyDescent="0.45">
      <c r="V1031" s="4"/>
      <c r="W1031" s="362"/>
      <c r="X1031" s="378"/>
    </row>
    <row r="1032" spans="22:24" x14ac:dyDescent="0.45">
      <c r="V1032" s="4"/>
      <c r="W1032" s="362"/>
      <c r="X1032" s="378"/>
    </row>
    <row r="1033" spans="22:24" x14ac:dyDescent="0.45">
      <c r="V1033" s="4"/>
      <c r="W1033" s="362"/>
      <c r="X1033" s="378"/>
    </row>
    <row r="1034" spans="22:24" x14ac:dyDescent="0.45">
      <c r="V1034" s="4"/>
      <c r="W1034" s="362"/>
      <c r="X1034" s="378"/>
    </row>
    <row r="1035" spans="22:24" x14ac:dyDescent="0.45">
      <c r="V1035" s="4"/>
      <c r="W1035" s="362"/>
      <c r="X1035" s="378"/>
    </row>
    <row r="1036" spans="22:24" x14ac:dyDescent="0.45">
      <c r="V1036" s="4"/>
      <c r="W1036" s="362"/>
      <c r="X1036" s="378"/>
    </row>
    <row r="1037" spans="22:24" x14ac:dyDescent="0.45">
      <c r="V1037" s="4"/>
      <c r="W1037" s="362"/>
      <c r="X1037" s="378"/>
    </row>
    <row r="1038" spans="22:24" x14ac:dyDescent="0.45">
      <c r="V1038" s="4"/>
      <c r="W1038" s="362"/>
      <c r="X1038" s="378"/>
    </row>
    <row r="1039" spans="22:24" x14ac:dyDescent="0.45">
      <c r="V1039" s="4"/>
      <c r="W1039" s="362"/>
      <c r="X1039" s="378"/>
    </row>
    <row r="1040" spans="22:24" x14ac:dyDescent="0.45">
      <c r="V1040" s="4"/>
      <c r="W1040" s="362"/>
      <c r="X1040" s="378"/>
    </row>
    <row r="1041" spans="22:24" x14ac:dyDescent="0.45">
      <c r="V1041" s="4"/>
      <c r="W1041" s="362"/>
      <c r="X1041" s="378"/>
    </row>
    <row r="1042" spans="22:24" x14ac:dyDescent="0.45">
      <c r="V1042" s="4"/>
      <c r="W1042" s="362"/>
      <c r="X1042" s="378"/>
    </row>
    <row r="1043" spans="22:24" x14ac:dyDescent="0.45">
      <c r="V1043" s="4"/>
      <c r="W1043" s="362"/>
      <c r="X1043" s="378"/>
    </row>
    <row r="1044" spans="22:24" x14ac:dyDescent="0.45">
      <c r="V1044" s="4"/>
      <c r="W1044" s="362"/>
      <c r="X1044" s="378"/>
    </row>
    <row r="1045" spans="22:24" x14ac:dyDescent="0.45">
      <c r="V1045" s="4"/>
      <c r="W1045" s="362"/>
      <c r="X1045" s="378"/>
    </row>
    <row r="1046" spans="22:24" x14ac:dyDescent="0.45">
      <c r="V1046" s="4"/>
      <c r="W1046" s="362"/>
      <c r="X1046" s="378"/>
    </row>
    <row r="1047" spans="22:24" x14ac:dyDescent="0.45">
      <c r="V1047" s="4"/>
      <c r="W1047" s="362"/>
      <c r="X1047" s="378"/>
    </row>
    <row r="1048" spans="22:24" x14ac:dyDescent="0.45">
      <c r="V1048" s="4"/>
      <c r="W1048" s="362"/>
      <c r="X1048" s="378"/>
    </row>
    <row r="1049" spans="22:24" x14ac:dyDescent="0.45">
      <c r="V1049" s="4"/>
      <c r="W1049" s="362"/>
      <c r="X1049" s="378"/>
    </row>
    <row r="1050" spans="22:24" x14ac:dyDescent="0.45">
      <c r="V1050" s="4"/>
      <c r="W1050" s="362"/>
      <c r="X1050" s="378"/>
    </row>
    <row r="1051" spans="22:24" x14ac:dyDescent="0.45">
      <c r="V1051" s="4"/>
      <c r="W1051" s="362"/>
      <c r="X1051" s="378"/>
    </row>
    <row r="1052" spans="22:24" x14ac:dyDescent="0.45">
      <c r="V1052" s="4"/>
      <c r="W1052" s="362"/>
      <c r="X1052" s="378"/>
    </row>
    <row r="1053" spans="22:24" x14ac:dyDescent="0.45">
      <c r="V1053" s="4"/>
      <c r="W1053" s="362"/>
      <c r="X1053" s="378"/>
    </row>
    <row r="1054" spans="22:24" x14ac:dyDescent="0.45">
      <c r="V1054" s="4"/>
      <c r="W1054" s="362"/>
      <c r="X1054" s="378"/>
    </row>
    <row r="1055" spans="22:24" x14ac:dyDescent="0.45">
      <c r="V1055" s="4"/>
      <c r="W1055" s="362"/>
      <c r="X1055" s="378"/>
    </row>
    <row r="1056" spans="22:24" x14ac:dyDescent="0.45">
      <c r="V1056" s="4"/>
      <c r="W1056" s="362"/>
      <c r="X1056" s="378"/>
    </row>
    <row r="1057" spans="22:24" x14ac:dyDescent="0.45">
      <c r="V1057" s="4"/>
      <c r="W1057" s="362"/>
      <c r="X1057" s="378"/>
    </row>
    <row r="1058" spans="22:24" x14ac:dyDescent="0.45">
      <c r="V1058" s="4"/>
      <c r="W1058" s="362"/>
      <c r="X1058" s="378"/>
    </row>
    <row r="1059" spans="22:24" x14ac:dyDescent="0.45">
      <c r="V1059" s="4"/>
      <c r="W1059" s="362"/>
      <c r="X1059" s="378"/>
    </row>
    <row r="1060" spans="22:24" x14ac:dyDescent="0.45">
      <c r="V1060" s="4"/>
      <c r="W1060" s="362"/>
      <c r="X1060" s="378"/>
    </row>
    <row r="1061" spans="22:24" x14ac:dyDescent="0.45">
      <c r="V1061" s="4"/>
      <c r="W1061" s="362"/>
      <c r="X1061" s="378"/>
    </row>
    <row r="1062" spans="22:24" x14ac:dyDescent="0.45">
      <c r="V1062" s="4"/>
      <c r="W1062" s="362"/>
      <c r="X1062" s="378"/>
    </row>
    <row r="1063" spans="22:24" x14ac:dyDescent="0.45">
      <c r="V1063" s="4"/>
      <c r="W1063" s="362"/>
      <c r="X1063" s="378"/>
    </row>
    <row r="1064" spans="22:24" x14ac:dyDescent="0.45">
      <c r="V1064" s="4"/>
      <c r="W1064" s="362"/>
      <c r="X1064" s="378"/>
    </row>
    <row r="1065" spans="22:24" x14ac:dyDescent="0.45">
      <c r="V1065" s="4"/>
      <c r="W1065" s="362"/>
      <c r="X1065" s="378"/>
    </row>
    <row r="1066" spans="22:24" x14ac:dyDescent="0.45">
      <c r="V1066" s="4"/>
      <c r="W1066" s="362"/>
      <c r="X1066" s="378"/>
    </row>
    <row r="1067" spans="22:24" x14ac:dyDescent="0.45">
      <c r="V1067" s="4"/>
      <c r="W1067" s="362"/>
      <c r="X1067" s="378"/>
    </row>
    <row r="1068" spans="22:24" x14ac:dyDescent="0.45">
      <c r="V1068" s="4"/>
      <c r="W1068" s="362"/>
      <c r="X1068" s="378"/>
    </row>
    <row r="1069" spans="22:24" x14ac:dyDescent="0.45">
      <c r="V1069" s="4"/>
      <c r="W1069" s="362"/>
      <c r="X1069" s="378"/>
    </row>
    <row r="1070" spans="22:24" x14ac:dyDescent="0.45">
      <c r="V1070" s="4"/>
      <c r="W1070" s="362"/>
      <c r="X1070" s="378"/>
    </row>
    <row r="1071" spans="22:24" x14ac:dyDescent="0.45">
      <c r="V1071" s="4"/>
      <c r="W1071" s="362"/>
      <c r="X1071" s="378"/>
    </row>
    <row r="1072" spans="22:24" x14ac:dyDescent="0.45">
      <c r="V1072" s="4"/>
      <c r="W1072" s="362"/>
      <c r="X1072" s="378"/>
    </row>
    <row r="1073" spans="22:24" x14ac:dyDescent="0.45">
      <c r="V1073" s="4"/>
      <c r="W1073" s="362"/>
      <c r="X1073" s="378"/>
    </row>
    <row r="1074" spans="22:24" x14ac:dyDescent="0.45">
      <c r="V1074" s="4"/>
      <c r="W1074" s="362"/>
      <c r="X1074" s="378"/>
    </row>
    <row r="1075" spans="22:24" x14ac:dyDescent="0.45">
      <c r="V1075" s="4"/>
      <c r="W1075" s="362"/>
      <c r="X1075" s="378"/>
    </row>
    <row r="1076" spans="22:24" x14ac:dyDescent="0.45">
      <c r="V1076" s="4"/>
      <c r="W1076" s="362"/>
      <c r="X1076" s="378"/>
    </row>
    <row r="1077" spans="22:24" x14ac:dyDescent="0.45">
      <c r="V1077" s="4"/>
      <c r="W1077" s="362"/>
      <c r="X1077" s="378"/>
    </row>
    <row r="1078" spans="22:24" x14ac:dyDescent="0.45">
      <c r="V1078" s="4"/>
      <c r="W1078" s="362"/>
      <c r="X1078" s="378"/>
    </row>
    <row r="1079" spans="22:24" x14ac:dyDescent="0.45">
      <c r="V1079" s="4"/>
      <c r="W1079" s="362"/>
      <c r="X1079" s="378"/>
    </row>
    <row r="1080" spans="22:24" x14ac:dyDescent="0.45">
      <c r="V1080" s="4"/>
      <c r="W1080" s="362"/>
      <c r="X1080" s="378"/>
    </row>
    <row r="1081" spans="22:24" x14ac:dyDescent="0.45">
      <c r="V1081" s="4"/>
      <c r="W1081" s="362"/>
      <c r="X1081" s="378"/>
    </row>
    <row r="1082" spans="22:24" x14ac:dyDescent="0.45">
      <c r="V1082" s="4"/>
      <c r="W1082" s="362"/>
      <c r="X1082" s="378"/>
    </row>
    <row r="1083" spans="22:24" x14ac:dyDescent="0.45">
      <c r="V1083" s="4"/>
      <c r="W1083" s="362"/>
      <c r="X1083" s="378"/>
    </row>
    <row r="1084" spans="22:24" x14ac:dyDescent="0.45">
      <c r="V1084" s="4"/>
      <c r="W1084" s="362"/>
      <c r="X1084" s="378"/>
    </row>
    <row r="1085" spans="22:24" x14ac:dyDescent="0.45">
      <c r="V1085" s="4"/>
      <c r="W1085" s="362"/>
      <c r="X1085" s="378"/>
    </row>
    <row r="1086" spans="22:24" x14ac:dyDescent="0.45">
      <c r="V1086" s="4"/>
      <c r="W1086" s="362"/>
      <c r="X1086" s="378"/>
    </row>
    <row r="1087" spans="22:24" x14ac:dyDescent="0.45">
      <c r="V1087" s="4"/>
      <c r="W1087" s="362"/>
      <c r="X1087" s="378"/>
    </row>
    <row r="1088" spans="22:24" x14ac:dyDescent="0.45">
      <c r="V1088" s="4"/>
      <c r="W1088" s="362"/>
      <c r="X1088" s="378"/>
    </row>
    <row r="1089" spans="22:24" x14ac:dyDescent="0.45">
      <c r="V1089" s="4"/>
      <c r="W1089" s="362"/>
      <c r="X1089" s="378"/>
    </row>
    <row r="1090" spans="22:24" x14ac:dyDescent="0.45">
      <c r="V1090" s="4"/>
      <c r="W1090" s="362"/>
      <c r="X1090" s="378"/>
    </row>
    <row r="1091" spans="22:24" x14ac:dyDescent="0.45">
      <c r="V1091" s="4"/>
      <c r="W1091" s="362"/>
      <c r="X1091" s="378"/>
    </row>
    <row r="1092" spans="22:24" x14ac:dyDescent="0.45">
      <c r="V1092" s="4"/>
      <c r="W1092" s="362"/>
      <c r="X1092" s="378"/>
    </row>
    <row r="1093" spans="22:24" x14ac:dyDescent="0.45">
      <c r="V1093" s="4"/>
      <c r="W1093" s="362"/>
      <c r="X1093" s="378"/>
    </row>
    <row r="1094" spans="22:24" x14ac:dyDescent="0.45">
      <c r="V1094" s="4"/>
      <c r="W1094" s="362"/>
      <c r="X1094" s="378"/>
    </row>
    <row r="1095" spans="22:24" x14ac:dyDescent="0.45">
      <c r="V1095" s="4"/>
      <c r="W1095" s="362"/>
      <c r="X1095" s="378"/>
    </row>
    <row r="1096" spans="22:24" x14ac:dyDescent="0.45">
      <c r="V1096" s="4"/>
      <c r="W1096" s="362"/>
      <c r="X1096" s="378"/>
    </row>
    <row r="1097" spans="22:24" x14ac:dyDescent="0.45">
      <c r="V1097" s="4"/>
      <c r="W1097" s="362"/>
      <c r="X1097" s="378"/>
    </row>
    <row r="1098" spans="22:24" x14ac:dyDescent="0.45">
      <c r="V1098" s="4"/>
      <c r="W1098" s="362"/>
      <c r="X1098" s="378"/>
    </row>
    <row r="1099" spans="22:24" x14ac:dyDescent="0.45">
      <c r="V1099" s="4"/>
      <c r="W1099" s="362"/>
      <c r="X1099" s="378"/>
    </row>
    <row r="1100" spans="22:24" x14ac:dyDescent="0.45">
      <c r="V1100" s="4"/>
      <c r="W1100" s="362"/>
      <c r="X1100" s="378"/>
    </row>
    <row r="1101" spans="22:24" x14ac:dyDescent="0.45">
      <c r="V1101" s="4"/>
      <c r="W1101" s="362"/>
      <c r="X1101" s="378"/>
    </row>
    <row r="1102" spans="22:24" x14ac:dyDescent="0.45">
      <c r="V1102" s="4"/>
      <c r="W1102" s="362"/>
      <c r="X1102" s="378"/>
    </row>
    <row r="1103" spans="22:24" x14ac:dyDescent="0.45">
      <c r="V1103" s="4"/>
      <c r="W1103" s="362"/>
      <c r="X1103" s="378"/>
    </row>
    <row r="1104" spans="22:24" x14ac:dyDescent="0.45">
      <c r="V1104" s="4"/>
      <c r="W1104" s="362"/>
      <c r="X1104" s="378"/>
    </row>
    <row r="1105" spans="22:24" x14ac:dyDescent="0.45">
      <c r="V1105" s="4"/>
      <c r="W1105" s="362"/>
      <c r="X1105" s="378"/>
    </row>
    <row r="1106" spans="22:24" x14ac:dyDescent="0.45">
      <c r="V1106" s="4"/>
      <c r="W1106" s="362"/>
      <c r="X1106" s="378"/>
    </row>
    <row r="1107" spans="22:24" x14ac:dyDescent="0.45">
      <c r="V1107" s="4"/>
      <c r="W1107" s="362"/>
      <c r="X1107" s="378"/>
    </row>
    <row r="1108" spans="22:24" x14ac:dyDescent="0.45">
      <c r="V1108" s="4"/>
      <c r="W1108" s="362"/>
      <c r="X1108" s="378"/>
    </row>
    <row r="1109" spans="22:24" x14ac:dyDescent="0.45">
      <c r="V1109" s="4"/>
      <c r="W1109" s="362"/>
      <c r="X1109" s="378"/>
    </row>
    <row r="1110" spans="22:24" x14ac:dyDescent="0.45">
      <c r="V1110" s="4"/>
      <c r="W1110" s="362"/>
      <c r="X1110" s="378"/>
    </row>
    <row r="1111" spans="22:24" x14ac:dyDescent="0.45">
      <c r="V1111" s="4"/>
      <c r="W1111" s="362"/>
      <c r="X1111" s="378"/>
    </row>
    <row r="1112" spans="22:24" x14ac:dyDescent="0.45">
      <c r="V1112" s="4"/>
      <c r="W1112" s="362"/>
      <c r="X1112" s="378"/>
    </row>
    <row r="1113" spans="22:24" x14ac:dyDescent="0.45">
      <c r="V1113" s="4"/>
      <c r="W1113" s="362"/>
      <c r="X1113" s="378"/>
    </row>
    <row r="1114" spans="22:24" x14ac:dyDescent="0.45">
      <c r="V1114" s="4"/>
      <c r="W1114" s="362"/>
      <c r="X1114" s="378"/>
    </row>
    <row r="1115" spans="22:24" x14ac:dyDescent="0.45">
      <c r="V1115" s="4"/>
      <c r="W1115" s="362"/>
      <c r="X1115" s="378"/>
    </row>
    <row r="1116" spans="22:24" x14ac:dyDescent="0.45">
      <c r="V1116" s="4"/>
      <c r="W1116" s="362"/>
      <c r="X1116" s="378"/>
    </row>
    <row r="1117" spans="22:24" x14ac:dyDescent="0.45">
      <c r="V1117" s="4"/>
      <c r="W1117" s="362"/>
      <c r="X1117" s="378"/>
    </row>
    <row r="1118" spans="22:24" x14ac:dyDescent="0.45">
      <c r="V1118" s="4"/>
      <c r="W1118" s="362"/>
      <c r="X1118" s="378"/>
    </row>
    <row r="1119" spans="22:24" x14ac:dyDescent="0.45">
      <c r="V1119" s="4"/>
      <c r="W1119" s="362"/>
      <c r="X1119" s="378"/>
    </row>
    <row r="1120" spans="22:24" x14ac:dyDescent="0.45">
      <c r="V1120" s="4"/>
      <c r="W1120" s="362"/>
      <c r="X1120" s="378"/>
    </row>
    <row r="1121" spans="22:24" x14ac:dyDescent="0.45">
      <c r="V1121" s="4"/>
      <c r="W1121" s="362"/>
      <c r="X1121" s="378"/>
    </row>
    <row r="1122" spans="22:24" x14ac:dyDescent="0.45">
      <c r="V1122" s="4"/>
      <c r="W1122" s="362"/>
      <c r="X1122" s="378"/>
    </row>
    <row r="1123" spans="22:24" x14ac:dyDescent="0.45">
      <c r="V1123" s="4"/>
      <c r="W1123" s="362"/>
      <c r="X1123" s="378"/>
    </row>
    <row r="1124" spans="22:24" x14ac:dyDescent="0.45">
      <c r="V1124" s="4"/>
      <c r="W1124" s="362"/>
      <c r="X1124" s="378"/>
    </row>
    <row r="1125" spans="22:24" x14ac:dyDescent="0.45">
      <c r="V1125" s="4"/>
      <c r="W1125" s="362"/>
      <c r="X1125" s="378"/>
    </row>
    <row r="1126" spans="22:24" x14ac:dyDescent="0.45">
      <c r="V1126" s="4"/>
      <c r="W1126" s="362"/>
      <c r="X1126" s="378"/>
    </row>
    <row r="1127" spans="22:24" x14ac:dyDescent="0.45">
      <c r="V1127" s="4"/>
      <c r="W1127" s="362"/>
      <c r="X1127" s="378"/>
    </row>
    <row r="1128" spans="22:24" x14ac:dyDescent="0.45">
      <c r="V1128" s="4"/>
      <c r="W1128" s="362"/>
      <c r="X1128" s="378"/>
    </row>
    <row r="1129" spans="22:24" x14ac:dyDescent="0.45">
      <c r="V1129" s="4"/>
      <c r="W1129" s="362"/>
      <c r="X1129" s="378"/>
    </row>
    <row r="1130" spans="22:24" x14ac:dyDescent="0.45">
      <c r="V1130" s="4"/>
      <c r="W1130" s="362"/>
      <c r="X1130" s="378"/>
    </row>
    <row r="1131" spans="22:24" x14ac:dyDescent="0.45">
      <c r="V1131" s="4"/>
      <c r="W1131" s="362"/>
      <c r="X1131" s="378"/>
    </row>
    <row r="1132" spans="22:24" x14ac:dyDescent="0.45">
      <c r="V1132" s="4"/>
      <c r="W1132" s="362"/>
      <c r="X1132" s="378"/>
    </row>
    <row r="1133" spans="22:24" x14ac:dyDescent="0.45">
      <c r="V1133" s="4"/>
      <c r="W1133" s="362"/>
      <c r="X1133" s="378"/>
    </row>
    <row r="1134" spans="22:24" x14ac:dyDescent="0.45">
      <c r="V1134" s="4"/>
      <c r="W1134" s="362"/>
      <c r="X1134" s="378"/>
    </row>
    <row r="1135" spans="22:24" x14ac:dyDescent="0.45">
      <c r="V1135" s="4"/>
      <c r="W1135" s="362"/>
      <c r="X1135" s="378"/>
    </row>
    <row r="1136" spans="22:24" x14ac:dyDescent="0.45">
      <c r="V1136" s="4"/>
      <c r="W1136" s="362"/>
      <c r="X1136" s="378"/>
    </row>
    <row r="1137" spans="22:24" x14ac:dyDescent="0.45">
      <c r="V1137" s="4"/>
      <c r="W1137" s="362"/>
      <c r="X1137" s="378"/>
    </row>
    <row r="1138" spans="22:24" x14ac:dyDescent="0.45">
      <c r="V1138" s="4"/>
      <c r="W1138" s="362"/>
      <c r="X1138" s="378"/>
    </row>
    <row r="1139" spans="22:24" x14ac:dyDescent="0.45">
      <c r="V1139" s="4"/>
      <c r="W1139" s="362"/>
      <c r="X1139" s="378"/>
    </row>
    <row r="1140" spans="22:24" x14ac:dyDescent="0.45">
      <c r="V1140" s="4"/>
      <c r="W1140" s="362"/>
      <c r="X1140" s="378"/>
    </row>
    <row r="1141" spans="22:24" x14ac:dyDescent="0.45">
      <c r="V1141" s="4"/>
      <c r="W1141" s="362"/>
      <c r="X1141" s="378"/>
    </row>
    <row r="1142" spans="22:24" x14ac:dyDescent="0.45">
      <c r="V1142" s="4"/>
      <c r="W1142" s="362"/>
      <c r="X1142" s="378"/>
    </row>
    <row r="1143" spans="22:24" x14ac:dyDescent="0.45">
      <c r="V1143" s="4"/>
      <c r="W1143" s="362"/>
      <c r="X1143" s="378"/>
    </row>
    <row r="1144" spans="22:24" x14ac:dyDescent="0.45">
      <c r="V1144" s="4"/>
      <c r="W1144" s="362"/>
      <c r="X1144" s="378"/>
    </row>
    <row r="1145" spans="22:24" x14ac:dyDescent="0.45">
      <c r="V1145" s="4"/>
      <c r="W1145" s="362"/>
      <c r="X1145" s="378"/>
    </row>
    <row r="1146" spans="22:24" x14ac:dyDescent="0.45">
      <c r="V1146" s="4"/>
      <c r="W1146" s="362"/>
      <c r="X1146" s="378"/>
    </row>
    <row r="1147" spans="22:24" x14ac:dyDescent="0.45">
      <c r="V1147" s="4"/>
      <c r="W1147" s="362"/>
      <c r="X1147" s="378"/>
    </row>
    <row r="1148" spans="22:24" x14ac:dyDescent="0.45">
      <c r="V1148" s="4"/>
      <c r="W1148" s="362"/>
      <c r="X1148" s="378"/>
    </row>
    <row r="1149" spans="22:24" x14ac:dyDescent="0.45">
      <c r="V1149" s="4"/>
      <c r="W1149" s="362"/>
      <c r="X1149" s="378"/>
    </row>
    <row r="1150" spans="22:24" x14ac:dyDescent="0.45">
      <c r="V1150" s="4"/>
      <c r="W1150" s="362"/>
      <c r="X1150" s="378"/>
    </row>
    <row r="1151" spans="22:24" x14ac:dyDescent="0.45">
      <c r="V1151" s="4"/>
      <c r="W1151" s="362"/>
      <c r="X1151" s="378"/>
    </row>
    <row r="1152" spans="22:24" x14ac:dyDescent="0.45">
      <c r="V1152" s="4"/>
      <c r="W1152" s="362"/>
      <c r="X1152" s="378"/>
    </row>
    <row r="1153" spans="22:24" x14ac:dyDescent="0.45">
      <c r="V1153" s="4"/>
      <c r="W1153" s="362"/>
      <c r="X1153" s="378"/>
    </row>
    <row r="1154" spans="22:24" x14ac:dyDescent="0.45">
      <c r="V1154" s="4"/>
      <c r="W1154" s="362"/>
      <c r="X1154" s="378"/>
    </row>
    <row r="1155" spans="22:24" x14ac:dyDescent="0.45">
      <c r="V1155" s="4"/>
      <c r="W1155" s="362"/>
      <c r="X1155" s="378"/>
    </row>
    <row r="1156" spans="22:24" x14ac:dyDescent="0.45">
      <c r="V1156" s="4"/>
      <c r="W1156" s="362"/>
      <c r="X1156" s="378"/>
    </row>
    <row r="1157" spans="22:24" x14ac:dyDescent="0.45">
      <c r="V1157" s="4"/>
      <c r="W1157" s="362"/>
      <c r="X1157" s="378"/>
    </row>
    <row r="1158" spans="22:24" x14ac:dyDescent="0.45">
      <c r="V1158" s="4"/>
      <c r="W1158" s="362"/>
      <c r="X1158" s="378"/>
    </row>
    <row r="1159" spans="22:24" x14ac:dyDescent="0.45">
      <c r="V1159" s="4"/>
      <c r="W1159" s="362"/>
      <c r="X1159" s="378"/>
    </row>
    <row r="1160" spans="22:24" x14ac:dyDescent="0.45">
      <c r="V1160" s="4"/>
      <c r="W1160" s="362"/>
      <c r="X1160" s="378"/>
    </row>
    <row r="1161" spans="22:24" x14ac:dyDescent="0.45">
      <c r="V1161" s="4"/>
      <c r="W1161" s="362"/>
      <c r="X1161" s="378"/>
    </row>
    <row r="1162" spans="22:24" x14ac:dyDescent="0.45">
      <c r="V1162" s="4"/>
      <c r="W1162" s="362"/>
      <c r="X1162" s="378"/>
    </row>
    <row r="1163" spans="22:24" x14ac:dyDescent="0.45">
      <c r="V1163" s="4"/>
      <c r="W1163" s="362"/>
      <c r="X1163" s="378"/>
    </row>
    <row r="1164" spans="22:24" x14ac:dyDescent="0.45">
      <c r="V1164" s="4"/>
      <c r="W1164" s="362"/>
      <c r="X1164" s="378"/>
    </row>
    <row r="1165" spans="22:24" x14ac:dyDescent="0.45">
      <c r="V1165" s="4"/>
      <c r="W1165" s="362"/>
      <c r="X1165" s="378"/>
    </row>
    <row r="1166" spans="22:24" x14ac:dyDescent="0.45">
      <c r="V1166" s="4"/>
      <c r="W1166" s="362"/>
      <c r="X1166" s="378"/>
    </row>
    <row r="1167" spans="22:24" x14ac:dyDescent="0.45">
      <c r="V1167" s="4"/>
      <c r="W1167" s="362"/>
      <c r="X1167" s="378"/>
    </row>
    <row r="1168" spans="22:24" x14ac:dyDescent="0.45">
      <c r="V1168" s="4"/>
      <c r="W1168" s="362"/>
      <c r="X1168" s="378"/>
    </row>
    <row r="1169" spans="22:24" x14ac:dyDescent="0.45">
      <c r="V1169" s="4"/>
      <c r="W1169" s="362"/>
      <c r="X1169" s="378"/>
    </row>
    <row r="1170" spans="22:24" x14ac:dyDescent="0.45">
      <c r="V1170" s="4"/>
      <c r="W1170" s="362"/>
      <c r="X1170" s="378"/>
    </row>
    <row r="1171" spans="22:24" x14ac:dyDescent="0.45">
      <c r="V1171" s="4"/>
      <c r="W1171" s="362"/>
      <c r="X1171" s="378"/>
    </row>
    <row r="1172" spans="22:24" x14ac:dyDescent="0.45">
      <c r="V1172" s="4"/>
      <c r="W1172" s="362"/>
      <c r="X1172" s="378"/>
    </row>
    <row r="1173" spans="22:24" x14ac:dyDescent="0.45">
      <c r="V1173" s="4"/>
      <c r="W1173" s="362"/>
      <c r="X1173" s="378"/>
    </row>
    <row r="1174" spans="22:24" x14ac:dyDescent="0.45">
      <c r="V1174" s="4"/>
      <c r="W1174" s="362"/>
      <c r="X1174" s="378"/>
    </row>
    <row r="1175" spans="22:24" x14ac:dyDescent="0.45">
      <c r="V1175" s="4"/>
      <c r="W1175" s="362"/>
      <c r="X1175" s="378"/>
    </row>
    <row r="1176" spans="22:24" x14ac:dyDescent="0.45">
      <c r="V1176" s="4"/>
      <c r="W1176" s="362"/>
      <c r="X1176" s="378"/>
    </row>
    <row r="1177" spans="22:24" x14ac:dyDescent="0.45">
      <c r="V1177" s="4"/>
      <c r="W1177" s="362"/>
      <c r="X1177" s="378"/>
    </row>
    <row r="1178" spans="22:24" x14ac:dyDescent="0.45">
      <c r="V1178" s="4"/>
      <c r="W1178" s="362"/>
      <c r="X1178" s="378"/>
    </row>
    <row r="1179" spans="22:24" x14ac:dyDescent="0.45">
      <c r="V1179" s="4"/>
      <c r="W1179" s="362"/>
      <c r="X1179" s="378"/>
    </row>
    <row r="1180" spans="22:24" x14ac:dyDescent="0.45">
      <c r="V1180" s="4"/>
      <c r="W1180" s="362"/>
      <c r="X1180" s="378"/>
    </row>
    <row r="1181" spans="22:24" x14ac:dyDescent="0.45">
      <c r="V1181" s="4"/>
      <c r="W1181" s="362"/>
      <c r="X1181" s="378"/>
    </row>
    <row r="1182" spans="22:24" x14ac:dyDescent="0.45">
      <c r="V1182" s="4"/>
      <c r="W1182" s="362"/>
      <c r="X1182" s="378"/>
    </row>
    <row r="1183" spans="22:24" x14ac:dyDescent="0.45">
      <c r="V1183" s="4"/>
      <c r="W1183" s="362"/>
      <c r="X1183" s="378"/>
    </row>
    <row r="1184" spans="22:24" x14ac:dyDescent="0.45">
      <c r="V1184" s="4"/>
      <c r="W1184" s="362"/>
      <c r="X1184" s="378"/>
    </row>
    <row r="1185" spans="22:24" x14ac:dyDescent="0.45">
      <c r="V1185" s="4"/>
      <c r="W1185" s="362"/>
      <c r="X1185" s="378"/>
    </row>
    <row r="1186" spans="22:24" x14ac:dyDescent="0.45">
      <c r="V1186" s="4"/>
      <c r="W1186" s="362"/>
      <c r="X1186" s="378"/>
    </row>
    <row r="1187" spans="22:24" x14ac:dyDescent="0.45">
      <c r="V1187" s="4"/>
      <c r="W1187" s="362"/>
      <c r="X1187" s="378"/>
    </row>
    <row r="1188" spans="22:24" x14ac:dyDescent="0.45">
      <c r="V1188" s="4"/>
      <c r="W1188" s="362"/>
      <c r="X1188" s="378"/>
    </row>
    <row r="1189" spans="22:24" x14ac:dyDescent="0.45">
      <c r="V1189" s="4"/>
      <c r="W1189" s="362"/>
      <c r="X1189" s="378"/>
    </row>
    <row r="1190" spans="22:24" x14ac:dyDescent="0.45">
      <c r="V1190" s="4"/>
      <c r="W1190" s="362"/>
      <c r="X1190" s="378"/>
    </row>
    <row r="1191" spans="22:24" x14ac:dyDescent="0.45">
      <c r="V1191" s="4"/>
      <c r="W1191" s="362"/>
      <c r="X1191" s="378"/>
    </row>
    <row r="1192" spans="22:24" x14ac:dyDescent="0.45">
      <c r="V1192" s="4"/>
      <c r="W1192" s="362"/>
      <c r="X1192" s="378"/>
    </row>
    <row r="1193" spans="22:24" x14ac:dyDescent="0.45">
      <c r="V1193" s="4"/>
      <c r="W1193" s="362"/>
      <c r="X1193" s="378"/>
    </row>
    <row r="1194" spans="22:24" x14ac:dyDescent="0.45">
      <c r="V1194" s="4"/>
      <c r="W1194" s="362"/>
      <c r="X1194" s="378"/>
    </row>
    <row r="1195" spans="22:24" x14ac:dyDescent="0.45">
      <c r="V1195" s="4"/>
      <c r="W1195" s="362"/>
      <c r="X1195" s="378"/>
    </row>
    <row r="1196" spans="22:24" x14ac:dyDescent="0.45">
      <c r="V1196" s="4"/>
      <c r="W1196" s="362"/>
      <c r="X1196" s="378"/>
    </row>
    <row r="1197" spans="22:24" x14ac:dyDescent="0.45">
      <c r="V1197" s="4"/>
      <c r="W1197" s="362"/>
      <c r="X1197" s="378"/>
    </row>
    <row r="1198" spans="22:24" x14ac:dyDescent="0.45">
      <c r="V1198" s="4"/>
      <c r="W1198" s="362"/>
      <c r="X1198" s="378"/>
    </row>
    <row r="1199" spans="22:24" x14ac:dyDescent="0.45">
      <c r="V1199" s="4"/>
      <c r="W1199" s="362"/>
      <c r="X1199" s="378"/>
    </row>
    <row r="1200" spans="22:24" x14ac:dyDescent="0.45">
      <c r="V1200" s="4"/>
      <c r="W1200" s="362"/>
      <c r="X1200" s="378"/>
    </row>
    <row r="1201" spans="22:24" x14ac:dyDescent="0.45">
      <c r="V1201" s="4"/>
      <c r="W1201" s="362"/>
      <c r="X1201" s="378"/>
    </row>
    <row r="1202" spans="22:24" x14ac:dyDescent="0.45">
      <c r="V1202" s="4"/>
      <c r="W1202" s="362"/>
      <c r="X1202" s="378"/>
    </row>
    <row r="1203" spans="22:24" x14ac:dyDescent="0.45">
      <c r="V1203" s="4"/>
      <c r="W1203" s="362"/>
      <c r="X1203" s="378"/>
    </row>
    <row r="1204" spans="22:24" x14ac:dyDescent="0.45">
      <c r="V1204" s="4"/>
      <c r="W1204" s="362"/>
      <c r="X1204" s="378"/>
    </row>
    <row r="1205" spans="22:24" x14ac:dyDescent="0.45">
      <c r="V1205" s="4"/>
      <c r="W1205" s="362"/>
      <c r="X1205" s="378"/>
    </row>
    <row r="1206" spans="22:24" x14ac:dyDescent="0.45">
      <c r="V1206" s="4"/>
      <c r="W1206" s="362"/>
      <c r="X1206" s="378"/>
    </row>
    <row r="1207" spans="22:24" x14ac:dyDescent="0.45">
      <c r="V1207" s="4"/>
      <c r="W1207" s="362"/>
      <c r="X1207" s="378"/>
    </row>
    <row r="1208" spans="22:24" x14ac:dyDescent="0.45">
      <c r="V1208" s="4"/>
      <c r="W1208" s="362"/>
      <c r="X1208" s="378"/>
    </row>
    <row r="1209" spans="22:24" x14ac:dyDescent="0.45">
      <c r="V1209" s="4"/>
      <c r="W1209" s="362"/>
      <c r="X1209" s="378"/>
    </row>
    <row r="1210" spans="22:24" x14ac:dyDescent="0.45">
      <c r="V1210" s="4"/>
      <c r="W1210" s="362"/>
      <c r="X1210" s="378"/>
    </row>
    <row r="1211" spans="22:24" x14ac:dyDescent="0.45">
      <c r="V1211" s="4"/>
      <c r="W1211" s="362"/>
      <c r="X1211" s="378"/>
    </row>
    <row r="1212" spans="22:24" x14ac:dyDescent="0.45">
      <c r="V1212" s="4"/>
      <c r="W1212" s="362"/>
      <c r="X1212" s="378"/>
    </row>
    <row r="1213" spans="22:24" x14ac:dyDescent="0.45">
      <c r="V1213" s="4"/>
      <c r="W1213" s="362"/>
      <c r="X1213" s="378"/>
    </row>
    <row r="1214" spans="22:24" x14ac:dyDescent="0.45">
      <c r="V1214" s="4"/>
      <c r="W1214" s="362"/>
      <c r="X1214" s="378"/>
    </row>
    <row r="1215" spans="22:24" x14ac:dyDescent="0.45">
      <c r="V1215" s="4"/>
      <c r="W1215" s="362"/>
      <c r="X1215" s="378"/>
    </row>
    <row r="1216" spans="22:24" x14ac:dyDescent="0.45">
      <c r="V1216" s="4"/>
      <c r="W1216" s="362"/>
      <c r="X1216" s="378"/>
    </row>
    <row r="1217" spans="22:24" x14ac:dyDescent="0.45">
      <c r="V1217" s="4"/>
      <c r="W1217" s="362"/>
      <c r="X1217" s="378"/>
    </row>
    <row r="1218" spans="22:24" x14ac:dyDescent="0.45">
      <c r="V1218" s="4"/>
      <c r="W1218" s="362"/>
      <c r="X1218" s="378"/>
    </row>
    <row r="1219" spans="22:24" x14ac:dyDescent="0.45">
      <c r="V1219" s="4"/>
      <c r="W1219" s="362"/>
      <c r="X1219" s="378"/>
    </row>
    <row r="1220" spans="22:24" x14ac:dyDescent="0.45">
      <c r="V1220" s="4"/>
      <c r="W1220" s="362"/>
      <c r="X1220" s="378"/>
    </row>
    <row r="1221" spans="22:24" x14ac:dyDescent="0.45">
      <c r="V1221" s="4"/>
      <c r="W1221" s="362"/>
      <c r="X1221" s="378"/>
    </row>
    <row r="1222" spans="22:24" x14ac:dyDescent="0.45">
      <c r="V1222" s="4"/>
      <c r="W1222" s="362"/>
      <c r="X1222" s="378"/>
    </row>
    <row r="1223" spans="22:24" x14ac:dyDescent="0.45">
      <c r="V1223" s="4"/>
      <c r="W1223" s="362"/>
      <c r="X1223" s="378"/>
    </row>
    <row r="1224" spans="22:24" x14ac:dyDescent="0.45">
      <c r="V1224" s="4"/>
      <c r="W1224" s="362"/>
      <c r="X1224" s="378"/>
    </row>
    <row r="1225" spans="22:24" x14ac:dyDescent="0.45">
      <c r="V1225" s="4"/>
      <c r="W1225" s="362"/>
      <c r="X1225" s="378"/>
    </row>
    <row r="1226" spans="22:24" x14ac:dyDescent="0.45">
      <c r="V1226" s="4"/>
      <c r="W1226" s="362"/>
      <c r="X1226" s="378"/>
    </row>
    <row r="1227" spans="22:24" x14ac:dyDescent="0.45">
      <c r="V1227" s="4"/>
      <c r="W1227" s="362"/>
      <c r="X1227" s="378"/>
    </row>
    <row r="1228" spans="22:24" x14ac:dyDescent="0.45">
      <c r="V1228" s="4"/>
      <c r="W1228" s="362"/>
      <c r="X1228" s="378"/>
    </row>
    <row r="1229" spans="22:24" x14ac:dyDescent="0.45">
      <c r="V1229" s="4"/>
      <c r="W1229" s="362"/>
      <c r="X1229" s="378"/>
    </row>
    <row r="1230" spans="22:24" x14ac:dyDescent="0.45">
      <c r="V1230" s="4"/>
      <c r="W1230" s="362"/>
      <c r="X1230" s="378"/>
    </row>
    <row r="1231" spans="22:24" x14ac:dyDescent="0.45">
      <c r="V1231" s="4"/>
      <c r="W1231" s="362"/>
      <c r="X1231" s="378"/>
    </row>
    <row r="1232" spans="22:24" x14ac:dyDescent="0.45">
      <c r="V1232" s="4"/>
      <c r="W1232" s="362"/>
      <c r="X1232" s="378"/>
    </row>
    <row r="1233" spans="22:24" x14ac:dyDescent="0.45">
      <c r="V1233" s="4"/>
      <c r="W1233" s="362"/>
      <c r="X1233" s="378"/>
    </row>
    <row r="1234" spans="22:24" x14ac:dyDescent="0.45">
      <c r="V1234" s="4"/>
      <c r="W1234" s="362"/>
      <c r="X1234" s="378"/>
    </row>
    <row r="1235" spans="22:24" x14ac:dyDescent="0.45">
      <c r="V1235" s="4"/>
      <c r="W1235" s="362"/>
      <c r="X1235" s="378"/>
    </row>
    <row r="1236" spans="22:24" x14ac:dyDescent="0.45">
      <c r="V1236" s="4"/>
      <c r="W1236" s="362"/>
      <c r="X1236" s="378"/>
    </row>
    <row r="1237" spans="22:24" x14ac:dyDescent="0.45">
      <c r="V1237" s="4"/>
      <c r="W1237" s="362"/>
      <c r="X1237" s="378"/>
    </row>
    <row r="1238" spans="22:24" x14ac:dyDescent="0.45">
      <c r="V1238" s="4"/>
      <c r="W1238" s="362"/>
      <c r="X1238" s="378"/>
    </row>
    <row r="1239" spans="22:24" x14ac:dyDescent="0.45">
      <c r="V1239" s="4"/>
      <c r="W1239" s="362"/>
      <c r="X1239" s="378"/>
    </row>
    <row r="1240" spans="22:24" x14ac:dyDescent="0.45">
      <c r="V1240" s="4"/>
      <c r="W1240" s="362"/>
      <c r="X1240" s="378"/>
    </row>
    <row r="1241" spans="22:24" x14ac:dyDescent="0.45">
      <c r="V1241" s="4"/>
      <c r="W1241" s="362"/>
      <c r="X1241" s="378"/>
    </row>
    <row r="1242" spans="22:24" x14ac:dyDescent="0.45">
      <c r="V1242" s="4"/>
      <c r="W1242" s="362"/>
      <c r="X1242" s="378"/>
    </row>
    <row r="1243" spans="22:24" x14ac:dyDescent="0.45">
      <c r="V1243" s="4"/>
      <c r="W1243" s="362"/>
      <c r="X1243" s="378"/>
    </row>
    <row r="1244" spans="22:24" x14ac:dyDescent="0.45">
      <c r="V1244" s="4"/>
      <c r="W1244" s="362"/>
      <c r="X1244" s="378"/>
    </row>
    <row r="1245" spans="22:24" x14ac:dyDescent="0.45">
      <c r="V1245" s="4"/>
      <c r="W1245" s="362"/>
      <c r="X1245" s="378"/>
    </row>
    <row r="1246" spans="22:24" x14ac:dyDescent="0.45">
      <c r="V1246" s="4"/>
      <c r="W1246" s="362"/>
      <c r="X1246" s="378"/>
    </row>
    <row r="1247" spans="22:24" x14ac:dyDescent="0.45">
      <c r="V1247" s="4"/>
      <c r="W1247" s="362"/>
      <c r="X1247" s="378"/>
    </row>
    <row r="1248" spans="22:24" x14ac:dyDescent="0.45">
      <c r="V1248" s="4"/>
      <c r="W1248" s="362"/>
      <c r="X1248" s="378"/>
    </row>
    <row r="1249" spans="22:24" x14ac:dyDescent="0.45">
      <c r="V1249" s="4"/>
      <c r="W1249" s="362"/>
      <c r="X1249" s="378"/>
    </row>
    <row r="1250" spans="22:24" x14ac:dyDescent="0.45">
      <c r="V1250" s="4"/>
      <c r="W1250" s="362"/>
      <c r="X1250" s="378"/>
    </row>
    <row r="1251" spans="22:24" x14ac:dyDescent="0.45">
      <c r="V1251" s="4"/>
      <c r="W1251" s="362"/>
      <c r="X1251" s="378"/>
    </row>
    <row r="1252" spans="22:24" x14ac:dyDescent="0.45">
      <c r="V1252" s="4"/>
      <c r="W1252" s="362"/>
      <c r="X1252" s="378"/>
    </row>
    <row r="1253" spans="22:24" x14ac:dyDescent="0.45">
      <c r="V1253" s="4"/>
      <c r="W1253" s="362"/>
      <c r="X1253" s="378"/>
    </row>
    <row r="1254" spans="22:24" x14ac:dyDescent="0.45">
      <c r="V1254" s="4"/>
      <c r="W1254" s="362"/>
      <c r="X1254" s="378"/>
    </row>
    <row r="1255" spans="22:24" x14ac:dyDescent="0.45">
      <c r="V1255" s="4"/>
      <c r="W1255" s="362"/>
      <c r="X1255" s="378"/>
    </row>
    <row r="1256" spans="22:24" x14ac:dyDescent="0.45">
      <c r="V1256" s="4"/>
      <c r="W1256" s="362"/>
      <c r="X1256" s="378"/>
    </row>
    <row r="1257" spans="22:24" x14ac:dyDescent="0.45">
      <c r="V1257" s="4"/>
      <c r="W1257" s="362"/>
      <c r="X1257" s="378"/>
    </row>
    <row r="1258" spans="22:24" x14ac:dyDescent="0.45">
      <c r="V1258" s="4"/>
      <c r="W1258" s="362"/>
      <c r="X1258" s="378"/>
    </row>
    <row r="1259" spans="22:24" x14ac:dyDescent="0.45">
      <c r="V1259" s="4"/>
      <c r="W1259" s="362"/>
      <c r="X1259" s="378"/>
    </row>
    <row r="1260" spans="22:24" x14ac:dyDescent="0.45">
      <c r="V1260" s="4"/>
      <c r="W1260" s="362"/>
      <c r="X1260" s="378"/>
    </row>
    <row r="1261" spans="22:24" x14ac:dyDescent="0.45">
      <c r="V1261" s="4"/>
      <c r="W1261" s="362"/>
      <c r="X1261" s="378"/>
    </row>
    <row r="1262" spans="22:24" x14ac:dyDescent="0.45">
      <c r="V1262" s="4"/>
      <c r="W1262" s="362"/>
      <c r="X1262" s="378"/>
    </row>
    <row r="1263" spans="22:24" x14ac:dyDescent="0.45">
      <c r="V1263" s="4"/>
      <c r="W1263" s="362"/>
      <c r="X1263" s="378"/>
    </row>
    <row r="1264" spans="22:24" x14ac:dyDescent="0.45">
      <c r="V1264" s="4"/>
      <c r="W1264" s="362"/>
      <c r="X1264" s="378"/>
    </row>
    <row r="1265" spans="22:24" x14ac:dyDescent="0.45">
      <c r="V1265" s="4"/>
      <c r="W1265" s="362"/>
      <c r="X1265" s="378"/>
    </row>
    <row r="1266" spans="22:24" x14ac:dyDescent="0.45">
      <c r="V1266" s="4"/>
      <c r="W1266" s="362"/>
      <c r="X1266" s="378"/>
    </row>
    <row r="1267" spans="22:24" x14ac:dyDescent="0.45">
      <c r="V1267" s="4"/>
      <c r="W1267" s="362"/>
      <c r="X1267" s="378"/>
    </row>
    <row r="1268" spans="22:24" x14ac:dyDescent="0.45">
      <c r="V1268" s="4"/>
      <c r="W1268" s="362"/>
      <c r="X1268" s="378"/>
    </row>
    <row r="1269" spans="22:24" x14ac:dyDescent="0.45">
      <c r="V1269" s="4"/>
      <c r="W1269" s="362"/>
      <c r="X1269" s="378"/>
    </row>
    <row r="1270" spans="22:24" x14ac:dyDescent="0.45">
      <c r="V1270" s="4"/>
      <c r="W1270" s="362"/>
      <c r="X1270" s="378"/>
    </row>
    <row r="1271" spans="22:24" x14ac:dyDescent="0.45">
      <c r="V1271" s="4"/>
      <c r="W1271" s="362"/>
      <c r="X1271" s="378"/>
    </row>
    <row r="1272" spans="22:24" x14ac:dyDescent="0.45">
      <c r="V1272" s="4"/>
      <c r="W1272" s="362"/>
      <c r="X1272" s="378"/>
    </row>
    <row r="1273" spans="22:24" x14ac:dyDescent="0.45">
      <c r="V1273" s="4"/>
      <c r="W1273" s="362"/>
      <c r="X1273" s="378"/>
    </row>
    <row r="1274" spans="22:24" x14ac:dyDescent="0.45">
      <c r="V1274" s="4"/>
      <c r="W1274" s="362"/>
      <c r="X1274" s="378"/>
    </row>
    <row r="1275" spans="22:24" x14ac:dyDescent="0.45">
      <c r="V1275" s="4"/>
      <c r="W1275" s="362"/>
      <c r="X1275" s="378"/>
    </row>
    <row r="1276" spans="22:24" x14ac:dyDescent="0.45">
      <c r="V1276" s="4"/>
      <c r="W1276" s="362"/>
      <c r="X1276" s="378"/>
    </row>
    <row r="1277" spans="22:24" x14ac:dyDescent="0.45">
      <c r="V1277" s="4"/>
      <c r="W1277" s="362"/>
      <c r="X1277" s="378"/>
    </row>
    <row r="1278" spans="22:24" x14ac:dyDescent="0.45">
      <c r="V1278" s="4"/>
      <c r="W1278" s="362"/>
      <c r="X1278" s="378"/>
    </row>
    <row r="1279" spans="22:24" x14ac:dyDescent="0.45">
      <c r="V1279" s="4"/>
      <c r="W1279" s="362"/>
      <c r="X1279" s="378"/>
    </row>
    <row r="1280" spans="22:24" x14ac:dyDescent="0.45">
      <c r="V1280" s="4"/>
      <c r="W1280" s="362"/>
      <c r="X1280" s="378"/>
    </row>
    <row r="1281" spans="22:24" x14ac:dyDescent="0.45">
      <c r="V1281" s="4"/>
      <c r="W1281" s="362"/>
      <c r="X1281" s="378"/>
    </row>
    <row r="1282" spans="22:24" x14ac:dyDescent="0.45">
      <c r="V1282" s="4"/>
      <c r="W1282" s="362"/>
      <c r="X1282" s="378"/>
    </row>
    <row r="1283" spans="22:24" x14ac:dyDescent="0.45">
      <c r="V1283" s="4"/>
      <c r="W1283" s="362"/>
      <c r="X1283" s="378"/>
    </row>
    <row r="1284" spans="22:24" x14ac:dyDescent="0.45">
      <c r="V1284" s="4"/>
      <c r="W1284" s="362"/>
      <c r="X1284" s="378"/>
    </row>
    <row r="1285" spans="22:24" x14ac:dyDescent="0.45">
      <c r="V1285" s="4"/>
      <c r="W1285" s="362"/>
      <c r="X1285" s="378"/>
    </row>
    <row r="1286" spans="22:24" x14ac:dyDescent="0.45">
      <c r="V1286" s="4"/>
      <c r="W1286" s="362"/>
      <c r="X1286" s="378"/>
    </row>
    <row r="1287" spans="22:24" x14ac:dyDescent="0.45">
      <c r="V1287" s="4"/>
      <c r="W1287" s="362"/>
      <c r="X1287" s="378"/>
    </row>
    <row r="1288" spans="22:24" x14ac:dyDescent="0.45">
      <c r="V1288" s="4"/>
      <c r="W1288" s="362"/>
      <c r="X1288" s="378"/>
    </row>
    <row r="1289" spans="22:24" x14ac:dyDescent="0.45">
      <c r="V1289" s="4"/>
      <c r="W1289" s="362"/>
      <c r="X1289" s="378"/>
    </row>
    <row r="1290" spans="22:24" x14ac:dyDescent="0.45">
      <c r="V1290" s="4"/>
      <c r="W1290" s="362"/>
      <c r="X1290" s="378"/>
    </row>
    <row r="1291" spans="22:24" x14ac:dyDescent="0.45">
      <c r="V1291" s="4"/>
      <c r="W1291" s="362"/>
      <c r="X1291" s="378"/>
    </row>
    <row r="1292" spans="22:24" x14ac:dyDescent="0.45">
      <c r="V1292" s="4"/>
      <c r="W1292" s="362"/>
      <c r="X1292" s="378"/>
    </row>
    <row r="1293" spans="22:24" x14ac:dyDescent="0.45">
      <c r="V1293" s="4"/>
      <c r="W1293" s="362"/>
      <c r="X1293" s="378"/>
    </row>
    <row r="1294" spans="22:24" x14ac:dyDescent="0.45">
      <c r="V1294" s="4"/>
      <c r="W1294" s="362"/>
      <c r="X1294" s="378"/>
    </row>
    <row r="1295" spans="22:24" x14ac:dyDescent="0.45">
      <c r="V1295" s="4"/>
      <c r="W1295" s="362"/>
      <c r="X1295" s="378"/>
    </row>
    <row r="1296" spans="22:24" x14ac:dyDescent="0.45">
      <c r="V1296" s="4"/>
      <c r="W1296" s="362"/>
      <c r="X1296" s="378"/>
    </row>
    <row r="1297" spans="22:24" x14ac:dyDescent="0.45">
      <c r="V1297" s="4"/>
      <c r="W1297" s="362"/>
      <c r="X1297" s="378"/>
    </row>
    <row r="1298" spans="22:24" x14ac:dyDescent="0.45">
      <c r="V1298" s="4"/>
      <c r="W1298" s="362"/>
      <c r="X1298" s="378"/>
    </row>
    <row r="1299" spans="22:24" x14ac:dyDescent="0.45">
      <c r="V1299" s="4"/>
      <c r="W1299" s="362"/>
      <c r="X1299" s="378"/>
    </row>
    <row r="1300" spans="22:24" x14ac:dyDescent="0.45">
      <c r="V1300" s="4"/>
      <c r="W1300" s="362"/>
      <c r="X1300" s="378"/>
    </row>
    <row r="1301" spans="22:24" x14ac:dyDescent="0.45">
      <c r="V1301" s="4"/>
      <c r="W1301" s="362"/>
      <c r="X1301" s="378"/>
    </row>
    <row r="1302" spans="22:24" x14ac:dyDescent="0.45">
      <c r="V1302" s="4"/>
      <c r="W1302" s="362"/>
      <c r="X1302" s="378"/>
    </row>
    <row r="1303" spans="22:24" x14ac:dyDescent="0.45">
      <c r="V1303" s="4"/>
      <c r="W1303" s="362"/>
      <c r="X1303" s="378"/>
    </row>
    <row r="1304" spans="22:24" x14ac:dyDescent="0.45">
      <c r="V1304" s="4"/>
      <c r="W1304" s="362"/>
      <c r="X1304" s="378"/>
    </row>
    <row r="1305" spans="22:24" x14ac:dyDescent="0.45">
      <c r="V1305" s="4"/>
      <c r="W1305" s="362"/>
      <c r="X1305" s="378"/>
    </row>
    <row r="1306" spans="22:24" x14ac:dyDescent="0.45">
      <c r="V1306" s="4"/>
      <c r="W1306" s="362"/>
      <c r="X1306" s="378"/>
    </row>
    <row r="1307" spans="22:24" x14ac:dyDescent="0.45">
      <c r="V1307" s="4"/>
      <c r="W1307" s="362"/>
      <c r="X1307" s="378"/>
    </row>
    <row r="1308" spans="22:24" x14ac:dyDescent="0.45">
      <c r="V1308" s="4"/>
      <c r="W1308" s="362"/>
      <c r="X1308" s="378"/>
    </row>
    <row r="1309" spans="22:24" x14ac:dyDescent="0.45">
      <c r="V1309" s="4"/>
      <c r="W1309" s="362"/>
      <c r="X1309" s="378"/>
    </row>
    <row r="1310" spans="22:24" x14ac:dyDescent="0.45">
      <c r="V1310" s="4"/>
      <c r="W1310" s="362"/>
      <c r="X1310" s="378"/>
    </row>
    <row r="1311" spans="22:24" x14ac:dyDescent="0.45">
      <c r="V1311" s="4"/>
      <c r="W1311" s="362"/>
      <c r="X1311" s="378"/>
    </row>
    <row r="1312" spans="22:24" x14ac:dyDescent="0.45">
      <c r="V1312" s="4"/>
      <c r="W1312" s="362"/>
      <c r="X1312" s="378"/>
    </row>
    <row r="1313" spans="22:24" x14ac:dyDescent="0.45">
      <c r="V1313" s="4"/>
      <c r="W1313" s="362"/>
      <c r="X1313" s="378"/>
    </row>
    <row r="1314" spans="22:24" x14ac:dyDescent="0.45">
      <c r="V1314" s="4"/>
      <c r="W1314" s="362"/>
      <c r="X1314" s="378"/>
    </row>
    <row r="1315" spans="22:24" x14ac:dyDescent="0.45">
      <c r="V1315" s="4"/>
      <c r="W1315" s="362"/>
      <c r="X1315" s="378"/>
    </row>
    <row r="1316" spans="22:24" x14ac:dyDescent="0.45">
      <c r="V1316" s="4"/>
      <c r="W1316" s="362"/>
      <c r="X1316" s="378"/>
    </row>
    <row r="1317" spans="22:24" x14ac:dyDescent="0.45">
      <c r="V1317" s="4"/>
      <c r="W1317" s="362"/>
      <c r="X1317" s="378"/>
    </row>
    <row r="1318" spans="22:24" x14ac:dyDescent="0.45">
      <c r="V1318" s="4"/>
      <c r="W1318" s="362"/>
      <c r="X1318" s="378"/>
    </row>
    <row r="1319" spans="22:24" x14ac:dyDescent="0.45">
      <c r="V1319" s="4"/>
      <c r="W1319" s="362"/>
      <c r="X1319" s="378"/>
    </row>
    <row r="1320" spans="22:24" x14ac:dyDescent="0.45">
      <c r="V1320" s="4"/>
      <c r="W1320" s="362"/>
      <c r="X1320" s="378"/>
    </row>
    <row r="1321" spans="22:24" x14ac:dyDescent="0.45">
      <c r="V1321" s="4"/>
      <c r="W1321" s="362"/>
      <c r="X1321" s="378"/>
    </row>
    <row r="1322" spans="22:24" x14ac:dyDescent="0.45">
      <c r="V1322" s="4"/>
      <c r="W1322" s="362"/>
      <c r="X1322" s="378"/>
    </row>
    <row r="1323" spans="22:24" x14ac:dyDescent="0.45">
      <c r="V1323" s="4"/>
      <c r="W1323" s="362"/>
      <c r="X1323" s="378"/>
    </row>
    <row r="1324" spans="22:24" x14ac:dyDescent="0.45">
      <c r="V1324" s="4"/>
      <c r="W1324" s="362"/>
      <c r="X1324" s="378"/>
    </row>
    <row r="1325" spans="22:24" x14ac:dyDescent="0.45">
      <c r="V1325" s="4"/>
      <c r="W1325" s="362"/>
      <c r="X1325" s="378"/>
    </row>
    <row r="1326" spans="22:24" x14ac:dyDescent="0.45">
      <c r="V1326" s="4"/>
      <c r="W1326" s="362"/>
      <c r="X1326" s="378"/>
    </row>
    <row r="1327" spans="22:24" x14ac:dyDescent="0.45">
      <c r="V1327" s="4"/>
      <c r="W1327" s="362"/>
      <c r="X1327" s="378"/>
    </row>
    <row r="1328" spans="22:24" x14ac:dyDescent="0.45">
      <c r="V1328" s="4"/>
      <c r="W1328" s="362"/>
      <c r="X1328" s="378"/>
    </row>
    <row r="1329" spans="22:24" x14ac:dyDescent="0.45">
      <c r="V1329" s="4"/>
      <c r="W1329" s="362"/>
      <c r="X1329" s="378"/>
    </row>
    <row r="1330" spans="22:24" x14ac:dyDescent="0.45">
      <c r="V1330" s="4"/>
      <c r="W1330" s="362"/>
      <c r="X1330" s="378"/>
    </row>
    <row r="1331" spans="22:24" x14ac:dyDescent="0.45">
      <c r="V1331" s="4"/>
      <c r="W1331" s="362"/>
      <c r="X1331" s="378"/>
    </row>
    <row r="1332" spans="22:24" x14ac:dyDescent="0.45">
      <c r="V1332" s="4"/>
      <c r="W1332" s="362"/>
      <c r="X1332" s="378"/>
    </row>
    <row r="1333" spans="22:24" x14ac:dyDescent="0.45">
      <c r="V1333" s="4"/>
      <c r="W1333" s="362"/>
      <c r="X1333" s="378"/>
    </row>
    <row r="1334" spans="22:24" x14ac:dyDescent="0.45">
      <c r="V1334" s="4"/>
      <c r="W1334" s="362"/>
      <c r="X1334" s="378"/>
    </row>
    <row r="1335" spans="22:24" x14ac:dyDescent="0.45">
      <c r="V1335" s="4"/>
      <c r="W1335" s="362"/>
      <c r="X1335" s="378"/>
    </row>
    <row r="1336" spans="22:24" x14ac:dyDescent="0.45">
      <c r="V1336" s="4"/>
      <c r="W1336" s="362"/>
      <c r="X1336" s="378"/>
    </row>
    <row r="1337" spans="22:24" x14ac:dyDescent="0.45">
      <c r="V1337" s="4"/>
      <c r="W1337" s="362"/>
      <c r="X1337" s="378"/>
    </row>
    <row r="1338" spans="22:24" x14ac:dyDescent="0.45">
      <c r="V1338" s="4"/>
      <c r="W1338" s="362"/>
      <c r="X1338" s="378"/>
    </row>
    <row r="1339" spans="22:24" x14ac:dyDescent="0.45">
      <c r="V1339" s="4"/>
      <c r="W1339" s="362"/>
      <c r="X1339" s="378"/>
    </row>
    <row r="1340" spans="22:24" x14ac:dyDescent="0.45">
      <c r="V1340" s="4"/>
      <c r="W1340" s="362"/>
      <c r="X1340" s="378"/>
    </row>
    <row r="1341" spans="22:24" x14ac:dyDescent="0.45">
      <c r="V1341" s="4"/>
      <c r="W1341" s="362"/>
      <c r="X1341" s="378"/>
    </row>
    <row r="1342" spans="22:24" x14ac:dyDescent="0.45">
      <c r="V1342" s="4"/>
      <c r="W1342" s="362"/>
      <c r="X1342" s="378"/>
    </row>
    <row r="1343" spans="22:24" x14ac:dyDescent="0.45">
      <c r="V1343" s="4"/>
      <c r="W1343" s="362"/>
      <c r="X1343" s="378"/>
    </row>
    <row r="1344" spans="22:24" x14ac:dyDescent="0.45">
      <c r="V1344" s="4"/>
      <c r="W1344" s="362"/>
      <c r="X1344" s="378"/>
    </row>
    <row r="1345" spans="22:24" x14ac:dyDescent="0.45">
      <c r="V1345" s="4"/>
      <c r="W1345" s="362"/>
      <c r="X1345" s="378"/>
    </row>
    <row r="1346" spans="22:24" x14ac:dyDescent="0.45">
      <c r="V1346" s="4"/>
      <c r="W1346" s="362"/>
      <c r="X1346" s="378"/>
    </row>
    <row r="1347" spans="22:24" x14ac:dyDescent="0.45">
      <c r="V1347" s="4"/>
      <c r="W1347" s="362"/>
      <c r="X1347" s="378"/>
    </row>
    <row r="1348" spans="22:24" x14ac:dyDescent="0.45">
      <c r="V1348" s="4"/>
      <c r="W1348" s="362"/>
      <c r="X1348" s="378"/>
    </row>
    <row r="1349" spans="22:24" x14ac:dyDescent="0.45">
      <c r="V1349" s="4"/>
      <c r="W1349" s="362"/>
      <c r="X1349" s="378"/>
    </row>
    <row r="1350" spans="22:24" x14ac:dyDescent="0.45">
      <c r="V1350" s="4"/>
      <c r="W1350" s="362"/>
      <c r="X1350" s="378"/>
    </row>
    <row r="1351" spans="22:24" x14ac:dyDescent="0.45">
      <c r="V1351" s="4"/>
      <c r="W1351" s="362"/>
      <c r="X1351" s="378"/>
    </row>
    <row r="1352" spans="22:24" x14ac:dyDescent="0.45">
      <c r="V1352" s="4"/>
      <c r="W1352" s="362"/>
      <c r="X1352" s="378"/>
    </row>
    <row r="1353" spans="22:24" x14ac:dyDescent="0.45">
      <c r="V1353" s="4"/>
      <c r="W1353" s="362"/>
      <c r="X1353" s="378"/>
    </row>
    <row r="1354" spans="22:24" x14ac:dyDescent="0.45">
      <c r="V1354" s="4"/>
      <c r="W1354" s="362"/>
      <c r="X1354" s="378"/>
    </row>
    <row r="1355" spans="22:24" x14ac:dyDescent="0.45">
      <c r="V1355" s="4"/>
      <c r="W1355" s="362"/>
      <c r="X1355" s="378"/>
    </row>
    <row r="1356" spans="22:24" x14ac:dyDescent="0.45">
      <c r="V1356" s="4"/>
      <c r="W1356" s="362"/>
      <c r="X1356" s="378"/>
    </row>
    <row r="1357" spans="22:24" x14ac:dyDescent="0.45">
      <c r="V1357" s="4"/>
      <c r="W1357" s="362"/>
      <c r="X1357" s="378"/>
    </row>
    <row r="1358" spans="22:24" x14ac:dyDescent="0.45">
      <c r="V1358" s="4"/>
      <c r="W1358" s="362"/>
      <c r="X1358" s="378"/>
    </row>
    <row r="1359" spans="22:24" x14ac:dyDescent="0.45">
      <c r="V1359" s="4"/>
      <c r="W1359" s="362"/>
      <c r="X1359" s="378"/>
    </row>
    <row r="1360" spans="22:24" x14ac:dyDescent="0.45">
      <c r="V1360" s="4"/>
      <c r="W1360" s="362"/>
      <c r="X1360" s="378"/>
    </row>
    <row r="1361" spans="22:24" x14ac:dyDescent="0.45">
      <c r="V1361" s="4"/>
      <c r="W1361" s="362"/>
      <c r="X1361" s="378"/>
    </row>
    <row r="1362" spans="22:24" x14ac:dyDescent="0.45">
      <c r="V1362" s="4"/>
      <c r="W1362" s="362"/>
      <c r="X1362" s="378"/>
    </row>
    <row r="1363" spans="22:24" x14ac:dyDescent="0.45">
      <c r="V1363" s="4"/>
      <c r="W1363" s="362"/>
      <c r="X1363" s="378"/>
    </row>
    <row r="1364" spans="22:24" x14ac:dyDescent="0.45">
      <c r="V1364" s="4"/>
      <c r="W1364" s="362"/>
      <c r="X1364" s="378"/>
    </row>
    <row r="1365" spans="22:24" x14ac:dyDescent="0.45">
      <c r="V1365" s="4"/>
      <c r="W1365" s="362"/>
      <c r="X1365" s="378"/>
    </row>
    <row r="1366" spans="22:24" x14ac:dyDescent="0.45">
      <c r="V1366" s="4"/>
      <c r="W1366" s="362"/>
      <c r="X1366" s="378"/>
    </row>
    <row r="1367" spans="22:24" x14ac:dyDescent="0.45">
      <c r="V1367" s="4"/>
      <c r="W1367" s="362"/>
      <c r="X1367" s="378"/>
    </row>
    <row r="1368" spans="22:24" x14ac:dyDescent="0.45">
      <c r="V1368" s="4"/>
      <c r="W1368" s="362"/>
      <c r="X1368" s="378"/>
    </row>
    <row r="1369" spans="22:24" x14ac:dyDescent="0.45">
      <c r="V1369" s="4"/>
      <c r="W1369" s="362"/>
      <c r="X1369" s="378"/>
    </row>
    <row r="1370" spans="22:24" x14ac:dyDescent="0.45">
      <c r="V1370" s="4"/>
      <c r="W1370" s="362"/>
      <c r="X1370" s="378"/>
    </row>
    <row r="1371" spans="22:24" x14ac:dyDescent="0.45">
      <c r="V1371" s="4"/>
      <c r="W1371" s="362"/>
      <c r="X1371" s="378"/>
    </row>
    <row r="1372" spans="22:24" x14ac:dyDescent="0.45">
      <c r="V1372" s="4"/>
      <c r="W1372" s="362"/>
      <c r="X1372" s="378"/>
    </row>
    <row r="1373" spans="22:24" x14ac:dyDescent="0.45">
      <c r="V1373" s="4"/>
      <c r="W1373" s="362"/>
      <c r="X1373" s="378"/>
    </row>
    <row r="1374" spans="22:24" x14ac:dyDescent="0.45">
      <c r="V1374" s="4"/>
      <c r="W1374" s="362"/>
      <c r="X1374" s="378"/>
    </row>
    <row r="1375" spans="22:24" x14ac:dyDescent="0.45">
      <c r="V1375" s="4"/>
      <c r="W1375" s="362"/>
      <c r="X1375" s="378"/>
    </row>
    <row r="1376" spans="22:24" x14ac:dyDescent="0.45">
      <c r="V1376" s="4"/>
      <c r="W1376" s="362"/>
      <c r="X1376" s="378"/>
    </row>
    <row r="1377" spans="22:24" x14ac:dyDescent="0.45">
      <c r="V1377" s="4"/>
      <c r="W1377" s="362"/>
      <c r="X1377" s="378"/>
    </row>
    <row r="1378" spans="22:24" x14ac:dyDescent="0.45">
      <c r="V1378" s="4"/>
      <c r="W1378" s="362"/>
      <c r="X1378" s="378"/>
    </row>
    <row r="1379" spans="22:24" x14ac:dyDescent="0.45">
      <c r="V1379" s="4"/>
      <c r="W1379" s="362"/>
      <c r="X1379" s="378"/>
    </row>
    <row r="1380" spans="22:24" x14ac:dyDescent="0.45">
      <c r="V1380" s="4"/>
      <c r="W1380" s="362"/>
      <c r="X1380" s="378"/>
    </row>
    <row r="1381" spans="22:24" x14ac:dyDescent="0.45">
      <c r="V1381" s="4"/>
      <c r="W1381" s="362"/>
      <c r="X1381" s="378"/>
    </row>
    <row r="1382" spans="22:24" x14ac:dyDescent="0.45">
      <c r="V1382" s="4"/>
      <c r="W1382" s="362"/>
      <c r="X1382" s="378"/>
    </row>
    <row r="1383" spans="22:24" x14ac:dyDescent="0.45">
      <c r="V1383" s="4"/>
      <c r="W1383" s="362"/>
      <c r="X1383" s="378"/>
    </row>
    <row r="1384" spans="22:24" x14ac:dyDescent="0.45">
      <c r="V1384" s="4"/>
      <c r="W1384" s="362"/>
      <c r="X1384" s="378"/>
    </row>
    <row r="1385" spans="22:24" x14ac:dyDescent="0.45">
      <c r="V1385" s="4"/>
      <c r="W1385" s="362"/>
      <c r="X1385" s="378"/>
    </row>
    <row r="1386" spans="22:24" x14ac:dyDescent="0.45">
      <c r="V1386" s="4"/>
      <c r="W1386" s="362"/>
      <c r="X1386" s="378"/>
    </row>
    <row r="1387" spans="22:24" x14ac:dyDescent="0.45">
      <c r="V1387" s="4"/>
      <c r="W1387" s="362"/>
      <c r="X1387" s="378"/>
    </row>
    <row r="1388" spans="22:24" x14ac:dyDescent="0.45">
      <c r="V1388" s="4"/>
      <c r="W1388" s="362"/>
      <c r="X1388" s="378"/>
    </row>
    <row r="1389" spans="22:24" x14ac:dyDescent="0.45">
      <c r="V1389" s="4"/>
      <c r="W1389" s="362"/>
      <c r="X1389" s="378"/>
    </row>
    <row r="1390" spans="22:24" x14ac:dyDescent="0.45">
      <c r="V1390" s="4"/>
      <c r="W1390" s="362"/>
      <c r="X1390" s="378"/>
    </row>
    <row r="1391" spans="22:24" x14ac:dyDescent="0.45">
      <c r="V1391" s="4"/>
      <c r="W1391" s="362"/>
      <c r="X1391" s="378"/>
    </row>
    <row r="1392" spans="22:24" x14ac:dyDescent="0.45">
      <c r="V1392" s="4"/>
      <c r="W1392" s="362"/>
      <c r="X1392" s="378"/>
    </row>
    <row r="1393" spans="22:24" x14ac:dyDescent="0.45">
      <c r="V1393" s="4"/>
      <c r="W1393" s="362"/>
      <c r="X1393" s="378"/>
    </row>
    <row r="1394" spans="22:24" x14ac:dyDescent="0.45">
      <c r="V1394" s="4"/>
      <c r="W1394" s="362"/>
      <c r="X1394" s="378"/>
    </row>
    <row r="1395" spans="22:24" x14ac:dyDescent="0.45">
      <c r="V1395" s="4"/>
      <c r="W1395" s="362"/>
      <c r="X1395" s="378"/>
    </row>
    <row r="1396" spans="22:24" x14ac:dyDescent="0.45">
      <c r="V1396" s="4"/>
      <c r="W1396" s="362"/>
      <c r="X1396" s="378"/>
    </row>
    <row r="1397" spans="22:24" x14ac:dyDescent="0.45">
      <c r="V1397" s="4"/>
      <c r="W1397" s="362"/>
      <c r="X1397" s="378"/>
    </row>
    <row r="1398" spans="22:24" x14ac:dyDescent="0.45">
      <c r="V1398" s="4"/>
      <c r="W1398" s="362"/>
      <c r="X1398" s="378"/>
    </row>
    <row r="1399" spans="22:24" x14ac:dyDescent="0.45">
      <c r="V1399" s="4"/>
      <c r="W1399" s="362"/>
      <c r="X1399" s="378"/>
    </row>
    <row r="1400" spans="22:24" x14ac:dyDescent="0.45">
      <c r="V1400" s="4"/>
      <c r="W1400" s="362"/>
      <c r="X1400" s="378"/>
    </row>
    <row r="1401" spans="22:24" x14ac:dyDescent="0.45">
      <c r="V1401" s="4"/>
      <c r="W1401" s="362"/>
      <c r="X1401" s="378"/>
    </row>
    <row r="1402" spans="22:24" x14ac:dyDescent="0.45">
      <c r="V1402" s="4"/>
      <c r="W1402" s="362"/>
      <c r="X1402" s="378"/>
    </row>
    <row r="1403" spans="22:24" x14ac:dyDescent="0.45">
      <c r="V1403" s="4"/>
      <c r="W1403" s="362"/>
      <c r="X1403" s="378"/>
    </row>
    <row r="1404" spans="22:24" x14ac:dyDescent="0.45">
      <c r="V1404" s="4"/>
      <c r="W1404" s="362"/>
      <c r="X1404" s="378"/>
    </row>
    <row r="1405" spans="22:24" x14ac:dyDescent="0.45">
      <c r="V1405" s="4"/>
      <c r="W1405" s="362"/>
      <c r="X1405" s="378"/>
    </row>
    <row r="1406" spans="22:24" x14ac:dyDescent="0.45">
      <c r="V1406" s="4"/>
      <c r="W1406" s="362"/>
      <c r="X1406" s="378"/>
    </row>
    <row r="1407" spans="22:24" x14ac:dyDescent="0.45">
      <c r="V1407" s="4"/>
      <c r="W1407" s="362"/>
      <c r="X1407" s="378"/>
    </row>
    <row r="1408" spans="22:24" x14ac:dyDescent="0.45">
      <c r="V1408" s="4"/>
      <c r="W1408" s="362"/>
      <c r="X1408" s="378"/>
    </row>
    <row r="1409" spans="22:24" x14ac:dyDescent="0.45">
      <c r="V1409" s="4"/>
      <c r="W1409" s="362"/>
      <c r="X1409" s="378"/>
    </row>
    <row r="1410" spans="22:24" x14ac:dyDescent="0.45">
      <c r="V1410" s="4"/>
      <c r="W1410" s="362"/>
      <c r="X1410" s="378"/>
    </row>
    <row r="1411" spans="22:24" x14ac:dyDescent="0.45">
      <c r="V1411" s="4"/>
      <c r="W1411" s="362"/>
      <c r="X1411" s="378"/>
    </row>
    <row r="1412" spans="22:24" x14ac:dyDescent="0.45">
      <c r="V1412" s="4"/>
      <c r="W1412" s="362"/>
      <c r="X1412" s="378"/>
    </row>
    <row r="1413" spans="22:24" x14ac:dyDescent="0.45">
      <c r="V1413" s="4"/>
      <c r="W1413" s="362"/>
      <c r="X1413" s="378"/>
    </row>
    <row r="1414" spans="22:24" x14ac:dyDescent="0.45">
      <c r="V1414" s="4"/>
      <c r="W1414" s="362"/>
      <c r="X1414" s="378"/>
    </row>
    <row r="1415" spans="22:24" x14ac:dyDescent="0.45">
      <c r="V1415" s="4"/>
      <c r="W1415" s="362"/>
      <c r="X1415" s="378"/>
    </row>
    <row r="1416" spans="22:24" x14ac:dyDescent="0.45">
      <c r="V1416" s="4"/>
      <c r="W1416" s="362"/>
      <c r="X1416" s="378"/>
    </row>
    <row r="1417" spans="22:24" x14ac:dyDescent="0.45">
      <c r="V1417" s="4"/>
      <c r="W1417" s="362"/>
      <c r="X1417" s="378"/>
    </row>
    <row r="1418" spans="22:24" x14ac:dyDescent="0.45">
      <c r="V1418" s="4"/>
      <c r="W1418" s="362"/>
      <c r="X1418" s="378"/>
    </row>
    <row r="1419" spans="22:24" x14ac:dyDescent="0.45">
      <c r="V1419" s="4"/>
      <c r="W1419" s="362"/>
      <c r="X1419" s="378"/>
    </row>
    <row r="1420" spans="22:24" x14ac:dyDescent="0.45">
      <c r="V1420" s="4"/>
      <c r="W1420" s="362"/>
      <c r="X1420" s="378"/>
    </row>
    <row r="1421" spans="22:24" x14ac:dyDescent="0.45">
      <c r="V1421" s="4"/>
      <c r="W1421" s="362"/>
      <c r="X1421" s="378"/>
    </row>
    <row r="1422" spans="22:24" x14ac:dyDescent="0.45">
      <c r="V1422" s="4"/>
      <c r="W1422" s="362"/>
      <c r="X1422" s="378"/>
    </row>
    <row r="1423" spans="22:24" x14ac:dyDescent="0.45">
      <c r="V1423" s="4"/>
      <c r="W1423" s="362"/>
      <c r="X1423" s="378"/>
    </row>
    <row r="1424" spans="22:24" x14ac:dyDescent="0.45">
      <c r="V1424" s="4"/>
      <c r="W1424" s="362"/>
      <c r="X1424" s="378"/>
    </row>
    <row r="1425" spans="22:24" x14ac:dyDescent="0.45">
      <c r="V1425" s="4"/>
      <c r="W1425" s="362"/>
      <c r="X1425" s="378"/>
    </row>
    <row r="1426" spans="22:24" x14ac:dyDescent="0.45">
      <c r="V1426" s="4"/>
      <c r="W1426" s="362"/>
      <c r="X1426" s="378"/>
    </row>
    <row r="1427" spans="22:24" x14ac:dyDescent="0.45">
      <c r="V1427" s="4"/>
      <c r="W1427" s="362"/>
      <c r="X1427" s="378"/>
    </row>
    <row r="1428" spans="22:24" x14ac:dyDescent="0.45">
      <c r="V1428" s="4"/>
      <c r="W1428" s="362"/>
      <c r="X1428" s="378"/>
    </row>
    <row r="1429" spans="22:24" x14ac:dyDescent="0.45">
      <c r="V1429" s="4"/>
      <c r="W1429" s="362"/>
      <c r="X1429" s="378"/>
    </row>
    <row r="1430" spans="22:24" x14ac:dyDescent="0.45">
      <c r="V1430" s="4"/>
      <c r="W1430" s="362"/>
      <c r="X1430" s="378"/>
    </row>
    <row r="1431" spans="22:24" x14ac:dyDescent="0.45">
      <c r="V1431" s="4"/>
      <c r="W1431" s="362"/>
      <c r="X1431" s="378"/>
    </row>
    <row r="1432" spans="22:24" x14ac:dyDescent="0.45">
      <c r="V1432" s="4"/>
      <c r="W1432" s="362"/>
      <c r="X1432" s="378"/>
    </row>
    <row r="1433" spans="22:24" x14ac:dyDescent="0.45">
      <c r="V1433" s="4"/>
      <c r="W1433" s="362"/>
      <c r="X1433" s="378"/>
    </row>
    <row r="1434" spans="22:24" x14ac:dyDescent="0.45">
      <c r="V1434" s="4"/>
      <c r="W1434" s="362"/>
      <c r="X1434" s="378"/>
    </row>
    <row r="1435" spans="22:24" x14ac:dyDescent="0.45">
      <c r="V1435" s="4"/>
      <c r="W1435" s="362"/>
      <c r="X1435" s="378"/>
    </row>
    <row r="1436" spans="22:24" x14ac:dyDescent="0.45">
      <c r="V1436" s="4"/>
      <c r="W1436" s="362"/>
      <c r="X1436" s="378"/>
    </row>
    <row r="1437" spans="22:24" x14ac:dyDescent="0.45">
      <c r="V1437" s="4"/>
      <c r="W1437" s="362"/>
      <c r="X1437" s="378"/>
    </row>
    <row r="1438" spans="22:24" x14ac:dyDescent="0.45">
      <c r="V1438" s="4"/>
      <c r="W1438" s="362"/>
      <c r="X1438" s="378"/>
    </row>
    <row r="1439" spans="22:24" x14ac:dyDescent="0.45">
      <c r="V1439" s="4"/>
      <c r="W1439" s="362"/>
      <c r="X1439" s="378"/>
    </row>
    <row r="1440" spans="22:24" x14ac:dyDescent="0.45">
      <c r="V1440" s="4"/>
      <c r="W1440" s="362"/>
      <c r="X1440" s="378"/>
    </row>
    <row r="1441" spans="22:24" x14ac:dyDescent="0.45">
      <c r="V1441" s="4"/>
      <c r="W1441" s="362"/>
      <c r="X1441" s="378"/>
    </row>
    <row r="1442" spans="22:24" x14ac:dyDescent="0.45">
      <c r="V1442" s="4"/>
      <c r="W1442" s="362"/>
      <c r="X1442" s="378"/>
    </row>
    <row r="1443" spans="22:24" x14ac:dyDescent="0.45">
      <c r="V1443" s="4"/>
      <c r="W1443" s="362"/>
      <c r="X1443" s="378"/>
    </row>
    <row r="1444" spans="22:24" x14ac:dyDescent="0.45">
      <c r="V1444" s="4"/>
      <c r="W1444" s="362"/>
      <c r="X1444" s="378"/>
    </row>
    <row r="1445" spans="22:24" x14ac:dyDescent="0.45">
      <c r="V1445" s="4"/>
      <c r="W1445" s="362"/>
      <c r="X1445" s="378"/>
    </row>
    <row r="1446" spans="22:24" x14ac:dyDescent="0.45">
      <c r="V1446" s="4"/>
      <c r="W1446" s="362"/>
      <c r="X1446" s="378"/>
    </row>
    <row r="1447" spans="22:24" x14ac:dyDescent="0.45">
      <c r="V1447" s="4"/>
      <c r="W1447" s="362"/>
      <c r="X1447" s="378"/>
    </row>
    <row r="1448" spans="22:24" x14ac:dyDescent="0.45">
      <c r="V1448" s="4"/>
      <c r="W1448" s="362"/>
      <c r="X1448" s="378"/>
    </row>
    <row r="1449" spans="22:24" x14ac:dyDescent="0.45">
      <c r="V1449" s="4"/>
      <c r="W1449" s="362"/>
      <c r="X1449" s="378"/>
    </row>
    <row r="1450" spans="22:24" x14ac:dyDescent="0.45">
      <c r="V1450" s="4"/>
      <c r="W1450" s="362"/>
      <c r="X1450" s="378"/>
    </row>
    <row r="1451" spans="22:24" x14ac:dyDescent="0.45">
      <c r="V1451" s="4"/>
      <c r="W1451" s="362"/>
      <c r="X1451" s="378"/>
    </row>
    <row r="1452" spans="22:24" x14ac:dyDescent="0.45">
      <c r="V1452" s="4"/>
      <c r="W1452" s="362"/>
      <c r="X1452" s="378"/>
    </row>
    <row r="1453" spans="22:24" x14ac:dyDescent="0.45">
      <c r="V1453" s="4"/>
      <c r="W1453" s="362"/>
      <c r="X1453" s="378"/>
    </row>
    <row r="1454" spans="22:24" x14ac:dyDescent="0.45">
      <c r="V1454" s="4"/>
      <c r="W1454" s="362"/>
      <c r="X1454" s="378"/>
    </row>
    <row r="1455" spans="22:24" x14ac:dyDescent="0.45">
      <c r="V1455" s="4"/>
      <c r="W1455" s="362"/>
      <c r="X1455" s="378"/>
    </row>
    <row r="1456" spans="22:24" x14ac:dyDescent="0.45">
      <c r="V1456" s="4"/>
      <c r="W1456" s="362"/>
      <c r="X1456" s="378"/>
    </row>
    <row r="1457" spans="22:24" x14ac:dyDescent="0.45">
      <c r="V1457" s="4"/>
      <c r="W1457" s="362"/>
      <c r="X1457" s="378"/>
    </row>
    <row r="1458" spans="22:24" x14ac:dyDescent="0.45">
      <c r="V1458" s="4"/>
      <c r="W1458" s="362"/>
      <c r="X1458" s="378"/>
    </row>
    <row r="1459" spans="22:24" x14ac:dyDescent="0.45">
      <c r="V1459" s="4"/>
      <c r="W1459" s="362"/>
      <c r="X1459" s="378"/>
    </row>
    <row r="1460" spans="22:24" x14ac:dyDescent="0.45">
      <c r="V1460" s="4"/>
      <c r="W1460" s="362"/>
      <c r="X1460" s="378"/>
    </row>
    <row r="1461" spans="22:24" x14ac:dyDescent="0.45">
      <c r="V1461" s="4"/>
      <c r="W1461" s="362"/>
      <c r="X1461" s="378"/>
    </row>
    <row r="1462" spans="22:24" x14ac:dyDescent="0.45">
      <c r="V1462" s="4"/>
      <c r="W1462" s="362"/>
      <c r="X1462" s="378"/>
    </row>
    <row r="1463" spans="22:24" x14ac:dyDescent="0.45">
      <c r="V1463" s="4"/>
      <c r="W1463" s="362"/>
      <c r="X1463" s="378"/>
    </row>
    <row r="1464" spans="22:24" x14ac:dyDescent="0.45">
      <c r="V1464" s="4"/>
      <c r="W1464" s="362"/>
      <c r="X1464" s="378"/>
    </row>
    <row r="1465" spans="22:24" x14ac:dyDescent="0.45">
      <c r="V1465" s="4"/>
      <c r="W1465" s="362"/>
      <c r="X1465" s="378"/>
    </row>
    <row r="1466" spans="22:24" x14ac:dyDescent="0.45">
      <c r="V1466" s="4"/>
      <c r="W1466" s="362"/>
      <c r="X1466" s="378"/>
    </row>
    <row r="1467" spans="22:24" x14ac:dyDescent="0.45">
      <c r="V1467" s="4"/>
      <c r="W1467" s="362"/>
      <c r="X1467" s="378"/>
    </row>
    <row r="1468" spans="22:24" x14ac:dyDescent="0.45">
      <c r="V1468" s="4"/>
      <c r="W1468" s="362"/>
      <c r="X1468" s="378"/>
    </row>
    <row r="1469" spans="22:24" x14ac:dyDescent="0.45">
      <c r="V1469" s="4"/>
      <c r="W1469" s="362"/>
      <c r="X1469" s="378"/>
    </row>
    <row r="1470" spans="22:24" x14ac:dyDescent="0.45">
      <c r="V1470" s="4"/>
      <c r="W1470" s="362"/>
      <c r="X1470" s="378"/>
    </row>
    <row r="1471" spans="22:24" x14ac:dyDescent="0.45">
      <c r="V1471" s="4"/>
      <c r="W1471" s="362"/>
      <c r="X1471" s="378"/>
    </row>
    <row r="1472" spans="22:24" x14ac:dyDescent="0.45">
      <c r="V1472" s="4"/>
      <c r="W1472" s="362"/>
      <c r="X1472" s="378"/>
    </row>
    <row r="1473" spans="22:24" x14ac:dyDescent="0.45">
      <c r="V1473" s="4"/>
      <c r="W1473" s="362"/>
      <c r="X1473" s="378"/>
    </row>
    <row r="1474" spans="22:24" x14ac:dyDescent="0.45">
      <c r="V1474" s="4"/>
      <c r="W1474" s="362"/>
      <c r="X1474" s="378"/>
    </row>
    <row r="1475" spans="22:24" x14ac:dyDescent="0.45">
      <c r="V1475" s="4"/>
      <c r="W1475" s="362"/>
      <c r="X1475" s="378"/>
    </row>
    <row r="1476" spans="22:24" x14ac:dyDescent="0.45">
      <c r="V1476" s="4"/>
      <c r="W1476" s="362"/>
      <c r="X1476" s="378"/>
    </row>
    <row r="1477" spans="22:24" x14ac:dyDescent="0.45">
      <c r="V1477" s="4"/>
      <c r="W1477" s="362"/>
      <c r="X1477" s="378"/>
    </row>
    <row r="1478" spans="22:24" x14ac:dyDescent="0.45">
      <c r="V1478" s="4"/>
      <c r="W1478" s="362"/>
      <c r="X1478" s="378"/>
    </row>
    <row r="1479" spans="22:24" x14ac:dyDescent="0.45">
      <c r="V1479" s="4"/>
      <c r="W1479" s="362"/>
      <c r="X1479" s="378"/>
    </row>
    <row r="1480" spans="22:24" x14ac:dyDescent="0.45">
      <c r="V1480" s="4"/>
      <c r="W1480" s="362"/>
      <c r="X1480" s="378"/>
    </row>
    <row r="1481" spans="22:24" x14ac:dyDescent="0.45">
      <c r="V1481" s="4"/>
      <c r="W1481" s="362"/>
      <c r="X1481" s="378"/>
    </row>
    <row r="1482" spans="22:24" x14ac:dyDescent="0.45">
      <c r="V1482" s="4"/>
      <c r="W1482" s="362"/>
      <c r="X1482" s="378"/>
    </row>
    <row r="1483" spans="22:24" x14ac:dyDescent="0.45">
      <c r="V1483" s="4"/>
      <c r="W1483" s="362"/>
      <c r="X1483" s="378"/>
    </row>
    <row r="1484" spans="22:24" x14ac:dyDescent="0.45">
      <c r="V1484" s="4"/>
      <c r="W1484" s="362"/>
      <c r="X1484" s="378"/>
    </row>
    <row r="1485" spans="22:24" x14ac:dyDescent="0.45">
      <c r="V1485" s="4"/>
      <c r="W1485" s="362"/>
      <c r="X1485" s="378"/>
    </row>
    <row r="1486" spans="22:24" x14ac:dyDescent="0.45">
      <c r="V1486" s="4"/>
      <c r="W1486" s="362"/>
      <c r="X1486" s="378"/>
    </row>
    <row r="1487" spans="22:24" x14ac:dyDescent="0.45">
      <c r="V1487" s="4"/>
      <c r="W1487" s="362"/>
      <c r="X1487" s="378"/>
    </row>
    <row r="1488" spans="22:24" x14ac:dyDescent="0.45">
      <c r="V1488" s="4"/>
      <c r="W1488" s="362"/>
      <c r="X1488" s="378"/>
    </row>
    <row r="1489" spans="22:24" x14ac:dyDescent="0.45">
      <c r="V1489" s="4"/>
      <c r="W1489" s="362"/>
      <c r="X1489" s="378"/>
    </row>
    <row r="1490" spans="22:24" x14ac:dyDescent="0.45">
      <c r="V1490" s="4"/>
      <c r="W1490" s="362"/>
      <c r="X1490" s="378"/>
    </row>
    <row r="1491" spans="22:24" x14ac:dyDescent="0.45">
      <c r="V1491" s="4"/>
      <c r="W1491" s="362"/>
      <c r="X1491" s="378"/>
    </row>
    <row r="1492" spans="22:24" x14ac:dyDescent="0.45">
      <c r="V1492" s="4"/>
      <c r="W1492" s="362"/>
      <c r="X1492" s="378"/>
    </row>
    <row r="1493" spans="22:24" x14ac:dyDescent="0.45">
      <c r="V1493" s="4"/>
      <c r="W1493" s="362"/>
      <c r="X1493" s="378"/>
    </row>
    <row r="1494" spans="22:24" x14ac:dyDescent="0.45">
      <c r="V1494" s="4"/>
      <c r="W1494" s="362"/>
      <c r="X1494" s="378"/>
    </row>
    <row r="1495" spans="22:24" x14ac:dyDescent="0.45">
      <c r="V1495" s="4"/>
      <c r="W1495" s="362"/>
      <c r="X1495" s="378"/>
    </row>
    <row r="1496" spans="22:24" x14ac:dyDescent="0.45">
      <c r="V1496" s="4"/>
      <c r="W1496" s="362"/>
      <c r="X1496" s="378"/>
    </row>
    <row r="1497" spans="22:24" x14ac:dyDescent="0.45">
      <c r="V1497" s="4"/>
      <c r="W1497" s="362"/>
      <c r="X1497" s="378"/>
    </row>
    <row r="1498" spans="22:24" x14ac:dyDescent="0.45">
      <c r="V1498" s="4"/>
      <c r="W1498" s="362"/>
      <c r="X1498" s="378"/>
    </row>
    <row r="1499" spans="22:24" x14ac:dyDescent="0.45">
      <c r="V1499" s="4"/>
      <c r="W1499" s="362"/>
      <c r="X1499" s="378"/>
    </row>
    <row r="1500" spans="22:24" x14ac:dyDescent="0.45">
      <c r="V1500" s="4"/>
      <c r="W1500" s="362"/>
      <c r="X1500" s="378"/>
    </row>
    <row r="1501" spans="22:24" x14ac:dyDescent="0.45">
      <c r="V1501" s="4"/>
      <c r="W1501" s="362"/>
      <c r="X1501" s="378"/>
    </row>
    <row r="1502" spans="22:24" x14ac:dyDescent="0.45">
      <c r="V1502" s="4"/>
      <c r="W1502" s="362"/>
      <c r="X1502" s="378"/>
    </row>
    <row r="1503" spans="22:24" x14ac:dyDescent="0.45">
      <c r="V1503" s="4"/>
      <c r="W1503" s="362"/>
      <c r="X1503" s="378"/>
    </row>
    <row r="1504" spans="22:24" x14ac:dyDescent="0.45">
      <c r="V1504" s="4"/>
      <c r="W1504" s="362"/>
      <c r="X1504" s="378"/>
    </row>
    <row r="1505" spans="22:24" x14ac:dyDescent="0.45">
      <c r="V1505" s="4"/>
      <c r="W1505" s="362"/>
      <c r="X1505" s="378"/>
    </row>
    <row r="1506" spans="22:24" x14ac:dyDescent="0.45">
      <c r="V1506" s="4"/>
      <c r="W1506" s="362"/>
      <c r="X1506" s="378"/>
    </row>
    <row r="1507" spans="22:24" x14ac:dyDescent="0.45">
      <c r="V1507" s="4"/>
      <c r="W1507" s="362"/>
      <c r="X1507" s="378"/>
    </row>
    <row r="1508" spans="22:24" x14ac:dyDescent="0.45">
      <c r="V1508" s="4"/>
      <c r="W1508" s="362"/>
      <c r="X1508" s="378"/>
    </row>
    <row r="1509" spans="22:24" x14ac:dyDescent="0.45">
      <c r="V1509" s="4"/>
      <c r="W1509" s="362"/>
      <c r="X1509" s="378"/>
    </row>
    <row r="1510" spans="22:24" x14ac:dyDescent="0.45">
      <c r="V1510" s="4"/>
      <c r="W1510" s="362"/>
      <c r="X1510" s="378"/>
    </row>
    <row r="1511" spans="22:24" x14ac:dyDescent="0.45">
      <c r="V1511" s="4"/>
      <c r="W1511" s="362"/>
      <c r="X1511" s="378"/>
    </row>
    <row r="1512" spans="22:24" x14ac:dyDescent="0.45">
      <c r="V1512" s="4"/>
      <c r="W1512" s="362"/>
      <c r="X1512" s="378"/>
    </row>
    <row r="1513" spans="22:24" x14ac:dyDescent="0.45">
      <c r="V1513" s="4"/>
      <c r="W1513" s="362"/>
      <c r="X1513" s="378"/>
    </row>
    <row r="1514" spans="22:24" x14ac:dyDescent="0.45">
      <c r="V1514" s="4"/>
      <c r="W1514" s="362"/>
      <c r="X1514" s="378"/>
    </row>
    <row r="1515" spans="22:24" x14ac:dyDescent="0.45">
      <c r="V1515" s="4"/>
      <c r="W1515" s="362"/>
      <c r="X1515" s="378"/>
    </row>
    <row r="1516" spans="22:24" x14ac:dyDescent="0.45">
      <c r="V1516" s="4"/>
      <c r="W1516" s="362"/>
      <c r="X1516" s="378"/>
    </row>
    <row r="1517" spans="22:24" x14ac:dyDescent="0.45">
      <c r="V1517" s="4"/>
      <c r="W1517" s="362"/>
      <c r="X1517" s="378"/>
    </row>
    <row r="1518" spans="22:24" x14ac:dyDescent="0.45">
      <c r="V1518" s="4"/>
      <c r="W1518" s="362"/>
      <c r="X1518" s="378"/>
    </row>
    <row r="1519" spans="22:24" x14ac:dyDescent="0.45">
      <c r="V1519" s="4"/>
      <c r="W1519" s="362"/>
      <c r="X1519" s="378"/>
    </row>
    <row r="1520" spans="22:24" x14ac:dyDescent="0.45">
      <c r="V1520" s="4"/>
      <c r="W1520" s="362"/>
      <c r="X1520" s="378"/>
    </row>
    <row r="1521" spans="22:24" x14ac:dyDescent="0.45">
      <c r="V1521" s="4"/>
      <c r="W1521" s="362"/>
      <c r="X1521" s="378"/>
    </row>
    <row r="1522" spans="22:24" x14ac:dyDescent="0.45">
      <c r="V1522" s="4"/>
      <c r="W1522" s="362"/>
      <c r="X1522" s="378"/>
    </row>
    <row r="1523" spans="22:24" x14ac:dyDescent="0.45">
      <c r="V1523" s="4"/>
      <c r="W1523" s="362"/>
      <c r="X1523" s="378"/>
    </row>
    <row r="1524" spans="22:24" x14ac:dyDescent="0.45">
      <c r="V1524" s="4"/>
      <c r="W1524" s="362"/>
      <c r="X1524" s="378"/>
    </row>
    <row r="1525" spans="22:24" x14ac:dyDescent="0.45">
      <c r="V1525" s="4"/>
      <c r="W1525" s="362"/>
      <c r="X1525" s="378"/>
    </row>
    <row r="1526" spans="22:24" x14ac:dyDescent="0.45">
      <c r="V1526" s="4"/>
      <c r="W1526" s="362"/>
      <c r="X1526" s="378"/>
    </row>
    <row r="1527" spans="22:24" x14ac:dyDescent="0.45">
      <c r="V1527" s="4"/>
      <c r="W1527" s="362"/>
      <c r="X1527" s="378"/>
    </row>
    <row r="1528" spans="22:24" x14ac:dyDescent="0.45">
      <c r="V1528" s="4"/>
      <c r="W1528" s="362"/>
      <c r="X1528" s="378"/>
    </row>
    <row r="1529" spans="22:24" x14ac:dyDescent="0.45">
      <c r="V1529" s="4"/>
      <c r="W1529" s="362"/>
      <c r="X1529" s="378"/>
    </row>
    <row r="1530" spans="22:24" x14ac:dyDescent="0.45">
      <c r="V1530" s="4"/>
      <c r="W1530" s="362"/>
      <c r="X1530" s="378"/>
    </row>
    <row r="1531" spans="22:24" x14ac:dyDescent="0.45">
      <c r="V1531" s="4"/>
      <c r="W1531" s="362"/>
      <c r="X1531" s="378"/>
    </row>
    <row r="1532" spans="22:24" x14ac:dyDescent="0.45">
      <c r="V1532" s="4"/>
      <c r="W1532" s="362"/>
      <c r="X1532" s="378"/>
    </row>
    <row r="1533" spans="22:24" x14ac:dyDescent="0.45">
      <c r="V1533" s="4"/>
      <c r="W1533" s="362"/>
      <c r="X1533" s="378"/>
    </row>
    <row r="1534" spans="22:24" x14ac:dyDescent="0.45">
      <c r="V1534" s="4"/>
      <c r="W1534" s="362"/>
      <c r="X1534" s="378"/>
    </row>
    <row r="1535" spans="22:24" x14ac:dyDescent="0.45">
      <c r="V1535" s="4"/>
      <c r="W1535" s="362"/>
      <c r="X1535" s="378"/>
    </row>
    <row r="1536" spans="22:24" x14ac:dyDescent="0.45">
      <c r="V1536" s="4"/>
      <c r="W1536" s="362"/>
      <c r="X1536" s="378"/>
    </row>
    <row r="1537" spans="22:24" x14ac:dyDescent="0.45">
      <c r="V1537" s="4"/>
      <c r="W1537" s="362"/>
      <c r="X1537" s="378"/>
    </row>
    <row r="1538" spans="22:24" x14ac:dyDescent="0.45">
      <c r="V1538" s="4"/>
      <c r="W1538" s="362"/>
      <c r="X1538" s="378"/>
    </row>
    <row r="1539" spans="22:24" x14ac:dyDescent="0.45">
      <c r="V1539" s="4"/>
      <c r="W1539" s="362"/>
      <c r="X1539" s="378"/>
    </row>
    <row r="1540" spans="22:24" x14ac:dyDescent="0.45">
      <c r="V1540" s="4"/>
      <c r="W1540" s="362"/>
      <c r="X1540" s="378"/>
    </row>
    <row r="1541" spans="22:24" x14ac:dyDescent="0.45">
      <c r="V1541" s="4"/>
      <c r="W1541" s="362"/>
      <c r="X1541" s="378"/>
    </row>
    <row r="1542" spans="22:24" x14ac:dyDescent="0.45">
      <c r="V1542" s="4"/>
      <c r="W1542" s="362"/>
      <c r="X1542" s="378"/>
    </row>
    <row r="1543" spans="22:24" x14ac:dyDescent="0.45">
      <c r="V1543" s="4"/>
      <c r="W1543" s="362"/>
      <c r="X1543" s="378"/>
    </row>
    <row r="1544" spans="22:24" x14ac:dyDescent="0.45">
      <c r="V1544" s="4"/>
      <c r="W1544" s="362"/>
      <c r="X1544" s="378"/>
    </row>
    <row r="1545" spans="22:24" x14ac:dyDescent="0.45">
      <c r="V1545" s="4"/>
      <c r="W1545" s="362"/>
      <c r="X1545" s="378"/>
    </row>
    <row r="1546" spans="22:24" x14ac:dyDescent="0.45">
      <c r="V1546" s="4"/>
      <c r="W1546" s="362"/>
      <c r="X1546" s="378"/>
    </row>
    <row r="1547" spans="22:24" x14ac:dyDescent="0.45">
      <c r="V1547" s="4"/>
      <c r="W1547" s="362"/>
      <c r="X1547" s="378"/>
    </row>
    <row r="1548" spans="22:24" x14ac:dyDescent="0.45">
      <c r="V1548" s="4"/>
      <c r="W1548" s="362"/>
      <c r="X1548" s="378"/>
    </row>
    <row r="1549" spans="22:24" x14ac:dyDescent="0.45">
      <c r="V1549" s="4"/>
      <c r="W1549" s="362"/>
      <c r="X1549" s="378"/>
    </row>
    <row r="1550" spans="22:24" x14ac:dyDescent="0.45">
      <c r="V1550" s="4"/>
      <c r="W1550" s="362"/>
      <c r="X1550" s="378"/>
    </row>
    <row r="1551" spans="22:24" x14ac:dyDescent="0.45">
      <c r="V1551" s="4"/>
      <c r="W1551" s="362"/>
      <c r="X1551" s="378"/>
    </row>
    <row r="1552" spans="22:24" x14ac:dyDescent="0.45">
      <c r="V1552" s="4"/>
      <c r="W1552" s="362"/>
      <c r="X1552" s="378"/>
    </row>
    <row r="1553" spans="22:24" x14ac:dyDescent="0.45">
      <c r="V1553" s="4"/>
      <c r="W1553" s="362"/>
      <c r="X1553" s="378"/>
    </row>
    <row r="1554" spans="22:24" x14ac:dyDescent="0.45">
      <c r="V1554" s="4"/>
      <c r="W1554" s="362"/>
      <c r="X1554" s="378"/>
    </row>
    <row r="1555" spans="22:24" x14ac:dyDescent="0.45">
      <c r="V1555" s="4"/>
      <c r="W1555" s="362"/>
      <c r="X1555" s="378"/>
    </row>
    <row r="1556" spans="22:24" x14ac:dyDescent="0.45">
      <c r="V1556" s="4"/>
      <c r="W1556" s="362"/>
      <c r="X1556" s="378"/>
    </row>
    <row r="1557" spans="22:24" x14ac:dyDescent="0.45">
      <c r="V1557" s="4"/>
      <c r="W1557" s="362"/>
      <c r="X1557" s="378"/>
    </row>
    <row r="1558" spans="22:24" x14ac:dyDescent="0.45">
      <c r="V1558" s="4"/>
      <c r="W1558" s="362"/>
      <c r="X1558" s="378"/>
    </row>
    <row r="1559" spans="22:24" x14ac:dyDescent="0.45">
      <c r="V1559" s="4"/>
      <c r="W1559" s="362"/>
      <c r="X1559" s="378"/>
    </row>
    <row r="1560" spans="22:24" x14ac:dyDescent="0.45">
      <c r="V1560" s="4"/>
      <c r="W1560" s="362"/>
      <c r="X1560" s="378"/>
    </row>
    <row r="1561" spans="22:24" x14ac:dyDescent="0.45">
      <c r="V1561" s="4"/>
      <c r="W1561" s="362"/>
      <c r="X1561" s="378"/>
    </row>
    <row r="1562" spans="22:24" x14ac:dyDescent="0.45">
      <c r="V1562" s="4"/>
      <c r="W1562" s="362"/>
      <c r="X1562" s="378"/>
    </row>
    <row r="1563" spans="22:24" x14ac:dyDescent="0.45">
      <c r="V1563" s="4"/>
      <c r="W1563" s="362"/>
      <c r="X1563" s="378"/>
    </row>
    <row r="1564" spans="22:24" x14ac:dyDescent="0.45">
      <c r="V1564" s="4"/>
      <c r="W1564" s="362"/>
      <c r="X1564" s="378"/>
    </row>
    <row r="1565" spans="22:24" x14ac:dyDescent="0.45">
      <c r="V1565" s="4"/>
      <c r="W1565" s="362"/>
      <c r="X1565" s="378"/>
    </row>
    <row r="1566" spans="22:24" x14ac:dyDescent="0.45">
      <c r="V1566" s="4"/>
      <c r="W1566" s="362"/>
      <c r="X1566" s="378"/>
    </row>
    <row r="1567" spans="22:24" x14ac:dyDescent="0.45">
      <c r="V1567" s="4"/>
      <c r="W1567" s="362"/>
      <c r="X1567" s="378"/>
    </row>
    <row r="1568" spans="22:24" x14ac:dyDescent="0.45">
      <c r="V1568" s="4"/>
      <c r="W1568" s="362"/>
      <c r="X1568" s="378"/>
    </row>
    <row r="1569" spans="22:24" x14ac:dyDescent="0.45">
      <c r="V1569" s="4"/>
      <c r="W1569" s="362"/>
      <c r="X1569" s="378"/>
    </row>
    <row r="1570" spans="22:24" x14ac:dyDescent="0.45">
      <c r="V1570" s="4"/>
      <c r="W1570" s="362"/>
      <c r="X1570" s="378"/>
    </row>
    <row r="1571" spans="22:24" x14ac:dyDescent="0.45">
      <c r="V1571" s="4"/>
      <c r="W1571" s="362"/>
      <c r="X1571" s="378"/>
    </row>
    <row r="1572" spans="22:24" x14ac:dyDescent="0.45">
      <c r="V1572" s="4"/>
      <c r="W1572" s="362"/>
      <c r="X1572" s="378"/>
    </row>
    <row r="1573" spans="22:24" x14ac:dyDescent="0.45">
      <c r="V1573" s="4"/>
      <c r="W1573" s="362"/>
      <c r="X1573" s="378"/>
    </row>
    <row r="1574" spans="22:24" x14ac:dyDescent="0.45">
      <c r="V1574" s="4"/>
      <c r="W1574" s="362"/>
      <c r="X1574" s="378"/>
    </row>
    <row r="1575" spans="22:24" x14ac:dyDescent="0.45">
      <c r="V1575" s="4"/>
      <c r="W1575" s="362"/>
      <c r="X1575" s="378"/>
    </row>
    <row r="1576" spans="22:24" x14ac:dyDescent="0.45">
      <c r="V1576" s="4"/>
      <c r="W1576" s="362"/>
      <c r="X1576" s="378"/>
    </row>
    <row r="1577" spans="22:24" x14ac:dyDescent="0.45">
      <c r="V1577" s="4"/>
      <c r="W1577" s="362"/>
      <c r="X1577" s="378"/>
    </row>
    <row r="1578" spans="22:24" x14ac:dyDescent="0.45">
      <c r="V1578" s="4"/>
      <c r="W1578" s="362"/>
      <c r="X1578" s="378"/>
    </row>
    <row r="1579" spans="22:24" x14ac:dyDescent="0.45">
      <c r="V1579" s="4"/>
      <c r="W1579" s="362"/>
      <c r="X1579" s="378"/>
    </row>
    <row r="1580" spans="22:24" x14ac:dyDescent="0.45">
      <c r="V1580" s="4"/>
      <c r="W1580" s="362"/>
      <c r="X1580" s="378"/>
    </row>
    <row r="1581" spans="22:24" x14ac:dyDescent="0.45">
      <c r="V1581" s="4"/>
      <c r="W1581" s="362"/>
      <c r="X1581" s="378"/>
    </row>
    <row r="1582" spans="22:24" x14ac:dyDescent="0.45">
      <c r="V1582" s="4"/>
      <c r="W1582" s="362"/>
      <c r="X1582" s="378"/>
    </row>
    <row r="1583" spans="22:24" x14ac:dyDescent="0.45">
      <c r="V1583" s="4"/>
      <c r="W1583" s="362"/>
      <c r="X1583" s="378"/>
    </row>
    <row r="1584" spans="22:24" x14ac:dyDescent="0.45">
      <c r="V1584" s="4"/>
      <c r="W1584" s="362"/>
      <c r="X1584" s="378"/>
    </row>
    <row r="1585" spans="22:24" x14ac:dyDescent="0.45">
      <c r="V1585" s="4"/>
      <c r="W1585" s="362"/>
      <c r="X1585" s="378"/>
    </row>
    <row r="1586" spans="22:24" x14ac:dyDescent="0.45">
      <c r="V1586" s="4"/>
      <c r="W1586" s="362"/>
      <c r="X1586" s="378"/>
    </row>
    <row r="1587" spans="22:24" x14ac:dyDescent="0.45">
      <c r="V1587" s="4"/>
      <c r="W1587" s="362"/>
      <c r="X1587" s="378"/>
    </row>
    <row r="1588" spans="22:24" x14ac:dyDescent="0.45">
      <c r="V1588" s="4"/>
      <c r="W1588" s="362"/>
      <c r="X1588" s="378"/>
    </row>
    <row r="1589" spans="22:24" x14ac:dyDescent="0.45">
      <c r="V1589" s="4"/>
      <c r="W1589" s="362"/>
      <c r="X1589" s="378"/>
    </row>
    <row r="1590" spans="22:24" x14ac:dyDescent="0.45">
      <c r="V1590" s="4"/>
      <c r="W1590" s="362"/>
      <c r="X1590" s="378"/>
    </row>
    <row r="1591" spans="22:24" x14ac:dyDescent="0.45">
      <c r="V1591" s="4"/>
      <c r="W1591" s="362"/>
      <c r="X1591" s="378"/>
    </row>
    <row r="1592" spans="22:24" x14ac:dyDescent="0.45">
      <c r="V1592" s="4"/>
      <c r="W1592" s="362"/>
      <c r="X1592" s="378"/>
    </row>
    <row r="1593" spans="22:24" x14ac:dyDescent="0.45">
      <c r="V1593" s="4"/>
      <c r="W1593" s="362"/>
      <c r="X1593" s="378"/>
    </row>
    <row r="1594" spans="22:24" x14ac:dyDescent="0.45">
      <c r="V1594" s="4"/>
      <c r="W1594" s="362"/>
      <c r="X1594" s="378"/>
    </row>
    <row r="1595" spans="22:24" x14ac:dyDescent="0.45">
      <c r="V1595" s="4"/>
      <c r="W1595" s="362"/>
      <c r="X1595" s="378"/>
    </row>
    <row r="1596" spans="22:24" x14ac:dyDescent="0.45">
      <c r="V1596" s="4"/>
      <c r="W1596" s="362"/>
      <c r="X1596" s="378"/>
    </row>
    <row r="1597" spans="22:24" x14ac:dyDescent="0.45">
      <c r="V1597" s="4"/>
      <c r="W1597" s="362"/>
      <c r="X1597" s="378"/>
    </row>
    <row r="1598" spans="22:24" x14ac:dyDescent="0.45">
      <c r="V1598" s="4"/>
      <c r="W1598" s="362"/>
      <c r="X1598" s="378"/>
    </row>
    <row r="1599" spans="22:24" x14ac:dyDescent="0.45">
      <c r="V1599" s="4"/>
      <c r="W1599" s="362"/>
      <c r="X1599" s="378"/>
    </row>
    <row r="1600" spans="22:24" x14ac:dyDescent="0.45">
      <c r="V1600" s="4"/>
      <c r="W1600" s="362"/>
      <c r="X1600" s="378"/>
    </row>
    <row r="1601" spans="22:24" x14ac:dyDescent="0.45">
      <c r="V1601" s="4"/>
      <c r="W1601" s="362"/>
      <c r="X1601" s="378"/>
    </row>
    <row r="1602" spans="22:24" x14ac:dyDescent="0.45">
      <c r="V1602" s="4"/>
      <c r="W1602" s="362"/>
      <c r="X1602" s="378"/>
    </row>
    <row r="1603" spans="22:24" x14ac:dyDescent="0.45">
      <c r="V1603" s="4"/>
      <c r="W1603" s="362"/>
      <c r="X1603" s="378"/>
    </row>
    <row r="1604" spans="22:24" x14ac:dyDescent="0.45">
      <c r="V1604" s="4"/>
      <c r="W1604" s="362"/>
      <c r="X1604" s="378"/>
    </row>
    <row r="1605" spans="22:24" x14ac:dyDescent="0.45">
      <c r="V1605" s="4"/>
      <c r="W1605" s="362"/>
      <c r="X1605" s="378"/>
    </row>
    <row r="1606" spans="22:24" x14ac:dyDescent="0.45">
      <c r="V1606" s="4"/>
      <c r="W1606" s="362"/>
      <c r="X1606" s="378"/>
    </row>
    <row r="1607" spans="22:24" x14ac:dyDescent="0.45">
      <c r="V1607" s="4"/>
      <c r="W1607" s="362"/>
      <c r="X1607" s="378"/>
    </row>
    <row r="1608" spans="22:24" x14ac:dyDescent="0.45">
      <c r="V1608" s="4"/>
      <c r="W1608" s="362"/>
      <c r="X1608" s="378"/>
    </row>
    <row r="1609" spans="22:24" x14ac:dyDescent="0.45">
      <c r="V1609" s="4"/>
      <c r="W1609" s="362"/>
      <c r="X1609" s="378"/>
    </row>
    <row r="1610" spans="22:24" x14ac:dyDescent="0.45">
      <c r="V1610" s="4"/>
      <c r="W1610" s="362"/>
      <c r="X1610" s="378"/>
    </row>
    <row r="1611" spans="22:24" x14ac:dyDescent="0.45">
      <c r="V1611" s="4"/>
      <c r="W1611" s="362"/>
      <c r="X1611" s="378"/>
    </row>
    <row r="1612" spans="22:24" x14ac:dyDescent="0.45">
      <c r="V1612" s="4"/>
      <c r="W1612" s="362"/>
      <c r="X1612" s="378"/>
    </row>
    <row r="1613" spans="22:24" x14ac:dyDescent="0.45">
      <c r="V1613" s="4"/>
      <c r="W1613" s="362"/>
      <c r="X1613" s="378"/>
    </row>
    <row r="1614" spans="22:24" x14ac:dyDescent="0.45">
      <c r="V1614" s="4"/>
      <c r="W1614" s="362"/>
      <c r="X1614" s="378"/>
    </row>
    <row r="1615" spans="22:24" x14ac:dyDescent="0.45">
      <c r="V1615" s="4"/>
      <c r="W1615" s="362"/>
      <c r="X1615" s="378"/>
    </row>
    <row r="1616" spans="22:24" x14ac:dyDescent="0.45">
      <c r="V1616" s="4"/>
      <c r="W1616" s="362"/>
      <c r="X1616" s="378"/>
    </row>
    <row r="1617" spans="22:24" x14ac:dyDescent="0.45">
      <c r="V1617" s="4"/>
      <c r="W1617" s="362"/>
      <c r="X1617" s="378"/>
    </row>
    <row r="1618" spans="22:24" x14ac:dyDescent="0.45">
      <c r="V1618" s="4"/>
      <c r="W1618" s="362"/>
      <c r="X1618" s="378"/>
    </row>
    <row r="1619" spans="22:24" x14ac:dyDescent="0.45">
      <c r="V1619" s="4"/>
      <c r="W1619" s="362"/>
      <c r="X1619" s="378"/>
    </row>
    <row r="1620" spans="22:24" x14ac:dyDescent="0.45">
      <c r="V1620" s="4"/>
      <c r="W1620" s="362"/>
      <c r="X1620" s="378"/>
    </row>
    <row r="1621" spans="22:24" x14ac:dyDescent="0.45">
      <c r="V1621" s="4"/>
      <c r="W1621" s="362"/>
      <c r="X1621" s="378"/>
    </row>
    <row r="1622" spans="22:24" x14ac:dyDescent="0.45">
      <c r="V1622" s="4"/>
      <c r="W1622" s="362"/>
      <c r="X1622" s="378"/>
    </row>
    <row r="1623" spans="22:24" x14ac:dyDescent="0.45">
      <c r="V1623" s="4"/>
      <c r="W1623" s="362"/>
      <c r="X1623" s="378"/>
    </row>
    <row r="1624" spans="22:24" x14ac:dyDescent="0.45">
      <c r="V1624" s="4"/>
      <c r="W1624" s="362"/>
      <c r="X1624" s="378"/>
    </row>
    <row r="1625" spans="22:24" x14ac:dyDescent="0.45">
      <c r="V1625" s="4"/>
      <c r="W1625" s="362"/>
      <c r="X1625" s="378"/>
    </row>
    <row r="1626" spans="22:24" x14ac:dyDescent="0.45">
      <c r="V1626" s="4"/>
      <c r="W1626" s="362"/>
      <c r="X1626" s="378"/>
    </row>
    <row r="1627" spans="22:24" x14ac:dyDescent="0.45">
      <c r="V1627" s="4"/>
      <c r="W1627" s="362"/>
      <c r="X1627" s="378"/>
    </row>
    <row r="1628" spans="22:24" x14ac:dyDescent="0.45">
      <c r="V1628" s="4"/>
      <c r="W1628" s="362"/>
      <c r="X1628" s="378"/>
    </row>
    <row r="1629" spans="22:24" x14ac:dyDescent="0.45">
      <c r="V1629" s="4"/>
      <c r="W1629" s="362"/>
      <c r="X1629" s="378"/>
    </row>
    <row r="1630" spans="22:24" x14ac:dyDescent="0.45">
      <c r="V1630" s="4"/>
      <c r="W1630" s="362"/>
      <c r="X1630" s="378"/>
    </row>
    <row r="1631" spans="22:24" x14ac:dyDescent="0.45">
      <c r="V1631" s="4"/>
      <c r="W1631" s="362"/>
      <c r="X1631" s="378"/>
    </row>
    <row r="1632" spans="22:24" x14ac:dyDescent="0.45">
      <c r="V1632" s="4"/>
      <c r="W1632" s="362"/>
      <c r="X1632" s="378"/>
    </row>
    <row r="1633" spans="22:24" x14ac:dyDescent="0.45">
      <c r="V1633" s="4"/>
      <c r="W1633" s="362"/>
      <c r="X1633" s="378"/>
    </row>
    <row r="1634" spans="22:24" x14ac:dyDescent="0.45">
      <c r="V1634" s="4"/>
      <c r="W1634" s="362"/>
      <c r="X1634" s="378"/>
    </row>
    <row r="1635" spans="22:24" x14ac:dyDescent="0.45">
      <c r="V1635" s="4"/>
      <c r="W1635" s="362"/>
      <c r="X1635" s="378"/>
    </row>
    <row r="1636" spans="22:24" x14ac:dyDescent="0.45">
      <c r="V1636" s="4"/>
      <c r="W1636" s="362"/>
      <c r="X1636" s="378"/>
    </row>
    <row r="1637" spans="22:24" x14ac:dyDescent="0.45">
      <c r="V1637" s="4"/>
      <c r="W1637" s="362"/>
      <c r="X1637" s="378"/>
    </row>
    <row r="1638" spans="22:24" x14ac:dyDescent="0.45">
      <c r="V1638" s="4"/>
      <c r="W1638" s="362"/>
      <c r="X1638" s="378"/>
    </row>
    <row r="1639" spans="22:24" x14ac:dyDescent="0.45">
      <c r="V1639" s="4"/>
      <c r="W1639" s="362"/>
      <c r="X1639" s="378"/>
    </row>
    <row r="1640" spans="22:24" x14ac:dyDescent="0.45">
      <c r="V1640" s="4"/>
      <c r="W1640" s="362"/>
      <c r="X1640" s="378"/>
    </row>
    <row r="1641" spans="22:24" x14ac:dyDescent="0.45">
      <c r="V1641" s="4"/>
      <c r="W1641" s="362"/>
      <c r="X1641" s="378"/>
    </row>
    <row r="1642" spans="22:24" x14ac:dyDescent="0.45">
      <c r="V1642" s="4"/>
      <c r="W1642" s="362"/>
      <c r="X1642" s="378"/>
    </row>
    <row r="1643" spans="22:24" x14ac:dyDescent="0.45">
      <c r="V1643" s="4"/>
      <c r="W1643" s="362"/>
      <c r="X1643" s="378"/>
    </row>
    <row r="1644" spans="22:24" x14ac:dyDescent="0.45">
      <c r="V1644" s="4"/>
      <c r="W1644" s="362"/>
      <c r="X1644" s="378"/>
    </row>
    <row r="1645" spans="22:24" x14ac:dyDescent="0.45">
      <c r="V1645" s="4"/>
      <c r="W1645" s="362"/>
      <c r="X1645" s="378"/>
    </row>
    <row r="1646" spans="22:24" x14ac:dyDescent="0.45">
      <c r="V1646" s="4"/>
      <c r="W1646" s="362"/>
      <c r="X1646" s="378"/>
    </row>
    <row r="1647" spans="22:24" x14ac:dyDescent="0.45">
      <c r="V1647" s="4"/>
      <c r="W1647" s="362"/>
      <c r="X1647" s="378"/>
    </row>
    <row r="1648" spans="22:24" x14ac:dyDescent="0.45">
      <c r="V1648" s="4"/>
      <c r="W1648" s="362"/>
      <c r="X1648" s="378"/>
    </row>
    <row r="1649" spans="22:24" x14ac:dyDescent="0.45">
      <c r="V1649" s="4"/>
      <c r="W1649" s="362"/>
      <c r="X1649" s="378"/>
    </row>
    <row r="1650" spans="22:24" x14ac:dyDescent="0.45">
      <c r="V1650" s="4"/>
      <c r="W1650" s="362"/>
      <c r="X1650" s="378"/>
    </row>
    <row r="1651" spans="22:24" x14ac:dyDescent="0.45">
      <c r="V1651" s="4"/>
      <c r="W1651" s="362"/>
      <c r="X1651" s="378"/>
    </row>
    <row r="1652" spans="22:24" x14ac:dyDescent="0.45">
      <c r="V1652" s="4"/>
      <c r="W1652" s="362"/>
      <c r="X1652" s="378"/>
    </row>
    <row r="1653" spans="22:24" x14ac:dyDescent="0.45">
      <c r="V1653" s="4"/>
      <c r="W1653" s="362"/>
      <c r="X1653" s="378"/>
    </row>
    <row r="1654" spans="22:24" x14ac:dyDescent="0.45">
      <c r="V1654" s="4"/>
      <c r="W1654" s="362"/>
      <c r="X1654" s="378"/>
    </row>
    <row r="1655" spans="22:24" x14ac:dyDescent="0.45">
      <c r="V1655" s="4"/>
      <c r="W1655" s="362"/>
      <c r="X1655" s="378"/>
    </row>
    <row r="1656" spans="22:24" x14ac:dyDescent="0.45">
      <c r="V1656" s="4"/>
      <c r="W1656" s="362"/>
      <c r="X1656" s="378"/>
    </row>
    <row r="1657" spans="22:24" x14ac:dyDescent="0.45">
      <c r="V1657" s="4"/>
      <c r="W1657" s="362"/>
      <c r="X1657" s="378"/>
    </row>
    <row r="1658" spans="22:24" x14ac:dyDescent="0.45">
      <c r="V1658" s="4"/>
      <c r="W1658" s="362"/>
      <c r="X1658" s="378"/>
    </row>
    <row r="1659" spans="22:24" x14ac:dyDescent="0.45">
      <c r="V1659" s="4"/>
      <c r="W1659" s="362"/>
      <c r="X1659" s="378"/>
    </row>
    <row r="1660" spans="22:24" x14ac:dyDescent="0.45">
      <c r="V1660" s="4"/>
      <c r="W1660" s="362"/>
      <c r="X1660" s="378"/>
    </row>
    <row r="1661" spans="22:24" x14ac:dyDescent="0.45">
      <c r="V1661" s="4"/>
      <c r="W1661" s="362"/>
      <c r="X1661" s="378"/>
    </row>
    <row r="1662" spans="22:24" x14ac:dyDescent="0.45">
      <c r="V1662" s="4"/>
      <c r="W1662" s="362"/>
      <c r="X1662" s="378"/>
    </row>
    <row r="1663" spans="22:24" x14ac:dyDescent="0.45">
      <c r="V1663" s="4"/>
      <c r="W1663" s="362"/>
      <c r="X1663" s="378"/>
    </row>
    <row r="1664" spans="22:24" x14ac:dyDescent="0.45">
      <c r="V1664" s="4"/>
      <c r="W1664" s="362"/>
      <c r="X1664" s="378"/>
    </row>
    <row r="1665" spans="22:24" x14ac:dyDescent="0.45">
      <c r="V1665" s="4"/>
      <c r="W1665" s="362"/>
      <c r="X1665" s="378"/>
    </row>
    <row r="1666" spans="22:24" x14ac:dyDescent="0.45">
      <c r="V1666" s="4"/>
      <c r="W1666" s="362"/>
      <c r="X1666" s="378"/>
    </row>
    <row r="1667" spans="22:24" x14ac:dyDescent="0.45">
      <c r="V1667" s="4"/>
      <c r="W1667" s="362"/>
      <c r="X1667" s="378"/>
    </row>
    <row r="1668" spans="22:24" x14ac:dyDescent="0.45">
      <c r="V1668" s="4"/>
      <c r="W1668" s="362"/>
      <c r="X1668" s="378"/>
    </row>
    <row r="1669" spans="22:24" x14ac:dyDescent="0.45">
      <c r="V1669" s="4"/>
      <c r="W1669" s="362"/>
      <c r="X1669" s="378"/>
    </row>
    <row r="1670" spans="22:24" x14ac:dyDescent="0.45">
      <c r="V1670" s="4"/>
      <c r="W1670" s="362"/>
      <c r="X1670" s="378"/>
    </row>
    <row r="1671" spans="22:24" x14ac:dyDescent="0.45">
      <c r="V1671" s="4"/>
      <c r="W1671" s="362"/>
      <c r="X1671" s="378"/>
    </row>
    <row r="1672" spans="22:24" x14ac:dyDescent="0.45">
      <c r="V1672" s="4"/>
      <c r="W1672" s="362"/>
      <c r="X1672" s="378"/>
    </row>
    <row r="1673" spans="22:24" x14ac:dyDescent="0.45">
      <c r="V1673" s="4"/>
      <c r="W1673" s="362"/>
      <c r="X1673" s="378"/>
    </row>
    <row r="1674" spans="22:24" x14ac:dyDescent="0.45">
      <c r="V1674" s="4"/>
      <c r="W1674" s="362"/>
      <c r="X1674" s="378"/>
    </row>
    <row r="1675" spans="22:24" x14ac:dyDescent="0.45">
      <c r="V1675" s="4"/>
      <c r="W1675" s="362"/>
      <c r="X1675" s="378"/>
    </row>
    <row r="1676" spans="22:24" x14ac:dyDescent="0.45">
      <c r="V1676" s="4"/>
      <c r="W1676" s="362"/>
      <c r="X1676" s="378"/>
    </row>
    <row r="1677" spans="22:24" x14ac:dyDescent="0.45">
      <c r="V1677" s="4"/>
      <c r="W1677" s="362"/>
      <c r="X1677" s="378"/>
    </row>
    <row r="1678" spans="22:24" x14ac:dyDescent="0.45">
      <c r="V1678" s="4"/>
      <c r="W1678" s="362"/>
      <c r="X1678" s="378"/>
    </row>
    <row r="1679" spans="22:24" x14ac:dyDescent="0.45">
      <c r="V1679" s="4"/>
      <c r="W1679" s="362"/>
      <c r="X1679" s="378"/>
    </row>
    <row r="1680" spans="22:24" x14ac:dyDescent="0.45">
      <c r="V1680" s="4"/>
      <c r="W1680" s="362"/>
      <c r="X1680" s="378"/>
    </row>
    <row r="1681" spans="22:24" x14ac:dyDescent="0.45">
      <c r="V1681" s="4"/>
      <c r="W1681" s="362"/>
      <c r="X1681" s="378"/>
    </row>
    <row r="1682" spans="22:24" x14ac:dyDescent="0.45">
      <c r="V1682" s="4"/>
      <c r="W1682" s="362"/>
      <c r="X1682" s="378"/>
    </row>
    <row r="1683" spans="22:24" x14ac:dyDescent="0.45">
      <c r="V1683" s="4"/>
      <c r="W1683" s="362"/>
      <c r="X1683" s="378"/>
    </row>
    <row r="1684" spans="22:24" x14ac:dyDescent="0.45">
      <c r="V1684" s="4"/>
      <c r="W1684" s="362"/>
      <c r="X1684" s="378"/>
    </row>
    <row r="1685" spans="22:24" x14ac:dyDescent="0.45">
      <c r="V1685" s="4"/>
      <c r="W1685" s="362"/>
      <c r="X1685" s="378"/>
    </row>
    <row r="1686" spans="22:24" x14ac:dyDescent="0.45">
      <c r="V1686" s="4"/>
      <c r="W1686" s="362"/>
      <c r="X1686" s="378"/>
    </row>
    <row r="1687" spans="22:24" x14ac:dyDescent="0.45">
      <c r="V1687" s="4"/>
      <c r="W1687" s="362"/>
      <c r="X1687" s="378"/>
    </row>
    <row r="1688" spans="22:24" x14ac:dyDescent="0.45">
      <c r="V1688" s="4"/>
      <c r="W1688" s="362"/>
      <c r="X1688" s="378"/>
    </row>
    <row r="1689" spans="22:24" x14ac:dyDescent="0.45">
      <c r="V1689" s="4"/>
      <c r="W1689" s="362"/>
      <c r="X1689" s="378"/>
    </row>
    <row r="1690" spans="22:24" x14ac:dyDescent="0.45">
      <c r="V1690" s="4"/>
      <c r="W1690" s="362"/>
      <c r="X1690" s="378"/>
    </row>
    <row r="1691" spans="22:24" x14ac:dyDescent="0.45">
      <c r="V1691" s="4"/>
      <c r="W1691" s="362"/>
      <c r="X1691" s="378"/>
    </row>
    <row r="1692" spans="22:24" x14ac:dyDescent="0.45">
      <c r="V1692" s="4"/>
      <c r="W1692" s="362"/>
      <c r="X1692" s="378"/>
    </row>
    <row r="1693" spans="22:24" x14ac:dyDescent="0.45">
      <c r="V1693" s="4"/>
      <c r="W1693" s="362"/>
      <c r="X1693" s="378"/>
    </row>
    <row r="1694" spans="22:24" x14ac:dyDescent="0.45">
      <c r="V1694" s="4"/>
      <c r="W1694" s="362"/>
      <c r="X1694" s="378"/>
    </row>
    <row r="1695" spans="22:24" x14ac:dyDescent="0.45">
      <c r="V1695" s="4"/>
      <c r="W1695" s="362"/>
      <c r="X1695" s="378"/>
    </row>
    <row r="1696" spans="22:24" x14ac:dyDescent="0.45">
      <c r="V1696" s="4"/>
      <c r="W1696" s="362"/>
      <c r="X1696" s="378"/>
    </row>
    <row r="1697" spans="22:24" x14ac:dyDescent="0.45">
      <c r="V1697" s="4"/>
      <c r="W1697" s="362"/>
      <c r="X1697" s="378"/>
    </row>
    <row r="1698" spans="22:24" x14ac:dyDescent="0.45">
      <c r="V1698" s="4"/>
      <c r="W1698" s="362"/>
      <c r="X1698" s="378"/>
    </row>
    <row r="1699" spans="22:24" x14ac:dyDescent="0.45">
      <c r="V1699" s="4"/>
      <c r="W1699" s="362"/>
      <c r="X1699" s="378"/>
    </row>
    <row r="1700" spans="22:24" x14ac:dyDescent="0.45">
      <c r="V1700" s="4"/>
      <c r="W1700" s="362"/>
      <c r="X1700" s="378"/>
    </row>
    <row r="1701" spans="22:24" x14ac:dyDescent="0.45">
      <c r="V1701" s="4"/>
      <c r="W1701" s="362"/>
      <c r="X1701" s="378"/>
    </row>
    <row r="1702" spans="22:24" x14ac:dyDescent="0.45">
      <c r="V1702" s="4"/>
      <c r="W1702" s="362"/>
      <c r="X1702" s="378"/>
    </row>
    <row r="1703" spans="22:24" x14ac:dyDescent="0.45">
      <c r="V1703" s="4"/>
      <c r="W1703" s="362"/>
      <c r="X1703" s="378"/>
    </row>
    <row r="1704" spans="22:24" x14ac:dyDescent="0.45">
      <c r="V1704" s="4"/>
      <c r="W1704" s="362"/>
      <c r="X1704" s="378"/>
    </row>
    <row r="1705" spans="22:24" x14ac:dyDescent="0.45">
      <c r="V1705" s="4"/>
      <c r="W1705" s="362"/>
      <c r="X1705" s="378"/>
    </row>
    <row r="1706" spans="22:24" x14ac:dyDescent="0.45">
      <c r="V1706" s="4"/>
      <c r="W1706" s="362"/>
      <c r="X1706" s="378"/>
    </row>
    <row r="1707" spans="22:24" x14ac:dyDescent="0.45">
      <c r="V1707" s="4"/>
      <c r="W1707" s="362"/>
      <c r="X1707" s="378"/>
    </row>
    <row r="1708" spans="22:24" x14ac:dyDescent="0.45">
      <c r="V1708" s="4"/>
      <c r="W1708" s="362"/>
      <c r="X1708" s="378"/>
    </row>
    <row r="1709" spans="22:24" x14ac:dyDescent="0.45">
      <c r="V1709" s="4"/>
      <c r="W1709" s="362"/>
      <c r="X1709" s="378"/>
    </row>
    <row r="1710" spans="22:24" x14ac:dyDescent="0.45">
      <c r="V1710" s="4"/>
      <c r="W1710" s="362"/>
      <c r="X1710" s="378"/>
    </row>
    <row r="1711" spans="22:24" x14ac:dyDescent="0.45">
      <c r="V1711" s="4"/>
      <c r="W1711" s="362"/>
      <c r="X1711" s="378"/>
    </row>
    <row r="1712" spans="22:24" x14ac:dyDescent="0.45">
      <c r="V1712" s="4"/>
      <c r="W1712" s="362"/>
      <c r="X1712" s="378"/>
    </row>
    <row r="1713" spans="22:24" x14ac:dyDescent="0.45">
      <c r="V1713" s="4"/>
      <c r="W1713" s="362"/>
      <c r="X1713" s="378"/>
    </row>
    <row r="1714" spans="22:24" x14ac:dyDescent="0.45">
      <c r="V1714" s="4"/>
      <c r="W1714" s="362"/>
      <c r="X1714" s="378"/>
    </row>
    <row r="1715" spans="22:24" x14ac:dyDescent="0.45">
      <c r="V1715" s="4"/>
      <c r="W1715" s="362"/>
      <c r="X1715" s="378"/>
    </row>
    <row r="1716" spans="22:24" x14ac:dyDescent="0.45">
      <c r="V1716" s="4"/>
      <c r="W1716" s="362"/>
      <c r="X1716" s="378"/>
    </row>
    <row r="1717" spans="22:24" x14ac:dyDescent="0.45">
      <c r="V1717" s="4"/>
      <c r="W1717" s="362"/>
      <c r="X1717" s="378"/>
    </row>
    <row r="1718" spans="22:24" x14ac:dyDescent="0.45">
      <c r="V1718" s="4"/>
      <c r="W1718" s="362"/>
      <c r="X1718" s="378"/>
    </row>
    <row r="1719" spans="22:24" x14ac:dyDescent="0.45">
      <c r="V1719" s="4"/>
      <c r="W1719" s="362"/>
      <c r="X1719" s="378"/>
    </row>
    <row r="1720" spans="22:24" x14ac:dyDescent="0.45">
      <c r="V1720" s="4"/>
      <c r="W1720" s="362"/>
      <c r="X1720" s="378"/>
    </row>
    <row r="1721" spans="22:24" x14ac:dyDescent="0.45">
      <c r="V1721" s="4"/>
      <c r="W1721" s="362"/>
      <c r="X1721" s="378"/>
    </row>
    <row r="1722" spans="22:24" x14ac:dyDescent="0.45">
      <c r="V1722" s="4"/>
      <c r="W1722" s="362"/>
      <c r="X1722" s="378"/>
    </row>
    <row r="1723" spans="22:24" x14ac:dyDescent="0.45">
      <c r="V1723" s="4"/>
      <c r="W1723" s="362"/>
      <c r="X1723" s="378"/>
    </row>
    <row r="1724" spans="22:24" x14ac:dyDescent="0.45">
      <c r="V1724" s="4"/>
      <c r="W1724" s="362"/>
      <c r="X1724" s="378"/>
    </row>
    <row r="1725" spans="22:24" x14ac:dyDescent="0.45">
      <c r="V1725" s="4"/>
      <c r="W1725" s="362"/>
      <c r="X1725" s="378"/>
    </row>
    <row r="1726" spans="22:24" x14ac:dyDescent="0.45">
      <c r="V1726" s="4"/>
      <c r="W1726" s="362"/>
      <c r="X1726" s="378"/>
    </row>
    <row r="1727" spans="22:24" x14ac:dyDescent="0.45">
      <c r="V1727" s="4"/>
      <c r="W1727" s="362"/>
      <c r="X1727" s="378"/>
    </row>
    <row r="1728" spans="22:24" x14ac:dyDescent="0.45">
      <c r="V1728" s="4"/>
      <c r="W1728" s="362"/>
      <c r="X1728" s="378"/>
    </row>
    <row r="1729" spans="22:24" x14ac:dyDescent="0.45">
      <c r="V1729" s="4"/>
      <c r="W1729" s="362"/>
      <c r="X1729" s="378"/>
    </row>
    <row r="1730" spans="22:24" x14ac:dyDescent="0.45">
      <c r="V1730" s="4"/>
      <c r="W1730" s="362"/>
      <c r="X1730" s="378"/>
    </row>
    <row r="1731" spans="22:24" x14ac:dyDescent="0.45">
      <c r="V1731" s="4"/>
      <c r="W1731" s="362"/>
      <c r="X1731" s="378"/>
    </row>
    <row r="1732" spans="22:24" x14ac:dyDescent="0.45">
      <c r="V1732" s="4"/>
      <c r="W1732" s="362"/>
      <c r="X1732" s="378"/>
    </row>
    <row r="1733" spans="22:24" x14ac:dyDescent="0.45">
      <c r="V1733" s="4"/>
      <c r="W1733" s="362"/>
      <c r="X1733" s="378"/>
    </row>
    <row r="1734" spans="22:24" x14ac:dyDescent="0.45">
      <c r="V1734" s="4"/>
      <c r="W1734" s="362"/>
      <c r="X1734" s="378"/>
    </row>
    <row r="1735" spans="22:24" x14ac:dyDescent="0.45">
      <c r="V1735" s="4"/>
      <c r="W1735" s="362"/>
      <c r="X1735" s="378"/>
    </row>
    <row r="1736" spans="22:24" x14ac:dyDescent="0.45">
      <c r="V1736" s="4"/>
      <c r="W1736" s="362"/>
      <c r="X1736" s="378"/>
    </row>
    <row r="1737" spans="22:24" x14ac:dyDescent="0.45">
      <c r="V1737" s="4"/>
      <c r="W1737" s="362"/>
      <c r="X1737" s="378"/>
    </row>
    <row r="1738" spans="22:24" x14ac:dyDescent="0.45">
      <c r="V1738" s="4"/>
      <c r="W1738" s="362"/>
      <c r="X1738" s="378"/>
    </row>
    <row r="1739" spans="22:24" x14ac:dyDescent="0.45">
      <c r="V1739" s="4"/>
      <c r="W1739" s="362"/>
      <c r="X1739" s="378"/>
    </row>
    <row r="1740" spans="22:24" x14ac:dyDescent="0.45">
      <c r="V1740" s="4"/>
      <c r="W1740" s="362"/>
      <c r="X1740" s="378"/>
    </row>
    <row r="1741" spans="22:24" x14ac:dyDescent="0.45">
      <c r="V1741" s="4"/>
      <c r="W1741" s="362"/>
      <c r="X1741" s="378"/>
    </row>
    <row r="1742" spans="22:24" x14ac:dyDescent="0.45">
      <c r="V1742" s="4"/>
      <c r="W1742" s="362"/>
      <c r="X1742" s="378"/>
    </row>
    <row r="1743" spans="22:24" x14ac:dyDescent="0.45">
      <c r="V1743" s="4"/>
      <c r="W1743" s="362"/>
      <c r="X1743" s="378"/>
    </row>
    <row r="1744" spans="22:24" x14ac:dyDescent="0.45">
      <c r="V1744" s="4"/>
      <c r="W1744" s="362"/>
      <c r="X1744" s="378"/>
    </row>
    <row r="1745" spans="22:24" x14ac:dyDescent="0.45">
      <c r="V1745" s="4"/>
      <c r="W1745" s="362"/>
      <c r="X1745" s="378"/>
    </row>
    <row r="1746" spans="22:24" x14ac:dyDescent="0.45">
      <c r="V1746" s="4"/>
      <c r="W1746" s="362"/>
      <c r="X1746" s="378"/>
    </row>
    <row r="1747" spans="22:24" x14ac:dyDescent="0.45">
      <c r="V1747" s="4"/>
      <c r="W1747" s="362"/>
      <c r="X1747" s="378"/>
    </row>
    <row r="1748" spans="22:24" x14ac:dyDescent="0.45">
      <c r="V1748" s="4"/>
      <c r="W1748" s="362"/>
      <c r="X1748" s="378"/>
    </row>
    <row r="1749" spans="22:24" x14ac:dyDescent="0.45">
      <c r="V1749" s="4"/>
      <c r="W1749" s="362"/>
      <c r="X1749" s="378"/>
    </row>
    <row r="1750" spans="22:24" x14ac:dyDescent="0.45">
      <c r="V1750" s="4"/>
      <c r="W1750" s="362"/>
      <c r="X1750" s="378"/>
    </row>
    <row r="1751" spans="22:24" x14ac:dyDescent="0.45">
      <c r="V1751" s="4"/>
      <c r="W1751" s="362"/>
      <c r="X1751" s="378"/>
    </row>
    <row r="1752" spans="22:24" x14ac:dyDescent="0.45">
      <c r="V1752" s="4"/>
      <c r="W1752" s="362"/>
      <c r="X1752" s="378"/>
    </row>
    <row r="1753" spans="22:24" x14ac:dyDescent="0.45">
      <c r="V1753" s="4"/>
      <c r="W1753" s="362"/>
      <c r="X1753" s="378"/>
    </row>
    <row r="1754" spans="22:24" x14ac:dyDescent="0.45">
      <c r="V1754" s="4"/>
      <c r="W1754" s="362"/>
      <c r="X1754" s="378"/>
    </row>
    <row r="1755" spans="22:24" x14ac:dyDescent="0.45">
      <c r="V1755" s="4"/>
      <c r="W1755" s="362"/>
      <c r="X1755" s="378"/>
    </row>
    <row r="1756" spans="22:24" x14ac:dyDescent="0.45">
      <c r="V1756" s="4"/>
      <c r="W1756" s="362"/>
      <c r="X1756" s="378"/>
    </row>
    <row r="1757" spans="22:24" x14ac:dyDescent="0.45">
      <c r="V1757" s="4"/>
      <c r="W1757" s="362"/>
      <c r="X1757" s="378"/>
    </row>
    <row r="1758" spans="22:24" x14ac:dyDescent="0.45">
      <c r="V1758" s="4"/>
      <c r="W1758" s="362"/>
      <c r="X1758" s="378"/>
    </row>
    <row r="1759" spans="22:24" x14ac:dyDescent="0.45">
      <c r="V1759" s="4"/>
      <c r="W1759" s="362"/>
      <c r="X1759" s="378"/>
    </row>
    <row r="1760" spans="22:24" x14ac:dyDescent="0.45">
      <c r="V1760" s="4"/>
      <c r="W1760" s="362"/>
      <c r="X1760" s="378"/>
    </row>
    <row r="1761" spans="22:24" x14ac:dyDescent="0.45">
      <c r="V1761" s="4"/>
      <c r="W1761" s="362"/>
      <c r="X1761" s="378"/>
    </row>
    <row r="1762" spans="22:24" x14ac:dyDescent="0.45">
      <c r="V1762" s="4"/>
      <c r="W1762" s="362"/>
      <c r="X1762" s="378"/>
    </row>
    <row r="1763" spans="22:24" x14ac:dyDescent="0.45">
      <c r="V1763" s="4"/>
      <c r="W1763" s="362"/>
      <c r="X1763" s="378"/>
    </row>
    <row r="1764" spans="22:24" x14ac:dyDescent="0.45">
      <c r="V1764" s="4"/>
      <c r="W1764" s="362"/>
      <c r="X1764" s="378"/>
    </row>
    <row r="1765" spans="22:24" x14ac:dyDescent="0.45">
      <c r="V1765" s="4"/>
      <c r="W1765" s="362"/>
      <c r="X1765" s="378"/>
    </row>
    <row r="1766" spans="22:24" x14ac:dyDescent="0.45">
      <c r="V1766" s="4"/>
      <c r="W1766" s="362"/>
      <c r="X1766" s="378"/>
    </row>
    <row r="1767" spans="22:24" x14ac:dyDescent="0.45">
      <c r="V1767" s="4"/>
      <c r="W1767" s="362"/>
      <c r="X1767" s="378"/>
    </row>
    <row r="1768" spans="22:24" x14ac:dyDescent="0.45">
      <c r="V1768" s="4"/>
      <c r="W1768" s="362"/>
      <c r="X1768" s="378"/>
    </row>
    <row r="1769" spans="22:24" x14ac:dyDescent="0.45">
      <c r="V1769" s="4"/>
      <c r="W1769" s="362"/>
      <c r="X1769" s="378"/>
    </row>
    <row r="1770" spans="22:24" x14ac:dyDescent="0.45">
      <c r="V1770" s="4"/>
      <c r="W1770" s="362"/>
      <c r="X1770" s="378"/>
    </row>
    <row r="1771" spans="22:24" x14ac:dyDescent="0.45">
      <c r="V1771" s="4"/>
      <c r="W1771" s="362"/>
      <c r="X1771" s="378"/>
    </row>
    <row r="1772" spans="22:24" x14ac:dyDescent="0.45">
      <c r="V1772" s="4"/>
      <c r="W1772" s="362"/>
      <c r="X1772" s="378"/>
    </row>
    <row r="1773" spans="22:24" x14ac:dyDescent="0.45">
      <c r="V1773" s="4"/>
      <c r="W1773" s="362"/>
      <c r="X1773" s="378"/>
    </row>
    <row r="1774" spans="22:24" x14ac:dyDescent="0.45">
      <c r="V1774" s="4"/>
      <c r="W1774" s="362"/>
      <c r="X1774" s="378"/>
    </row>
    <row r="1775" spans="22:24" x14ac:dyDescent="0.45">
      <c r="V1775" s="4"/>
      <c r="W1775" s="362"/>
      <c r="X1775" s="378"/>
    </row>
    <row r="1776" spans="22:24" x14ac:dyDescent="0.45">
      <c r="V1776" s="4"/>
      <c r="W1776" s="362"/>
      <c r="X1776" s="378"/>
    </row>
    <row r="1777" spans="22:24" x14ac:dyDescent="0.45">
      <c r="V1777" s="4"/>
      <c r="W1777" s="362"/>
      <c r="X1777" s="378"/>
    </row>
    <row r="1778" spans="22:24" x14ac:dyDescent="0.45">
      <c r="V1778" s="4"/>
      <c r="W1778" s="362"/>
      <c r="X1778" s="378"/>
    </row>
    <row r="1779" spans="22:24" x14ac:dyDescent="0.45">
      <c r="V1779" s="4"/>
      <c r="W1779" s="362"/>
      <c r="X1779" s="378"/>
    </row>
    <row r="1780" spans="22:24" x14ac:dyDescent="0.45">
      <c r="V1780" s="4"/>
      <c r="W1780" s="362"/>
      <c r="X1780" s="378"/>
    </row>
    <row r="1781" spans="22:24" x14ac:dyDescent="0.45">
      <c r="V1781" s="4"/>
      <c r="W1781" s="362"/>
      <c r="X1781" s="378"/>
    </row>
    <row r="1782" spans="22:24" x14ac:dyDescent="0.45">
      <c r="V1782" s="4"/>
      <c r="W1782" s="362"/>
      <c r="X1782" s="378"/>
    </row>
    <row r="1783" spans="22:24" x14ac:dyDescent="0.45">
      <c r="V1783" s="4"/>
      <c r="W1783" s="362"/>
      <c r="X1783" s="378"/>
    </row>
    <row r="1784" spans="22:24" x14ac:dyDescent="0.45">
      <c r="V1784" s="4"/>
      <c r="W1784" s="362"/>
      <c r="X1784" s="378"/>
    </row>
    <row r="1785" spans="22:24" x14ac:dyDescent="0.45">
      <c r="V1785" s="4"/>
      <c r="W1785" s="362"/>
      <c r="X1785" s="378"/>
    </row>
    <row r="1786" spans="22:24" x14ac:dyDescent="0.45">
      <c r="V1786" s="4"/>
      <c r="W1786" s="362"/>
      <c r="X1786" s="378"/>
    </row>
    <row r="1787" spans="22:24" x14ac:dyDescent="0.45">
      <c r="V1787" s="4"/>
      <c r="W1787" s="362"/>
      <c r="X1787" s="378"/>
    </row>
    <row r="1788" spans="22:24" x14ac:dyDescent="0.45">
      <c r="V1788" s="4"/>
      <c r="W1788" s="362"/>
      <c r="X1788" s="378"/>
    </row>
    <row r="1789" spans="22:24" x14ac:dyDescent="0.45">
      <c r="V1789" s="4"/>
      <c r="W1789" s="362"/>
      <c r="X1789" s="378"/>
    </row>
    <row r="1790" spans="22:24" x14ac:dyDescent="0.45">
      <c r="V1790" s="4"/>
      <c r="W1790" s="362"/>
      <c r="X1790" s="378"/>
    </row>
    <row r="1791" spans="22:24" x14ac:dyDescent="0.45">
      <c r="V1791" s="4"/>
      <c r="W1791" s="362"/>
      <c r="X1791" s="378"/>
    </row>
    <row r="1792" spans="22:24" x14ac:dyDescent="0.45">
      <c r="V1792" s="4"/>
      <c r="W1792" s="362"/>
      <c r="X1792" s="378"/>
    </row>
    <row r="1793" spans="22:24" x14ac:dyDescent="0.45">
      <c r="V1793" s="4"/>
      <c r="W1793" s="362"/>
      <c r="X1793" s="378"/>
    </row>
    <row r="1794" spans="22:24" x14ac:dyDescent="0.45">
      <c r="V1794" s="4"/>
      <c r="W1794" s="362"/>
      <c r="X1794" s="378"/>
    </row>
    <row r="1795" spans="22:24" x14ac:dyDescent="0.45">
      <c r="V1795" s="4"/>
      <c r="W1795" s="362"/>
      <c r="X1795" s="378"/>
    </row>
    <row r="1796" spans="22:24" x14ac:dyDescent="0.45">
      <c r="V1796" s="4"/>
      <c r="W1796" s="362"/>
      <c r="X1796" s="378"/>
    </row>
    <row r="1797" spans="22:24" x14ac:dyDescent="0.45">
      <c r="V1797" s="4"/>
      <c r="W1797" s="362"/>
      <c r="X1797" s="378"/>
    </row>
    <row r="1798" spans="22:24" x14ac:dyDescent="0.45">
      <c r="V1798" s="4"/>
      <c r="W1798" s="362"/>
      <c r="X1798" s="378"/>
    </row>
    <row r="1799" spans="22:24" x14ac:dyDescent="0.45">
      <c r="V1799" s="4"/>
      <c r="W1799" s="362"/>
      <c r="X1799" s="378"/>
    </row>
    <row r="1800" spans="22:24" x14ac:dyDescent="0.45">
      <c r="V1800" s="4"/>
      <c r="W1800" s="362"/>
      <c r="X1800" s="378"/>
    </row>
    <row r="1801" spans="22:24" x14ac:dyDescent="0.45">
      <c r="V1801" s="4"/>
      <c r="W1801" s="362"/>
      <c r="X1801" s="378"/>
    </row>
    <row r="1802" spans="22:24" x14ac:dyDescent="0.45">
      <c r="V1802" s="4"/>
      <c r="W1802" s="362"/>
      <c r="X1802" s="378"/>
    </row>
    <row r="1803" spans="22:24" x14ac:dyDescent="0.45">
      <c r="V1803" s="4"/>
      <c r="W1803" s="362"/>
      <c r="X1803" s="378"/>
    </row>
    <row r="1804" spans="22:24" x14ac:dyDescent="0.45">
      <c r="V1804" s="4"/>
      <c r="W1804" s="362"/>
      <c r="X1804" s="378"/>
    </row>
    <row r="1805" spans="22:24" x14ac:dyDescent="0.45">
      <c r="V1805" s="4"/>
      <c r="W1805" s="362"/>
      <c r="X1805" s="378"/>
    </row>
    <row r="1806" spans="22:24" x14ac:dyDescent="0.45">
      <c r="V1806" s="4"/>
      <c r="W1806" s="362"/>
      <c r="X1806" s="378"/>
    </row>
    <row r="1807" spans="22:24" x14ac:dyDescent="0.45">
      <c r="V1807" s="4"/>
      <c r="W1807" s="362"/>
      <c r="X1807" s="378"/>
    </row>
    <row r="1808" spans="22:24" x14ac:dyDescent="0.45">
      <c r="V1808" s="4"/>
      <c r="W1808" s="362"/>
      <c r="X1808" s="378"/>
    </row>
    <row r="1809" spans="22:24" x14ac:dyDescent="0.45">
      <c r="V1809" s="4"/>
      <c r="W1809" s="362"/>
      <c r="X1809" s="378"/>
    </row>
    <row r="1810" spans="22:24" x14ac:dyDescent="0.45">
      <c r="V1810" s="4"/>
      <c r="W1810" s="362"/>
      <c r="X1810" s="378"/>
    </row>
    <row r="1811" spans="22:24" x14ac:dyDescent="0.45">
      <c r="V1811" s="4"/>
      <c r="W1811" s="362"/>
      <c r="X1811" s="378"/>
    </row>
    <row r="1812" spans="22:24" x14ac:dyDescent="0.45">
      <c r="V1812" s="4"/>
      <c r="W1812" s="362"/>
      <c r="X1812" s="378"/>
    </row>
    <row r="1813" spans="22:24" x14ac:dyDescent="0.45">
      <c r="V1813" s="4"/>
      <c r="W1813" s="362"/>
      <c r="X1813" s="378"/>
    </row>
    <row r="1814" spans="22:24" x14ac:dyDescent="0.45">
      <c r="V1814" s="4"/>
      <c r="W1814" s="362"/>
      <c r="X1814" s="378"/>
    </row>
    <row r="1815" spans="22:24" x14ac:dyDescent="0.45">
      <c r="V1815" s="4"/>
      <c r="W1815" s="362"/>
      <c r="X1815" s="378"/>
    </row>
    <row r="1816" spans="22:24" x14ac:dyDescent="0.45">
      <c r="V1816" s="4"/>
      <c r="W1816" s="362"/>
      <c r="X1816" s="378"/>
    </row>
    <row r="1817" spans="22:24" x14ac:dyDescent="0.45">
      <c r="V1817" s="4"/>
      <c r="W1817" s="362"/>
      <c r="X1817" s="378"/>
    </row>
    <row r="1818" spans="22:24" x14ac:dyDescent="0.45">
      <c r="V1818" s="4"/>
      <c r="W1818" s="362"/>
      <c r="X1818" s="378"/>
    </row>
    <row r="1819" spans="22:24" x14ac:dyDescent="0.45">
      <c r="V1819" s="4"/>
      <c r="W1819" s="362"/>
      <c r="X1819" s="378"/>
    </row>
    <row r="1820" spans="22:24" x14ac:dyDescent="0.45">
      <c r="V1820" s="4"/>
      <c r="W1820" s="362"/>
      <c r="X1820" s="378"/>
    </row>
    <row r="1821" spans="22:24" x14ac:dyDescent="0.45">
      <c r="V1821" s="4"/>
      <c r="W1821" s="362"/>
      <c r="X1821" s="378"/>
    </row>
    <row r="1822" spans="22:24" x14ac:dyDescent="0.45">
      <c r="V1822" s="4"/>
      <c r="W1822" s="362"/>
      <c r="X1822" s="378"/>
    </row>
    <row r="1823" spans="22:24" x14ac:dyDescent="0.45">
      <c r="V1823" s="4"/>
      <c r="W1823" s="362"/>
      <c r="X1823" s="378"/>
    </row>
    <row r="1824" spans="22:24" x14ac:dyDescent="0.45">
      <c r="V1824" s="4"/>
      <c r="W1824" s="362"/>
      <c r="X1824" s="378"/>
    </row>
    <row r="1825" spans="22:24" x14ac:dyDescent="0.45">
      <c r="V1825" s="4"/>
      <c r="W1825" s="362"/>
      <c r="X1825" s="378"/>
    </row>
    <row r="1826" spans="22:24" x14ac:dyDescent="0.45">
      <c r="V1826" s="4"/>
      <c r="W1826" s="362"/>
      <c r="X1826" s="378"/>
    </row>
    <row r="1827" spans="22:24" x14ac:dyDescent="0.45">
      <c r="V1827" s="4"/>
      <c r="W1827" s="362"/>
      <c r="X1827" s="378"/>
    </row>
    <row r="1828" spans="22:24" x14ac:dyDescent="0.45">
      <c r="V1828" s="4"/>
      <c r="W1828" s="362"/>
      <c r="X1828" s="378"/>
    </row>
    <row r="1829" spans="22:24" x14ac:dyDescent="0.45">
      <c r="V1829" s="4"/>
      <c r="W1829" s="362"/>
      <c r="X1829" s="378"/>
    </row>
    <row r="1830" spans="22:24" x14ac:dyDescent="0.45">
      <c r="V1830" s="4"/>
      <c r="W1830" s="362"/>
      <c r="X1830" s="378"/>
    </row>
    <row r="1831" spans="22:24" x14ac:dyDescent="0.45">
      <c r="V1831" s="4"/>
      <c r="W1831" s="362"/>
      <c r="X1831" s="378"/>
    </row>
    <row r="1832" spans="22:24" x14ac:dyDescent="0.45">
      <c r="V1832" s="4"/>
      <c r="W1832" s="362"/>
      <c r="X1832" s="378"/>
    </row>
    <row r="1833" spans="22:24" x14ac:dyDescent="0.45">
      <c r="V1833" s="4"/>
      <c r="W1833" s="362"/>
      <c r="X1833" s="378"/>
    </row>
    <row r="1834" spans="22:24" x14ac:dyDescent="0.45">
      <c r="V1834" s="4"/>
      <c r="W1834" s="362"/>
      <c r="X1834" s="378"/>
    </row>
    <row r="1835" spans="22:24" x14ac:dyDescent="0.45">
      <c r="V1835" s="4"/>
      <c r="W1835" s="362"/>
      <c r="X1835" s="378"/>
    </row>
    <row r="1836" spans="22:24" x14ac:dyDescent="0.45">
      <c r="V1836" s="4"/>
      <c r="W1836" s="362"/>
      <c r="X1836" s="378"/>
    </row>
    <row r="1837" spans="22:24" x14ac:dyDescent="0.45">
      <c r="V1837" s="4"/>
      <c r="W1837" s="362"/>
      <c r="X1837" s="378"/>
    </row>
    <row r="1838" spans="22:24" x14ac:dyDescent="0.45">
      <c r="V1838" s="4"/>
      <c r="W1838" s="362"/>
      <c r="X1838" s="378"/>
    </row>
    <row r="1839" spans="22:24" x14ac:dyDescent="0.45">
      <c r="V1839" s="4"/>
      <c r="W1839" s="362"/>
      <c r="X1839" s="378"/>
    </row>
    <row r="1840" spans="22:24" x14ac:dyDescent="0.45">
      <c r="V1840" s="4"/>
      <c r="W1840" s="362"/>
      <c r="X1840" s="378"/>
    </row>
    <row r="1841" spans="22:24" x14ac:dyDescent="0.45">
      <c r="V1841" s="4"/>
      <c r="W1841" s="362"/>
      <c r="X1841" s="378"/>
    </row>
    <row r="1842" spans="22:24" x14ac:dyDescent="0.45">
      <c r="V1842" s="4"/>
      <c r="W1842" s="362"/>
      <c r="X1842" s="378"/>
    </row>
    <row r="1843" spans="22:24" x14ac:dyDescent="0.45">
      <c r="V1843" s="4"/>
      <c r="W1843" s="362"/>
      <c r="X1843" s="378"/>
    </row>
    <row r="1844" spans="22:24" x14ac:dyDescent="0.45">
      <c r="V1844" s="4"/>
      <c r="W1844" s="362"/>
      <c r="X1844" s="378"/>
    </row>
    <row r="1845" spans="22:24" x14ac:dyDescent="0.45">
      <c r="V1845" s="4"/>
      <c r="W1845" s="362"/>
      <c r="X1845" s="378"/>
    </row>
    <row r="1846" spans="22:24" x14ac:dyDescent="0.45">
      <c r="V1846" s="4"/>
      <c r="W1846" s="362"/>
      <c r="X1846" s="378"/>
    </row>
    <row r="1847" spans="22:24" x14ac:dyDescent="0.45">
      <c r="V1847" s="4"/>
      <c r="W1847" s="362"/>
      <c r="X1847" s="378"/>
    </row>
    <row r="1848" spans="22:24" x14ac:dyDescent="0.45">
      <c r="V1848" s="4"/>
      <c r="W1848" s="362"/>
      <c r="X1848" s="378"/>
    </row>
    <row r="1849" spans="22:24" x14ac:dyDescent="0.45">
      <c r="V1849" s="4"/>
      <c r="W1849" s="362"/>
      <c r="X1849" s="378"/>
    </row>
    <row r="1850" spans="22:24" x14ac:dyDescent="0.45">
      <c r="V1850" s="4"/>
      <c r="W1850" s="362"/>
      <c r="X1850" s="378"/>
    </row>
    <row r="1851" spans="22:24" x14ac:dyDescent="0.45">
      <c r="V1851" s="4"/>
      <c r="W1851" s="362"/>
      <c r="X1851" s="378"/>
    </row>
    <row r="1852" spans="22:24" x14ac:dyDescent="0.45">
      <c r="V1852" s="4"/>
      <c r="W1852" s="362"/>
      <c r="X1852" s="378"/>
    </row>
    <row r="1853" spans="22:24" x14ac:dyDescent="0.45">
      <c r="V1853" s="4"/>
      <c r="W1853" s="362"/>
      <c r="X1853" s="378"/>
    </row>
    <row r="1854" spans="22:24" x14ac:dyDescent="0.45">
      <c r="V1854" s="4"/>
      <c r="W1854" s="362"/>
      <c r="X1854" s="378"/>
    </row>
    <row r="1855" spans="22:24" x14ac:dyDescent="0.45">
      <c r="V1855" s="4"/>
      <c r="W1855" s="362"/>
      <c r="X1855" s="378"/>
    </row>
    <row r="1856" spans="22:24" x14ac:dyDescent="0.45">
      <c r="V1856" s="4"/>
      <c r="W1856" s="362"/>
      <c r="X1856" s="378"/>
    </row>
    <row r="1857" spans="22:24" x14ac:dyDescent="0.45">
      <c r="V1857" s="4"/>
      <c r="W1857" s="362"/>
      <c r="X1857" s="378"/>
    </row>
    <row r="1858" spans="22:24" x14ac:dyDescent="0.45">
      <c r="V1858" s="4"/>
      <c r="W1858" s="362"/>
      <c r="X1858" s="378"/>
    </row>
    <row r="1859" spans="22:24" x14ac:dyDescent="0.45">
      <c r="V1859" s="4"/>
      <c r="W1859" s="362"/>
      <c r="X1859" s="378"/>
    </row>
    <row r="1860" spans="22:24" x14ac:dyDescent="0.45">
      <c r="V1860" s="4"/>
      <c r="W1860" s="362"/>
      <c r="X1860" s="378"/>
    </row>
    <row r="1861" spans="22:24" x14ac:dyDescent="0.45">
      <c r="V1861" s="4"/>
      <c r="W1861" s="362"/>
      <c r="X1861" s="378"/>
    </row>
    <row r="1862" spans="22:24" x14ac:dyDescent="0.45">
      <c r="V1862" s="4"/>
      <c r="W1862" s="362"/>
      <c r="X1862" s="378"/>
    </row>
    <row r="1863" spans="22:24" x14ac:dyDescent="0.45">
      <c r="V1863" s="4"/>
      <c r="W1863" s="362"/>
      <c r="X1863" s="378"/>
    </row>
    <row r="1864" spans="22:24" x14ac:dyDescent="0.45">
      <c r="V1864" s="4"/>
      <c r="W1864" s="362"/>
      <c r="X1864" s="378"/>
    </row>
    <row r="1865" spans="22:24" x14ac:dyDescent="0.45">
      <c r="V1865" s="4"/>
      <c r="W1865" s="362"/>
      <c r="X1865" s="378"/>
    </row>
    <row r="1866" spans="22:24" x14ac:dyDescent="0.45">
      <c r="V1866" s="4"/>
      <c r="W1866" s="362"/>
      <c r="X1866" s="378"/>
    </row>
    <row r="1867" spans="22:24" x14ac:dyDescent="0.45">
      <c r="V1867" s="4"/>
      <c r="W1867" s="362"/>
      <c r="X1867" s="378"/>
    </row>
    <row r="1868" spans="22:24" x14ac:dyDescent="0.45">
      <c r="V1868" s="4"/>
      <c r="W1868" s="362"/>
      <c r="X1868" s="378"/>
    </row>
    <row r="1869" spans="22:24" x14ac:dyDescent="0.45">
      <c r="V1869" s="4"/>
      <c r="W1869" s="362"/>
      <c r="X1869" s="378"/>
    </row>
    <row r="1870" spans="22:24" x14ac:dyDescent="0.45">
      <c r="V1870" s="4"/>
      <c r="W1870" s="362"/>
      <c r="X1870" s="378"/>
    </row>
    <row r="1871" spans="22:24" x14ac:dyDescent="0.45">
      <c r="V1871" s="4"/>
      <c r="W1871" s="362"/>
      <c r="X1871" s="378"/>
    </row>
    <row r="1872" spans="22:24" x14ac:dyDescent="0.45">
      <c r="V1872" s="4"/>
      <c r="W1872" s="362"/>
      <c r="X1872" s="378"/>
    </row>
    <row r="1873" spans="22:24" x14ac:dyDescent="0.45">
      <c r="V1873" s="4"/>
      <c r="W1873" s="362"/>
      <c r="X1873" s="378"/>
    </row>
    <row r="1874" spans="22:24" x14ac:dyDescent="0.45">
      <c r="V1874" s="4"/>
      <c r="W1874" s="362"/>
      <c r="X1874" s="378"/>
    </row>
    <row r="1875" spans="22:24" x14ac:dyDescent="0.45">
      <c r="V1875" s="4"/>
      <c r="W1875" s="362"/>
      <c r="X1875" s="378"/>
    </row>
    <row r="1876" spans="22:24" x14ac:dyDescent="0.45">
      <c r="V1876" s="4"/>
      <c r="W1876" s="362"/>
      <c r="X1876" s="378"/>
    </row>
    <row r="1877" spans="22:24" x14ac:dyDescent="0.45">
      <c r="V1877" s="4"/>
      <c r="W1877" s="362"/>
      <c r="X1877" s="378"/>
    </row>
    <row r="1878" spans="22:24" x14ac:dyDescent="0.45">
      <c r="V1878" s="4"/>
      <c r="W1878" s="362"/>
      <c r="X1878" s="378"/>
    </row>
    <row r="1879" spans="22:24" x14ac:dyDescent="0.45">
      <c r="V1879" s="4"/>
      <c r="W1879" s="362"/>
      <c r="X1879" s="378"/>
    </row>
    <row r="1880" spans="22:24" x14ac:dyDescent="0.45">
      <c r="V1880" s="4"/>
      <c r="W1880" s="362"/>
      <c r="X1880" s="378"/>
    </row>
    <row r="1881" spans="22:24" x14ac:dyDescent="0.45">
      <c r="V1881" s="4"/>
      <c r="W1881" s="362"/>
      <c r="X1881" s="378"/>
    </row>
    <row r="1882" spans="22:24" x14ac:dyDescent="0.45">
      <c r="V1882" s="4"/>
      <c r="W1882" s="362"/>
      <c r="X1882" s="378"/>
    </row>
    <row r="1883" spans="22:24" x14ac:dyDescent="0.45">
      <c r="V1883" s="4"/>
      <c r="W1883" s="362"/>
      <c r="X1883" s="378"/>
    </row>
    <row r="1884" spans="22:24" x14ac:dyDescent="0.45">
      <c r="V1884" s="4"/>
      <c r="W1884" s="362"/>
      <c r="X1884" s="378"/>
    </row>
    <row r="1885" spans="22:24" x14ac:dyDescent="0.45">
      <c r="V1885" s="4"/>
      <c r="W1885" s="362"/>
      <c r="X1885" s="378"/>
    </row>
    <row r="1886" spans="22:24" x14ac:dyDescent="0.45">
      <c r="V1886" s="4"/>
      <c r="W1886" s="362"/>
      <c r="X1886" s="378"/>
    </row>
    <row r="1887" spans="22:24" x14ac:dyDescent="0.45">
      <c r="V1887" s="4"/>
      <c r="W1887" s="362"/>
      <c r="X1887" s="378"/>
    </row>
    <row r="1888" spans="22:24" x14ac:dyDescent="0.45">
      <c r="V1888" s="4"/>
      <c r="W1888" s="362"/>
      <c r="X1888" s="378"/>
    </row>
    <row r="1889" spans="22:24" x14ac:dyDescent="0.45">
      <c r="V1889" s="4"/>
      <c r="W1889" s="362"/>
      <c r="X1889" s="378"/>
    </row>
    <row r="1890" spans="22:24" x14ac:dyDescent="0.45">
      <c r="V1890" s="4"/>
      <c r="W1890" s="362"/>
      <c r="X1890" s="378"/>
    </row>
    <row r="1891" spans="22:24" x14ac:dyDescent="0.45">
      <c r="V1891" s="4"/>
      <c r="W1891" s="362"/>
      <c r="X1891" s="378"/>
    </row>
    <row r="1892" spans="22:24" x14ac:dyDescent="0.45">
      <c r="V1892" s="4"/>
      <c r="W1892" s="362"/>
      <c r="X1892" s="378"/>
    </row>
    <row r="1893" spans="22:24" x14ac:dyDescent="0.45">
      <c r="V1893" s="4"/>
      <c r="W1893" s="362"/>
      <c r="X1893" s="378"/>
    </row>
    <row r="1894" spans="22:24" x14ac:dyDescent="0.45">
      <c r="V1894" s="4"/>
      <c r="W1894" s="362"/>
      <c r="X1894" s="378"/>
    </row>
    <row r="1895" spans="22:24" x14ac:dyDescent="0.45">
      <c r="V1895" s="4"/>
      <c r="W1895" s="362"/>
      <c r="X1895" s="378"/>
    </row>
    <row r="1896" spans="22:24" x14ac:dyDescent="0.45">
      <c r="V1896" s="4"/>
      <c r="W1896" s="362"/>
      <c r="X1896" s="378"/>
    </row>
    <row r="1897" spans="22:24" x14ac:dyDescent="0.45">
      <c r="V1897" s="4"/>
      <c r="W1897" s="362"/>
      <c r="X1897" s="378"/>
    </row>
    <row r="1898" spans="22:24" x14ac:dyDescent="0.45">
      <c r="V1898" s="4"/>
      <c r="W1898" s="362"/>
      <c r="X1898" s="378"/>
    </row>
    <row r="1899" spans="22:24" x14ac:dyDescent="0.45">
      <c r="V1899" s="4"/>
      <c r="W1899" s="362"/>
      <c r="X1899" s="378"/>
    </row>
    <row r="1900" spans="22:24" x14ac:dyDescent="0.45">
      <c r="V1900" s="4"/>
      <c r="W1900" s="362"/>
      <c r="X1900" s="378"/>
    </row>
    <row r="1901" spans="22:24" x14ac:dyDescent="0.45">
      <c r="V1901" s="4"/>
      <c r="W1901" s="362"/>
      <c r="X1901" s="378"/>
    </row>
    <row r="1902" spans="22:24" x14ac:dyDescent="0.45">
      <c r="V1902" s="4"/>
      <c r="W1902" s="362"/>
      <c r="X1902" s="378"/>
    </row>
    <row r="1903" spans="22:24" x14ac:dyDescent="0.45">
      <c r="V1903" s="4"/>
      <c r="W1903" s="362"/>
      <c r="X1903" s="378"/>
    </row>
    <row r="1904" spans="22:24" x14ac:dyDescent="0.45">
      <c r="V1904" s="4"/>
      <c r="W1904" s="362"/>
      <c r="X1904" s="378"/>
    </row>
    <row r="1905" spans="22:24" x14ac:dyDescent="0.45">
      <c r="V1905" s="4"/>
      <c r="W1905" s="362"/>
      <c r="X1905" s="378"/>
    </row>
    <row r="1906" spans="22:24" x14ac:dyDescent="0.45">
      <c r="V1906" s="4"/>
      <c r="W1906" s="362"/>
      <c r="X1906" s="378"/>
    </row>
    <row r="1907" spans="22:24" x14ac:dyDescent="0.45">
      <c r="V1907" s="4"/>
      <c r="W1907" s="362"/>
      <c r="X1907" s="378"/>
    </row>
    <row r="1908" spans="22:24" x14ac:dyDescent="0.45">
      <c r="V1908" s="4"/>
      <c r="W1908" s="362"/>
      <c r="X1908" s="378"/>
    </row>
    <row r="1909" spans="22:24" x14ac:dyDescent="0.45">
      <c r="V1909" s="4"/>
      <c r="W1909" s="362"/>
      <c r="X1909" s="378"/>
    </row>
    <row r="1910" spans="22:24" x14ac:dyDescent="0.45">
      <c r="V1910" s="4"/>
      <c r="W1910" s="362"/>
      <c r="X1910" s="378"/>
    </row>
    <row r="1911" spans="22:24" x14ac:dyDescent="0.45">
      <c r="V1911" s="4"/>
      <c r="W1911" s="362"/>
      <c r="X1911" s="378"/>
    </row>
    <row r="1912" spans="22:24" x14ac:dyDescent="0.45">
      <c r="V1912" s="4"/>
      <c r="W1912" s="362"/>
      <c r="X1912" s="378"/>
    </row>
    <row r="1913" spans="22:24" x14ac:dyDescent="0.45">
      <c r="V1913" s="4"/>
      <c r="W1913" s="362"/>
      <c r="X1913" s="378"/>
    </row>
    <row r="1914" spans="22:24" x14ac:dyDescent="0.45">
      <c r="V1914" s="4"/>
      <c r="W1914" s="362"/>
      <c r="X1914" s="378"/>
    </row>
    <row r="1915" spans="22:24" x14ac:dyDescent="0.45">
      <c r="V1915" s="4"/>
      <c r="W1915" s="362"/>
      <c r="X1915" s="378"/>
    </row>
    <row r="1916" spans="22:24" x14ac:dyDescent="0.45">
      <c r="V1916" s="4"/>
      <c r="W1916" s="362"/>
      <c r="X1916" s="378"/>
    </row>
    <row r="1917" spans="22:24" x14ac:dyDescent="0.45">
      <c r="V1917" s="4"/>
      <c r="W1917" s="362"/>
      <c r="X1917" s="378"/>
    </row>
    <row r="1918" spans="22:24" x14ac:dyDescent="0.45">
      <c r="V1918" s="4"/>
      <c r="W1918" s="362"/>
      <c r="X1918" s="378"/>
    </row>
    <row r="1919" spans="22:24" x14ac:dyDescent="0.45">
      <c r="V1919" s="4"/>
      <c r="W1919" s="362"/>
      <c r="X1919" s="378"/>
    </row>
    <row r="1920" spans="22:24" x14ac:dyDescent="0.45">
      <c r="V1920" s="4"/>
      <c r="W1920" s="362"/>
      <c r="X1920" s="378"/>
    </row>
    <row r="1921" spans="22:24" x14ac:dyDescent="0.45">
      <c r="V1921" s="4"/>
      <c r="W1921" s="362"/>
      <c r="X1921" s="378"/>
    </row>
    <row r="1922" spans="22:24" x14ac:dyDescent="0.45">
      <c r="V1922" s="4"/>
      <c r="W1922" s="362"/>
      <c r="X1922" s="378"/>
    </row>
    <row r="1923" spans="22:24" x14ac:dyDescent="0.45">
      <c r="V1923" s="4"/>
      <c r="W1923" s="362"/>
      <c r="X1923" s="378"/>
    </row>
    <row r="1924" spans="22:24" x14ac:dyDescent="0.45">
      <c r="V1924" s="4"/>
      <c r="W1924" s="362"/>
      <c r="X1924" s="378"/>
    </row>
    <row r="1925" spans="22:24" x14ac:dyDescent="0.45">
      <c r="V1925" s="4"/>
      <c r="W1925" s="362"/>
      <c r="X1925" s="378"/>
    </row>
    <row r="1926" spans="22:24" x14ac:dyDescent="0.45">
      <c r="V1926" s="4"/>
      <c r="W1926" s="362"/>
      <c r="X1926" s="378"/>
    </row>
    <row r="1927" spans="22:24" x14ac:dyDescent="0.45">
      <c r="V1927" s="4"/>
      <c r="W1927" s="362"/>
      <c r="X1927" s="378"/>
    </row>
    <row r="1928" spans="22:24" x14ac:dyDescent="0.45">
      <c r="V1928" s="4"/>
      <c r="W1928" s="362"/>
      <c r="X1928" s="378"/>
    </row>
    <row r="1929" spans="22:24" x14ac:dyDescent="0.45">
      <c r="V1929" s="4"/>
      <c r="W1929" s="362"/>
      <c r="X1929" s="378"/>
    </row>
    <row r="1930" spans="22:24" x14ac:dyDescent="0.45">
      <c r="V1930" s="4"/>
      <c r="W1930" s="362"/>
      <c r="X1930" s="378"/>
    </row>
    <row r="1931" spans="22:24" x14ac:dyDescent="0.45">
      <c r="V1931" s="4"/>
      <c r="W1931" s="362"/>
      <c r="X1931" s="378"/>
    </row>
    <row r="1932" spans="22:24" x14ac:dyDescent="0.45">
      <c r="V1932" s="4"/>
      <c r="W1932" s="362"/>
      <c r="X1932" s="378"/>
    </row>
    <row r="1933" spans="22:24" x14ac:dyDescent="0.45">
      <c r="V1933" s="4"/>
      <c r="W1933" s="362"/>
      <c r="X1933" s="378"/>
    </row>
    <row r="1934" spans="22:24" x14ac:dyDescent="0.45">
      <c r="V1934" s="4"/>
      <c r="W1934" s="362"/>
      <c r="X1934" s="378"/>
    </row>
    <row r="1935" spans="22:24" x14ac:dyDescent="0.45">
      <c r="V1935" s="4"/>
      <c r="W1935" s="362"/>
      <c r="X1935" s="378"/>
    </row>
    <row r="1936" spans="22:24" x14ac:dyDescent="0.45">
      <c r="V1936" s="4"/>
      <c r="W1936" s="362"/>
      <c r="X1936" s="378"/>
    </row>
    <row r="1937" spans="22:24" x14ac:dyDescent="0.45">
      <c r="V1937" s="4"/>
      <c r="W1937" s="362"/>
      <c r="X1937" s="378"/>
    </row>
    <row r="1938" spans="22:24" x14ac:dyDescent="0.45">
      <c r="V1938" s="4"/>
      <c r="W1938" s="362"/>
      <c r="X1938" s="378"/>
    </row>
    <row r="1939" spans="22:24" x14ac:dyDescent="0.45">
      <c r="V1939" s="4"/>
      <c r="W1939" s="362"/>
      <c r="X1939" s="378"/>
    </row>
    <row r="1940" spans="22:24" x14ac:dyDescent="0.45">
      <c r="V1940" s="4"/>
      <c r="W1940" s="362"/>
      <c r="X1940" s="378"/>
    </row>
    <row r="1941" spans="22:24" x14ac:dyDescent="0.45">
      <c r="V1941" s="4"/>
      <c r="W1941" s="362"/>
      <c r="X1941" s="378"/>
    </row>
    <row r="1942" spans="22:24" x14ac:dyDescent="0.45">
      <c r="V1942" s="4"/>
      <c r="W1942" s="362"/>
      <c r="X1942" s="378"/>
    </row>
    <row r="1943" spans="22:24" x14ac:dyDescent="0.45">
      <c r="V1943" s="4"/>
      <c r="W1943" s="362"/>
      <c r="X1943" s="378"/>
    </row>
    <row r="1944" spans="22:24" x14ac:dyDescent="0.45">
      <c r="V1944" s="4"/>
      <c r="W1944" s="362"/>
      <c r="X1944" s="378"/>
    </row>
    <row r="1945" spans="22:24" x14ac:dyDescent="0.45">
      <c r="V1945" s="4"/>
      <c r="W1945" s="362"/>
      <c r="X1945" s="378"/>
    </row>
    <row r="1946" spans="22:24" x14ac:dyDescent="0.45">
      <c r="V1946" s="4"/>
      <c r="W1946" s="362"/>
      <c r="X1946" s="378"/>
    </row>
    <row r="1947" spans="22:24" x14ac:dyDescent="0.45">
      <c r="V1947" s="4"/>
      <c r="W1947" s="362"/>
      <c r="X1947" s="378"/>
    </row>
    <row r="1948" spans="22:24" x14ac:dyDescent="0.45">
      <c r="V1948" s="4"/>
      <c r="W1948" s="362"/>
      <c r="X1948" s="378"/>
    </row>
    <row r="1949" spans="22:24" x14ac:dyDescent="0.45">
      <c r="V1949" s="4"/>
      <c r="W1949" s="362"/>
      <c r="X1949" s="378"/>
    </row>
    <row r="1950" spans="22:24" x14ac:dyDescent="0.45">
      <c r="V1950" s="4"/>
      <c r="W1950" s="362"/>
      <c r="X1950" s="378"/>
    </row>
    <row r="1951" spans="22:24" x14ac:dyDescent="0.45">
      <c r="V1951" s="4"/>
      <c r="W1951" s="362"/>
      <c r="X1951" s="378"/>
    </row>
    <row r="1952" spans="22:24" x14ac:dyDescent="0.45">
      <c r="V1952" s="4"/>
      <c r="W1952" s="362"/>
      <c r="X1952" s="378"/>
    </row>
    <row r="1953" spans="22:24" x14ac:dyDescent="0.45">
      <c r="V1953" s="4"/>
      <c r="W1953" s="362"/>
      <c r="X1953" s="378"/>
    </row>
    <row r="1954" spans="22:24" x14ac:dyDescent="0.45">
      <c r="V1954" s="4"/>
      <c r="W1954" s="362"/>
      <c r="X1954" s="378"/>
    </row>
    <row r="1955" spans="22:24" x14ac:dyDescent="0.45">
      <c r="V1955" s="4"/>
      <c r="W1955" s="362"/>
      <c r="X1955" s="378"/>
    </row>
    <row r="1956" spans="22:24" x14ac:dyDescent="0.45">
      <c r="V1956" s="4"/>
      <c r="W1956" s="362"/>
      <c r="X1956" s="378"/>
    </row>
    <row r="1957" spans="22:24" x14ac:dyDescent="0.45">
      <c r="V1957" s="4"/>
      <c r="W1957" s="362"/>
      <c r="X1957" s="378"/>
    </row>
    <row r="1958" spans="22:24" x14ac:dyDescent="0.45">
      <c r="V1958" s="4"/>
      <c r="W1958" s="362"/>
      <c r="X1958" s="378"/>
    </row>
    <row r="1959" spans="22:24" x14ac:dyDescent="0.45">
      <c r="V1959" s="4"/>
      <c r="W1959" s="362"/>
      <c r="X1959" s="378"/>
    </row>
    <row r="1960" spans="22:24" x14ac:dyDescent="0.45">
      <c r="V1960" s="4"/>
      <c r="W1960" s="362"/>
      <c r="X1960" s="378"/>
    </row>
    <row r="1961" spans="22:24" x14ac:dyDescent="0.45">
      <c r="V1961" s="4"/>
      <c r="W1961" s="362"/>
      <c r="X1961" s="378"/>
    </row>
    <row r="1962" spans="22:24" x14ac:dyDescent="0.45">
      <c r="V1962" s="4"/>
      <c r="W1962" s="362"/>
      <c r="X1962" s="378"/>
    </row>
    <row r="1963" spans="22:24" x14ac:dyDescent="0.45">
      <c r="V1963" s="4"/>
      <c r="W1963" s="362"/>
      <c r="X1963" s="378"/>
    </row>
    <row r="1964" spans="22:24" x14ac:dyDescent="0.45">
      <c r="V1964" s="4"/>
      <c r="W1964" s="362"/>
      <c r="X1964" s="378"/>
    </row>
    <row r="1965" spans="22:24" x14ac:dyDescent="0.45">
      <c r="V1965" s="4"/>
      <c r="W1965" s="362"/>
      <c r="X1965" s="378"/>
    </row>
    <row r="1966" spans="22:24" x14ac:dyDescent="0.45">
      <c r="V1966" s="4"/>
      <c r="W1966" s="362"/>
      <c r="X1966" s="378"/>
    </row>
    <row r="1967" spans="22:24" x14ac:dyDescent="0.45">
      <c r="V1967" s="4"/>
      <c r="W1967" s="362"/>
      <c r="X1967" s="378"/>
    </row>
    <row r="1968" spans="22:24" x14ac:dyDescent="0.45">
      <c r="V1968" s="4"/>
      <c r="W1968" s="362"/>
      <c r="X1968" s="378"/>
    </row>
    <row r="1969" spans="22:24" x14ac:dyDescent="0.45">
      <c r="V1969" s="4"/>
      <c r="W1969" s="362"/>
      <c r="X1969" s="378"/>
    </row>
    <row r="1970" spans="22:24" x14ac:dyDescent="0.45">
      <c r="V1970" s="4"/>
      <c r="W1970" s="362"/>
      <c r="X1970" s="378"/>
    </row>
    <row r="1971" spans="22:24" x14ac:dyDescent="0.45">
      <c r="V1971" s="4"/>
      <c r="W1971" s="362"/>
      <c r="X1971" s="378"/>
    </row>
    <row r="1972" spans="22:24" x14ac:dyDescent="0.45">
      <c r="V1972" s="4"/>
      <c r="W1972" s="362"/>
      <c r="X1972" s="378"/>
    </row>
    <row r="1973" spans="22:24" x14ac:dyDescent="0.45">
      <c r="V1973" s="4"/>
      <c r="W1973" s="362"/>
      <c r="X1973" s="378"/>
    </row>
    <row r="1974" spans="22:24" x14ac:dyDescent="0.45">
      <c r="V1974" s="4"/>
      <c r="W1974" s="362"/>
      <c r="X1974" s="378"/>
    </row>
    <row r="1975" spans="22:24" x14ac:dyDescent="0.45">
      <c r="V1975" s="4"/>
      <c r="W1975" s="362"/>
      <c r="X1975" s="378"/>
    </row>
    <row r="1976" spans="22:24" x14ac:dyDescent="0.45">
      <c r="V1976" s="4"/>
      <c r="W1976" s="362"/>
      <c r="X1976" s="378"/>
    </row>
    <row r="1977" spans="22:24" x14ac:dyDescent="0.45">
      <c r="V1977" s="4"/>
      <c r="W1977" s="362"/>
      <c r="X1977" s="378"/>
    </row>
    <row r="1978" spans="22:24" x14ac:dyDescent="0.45">
      <c r="V1978" s="4"/>
      <c r="W1978" s="362"/>
      <c r="X1978" s="378"/>
    </row>
    <row r="1979" spans="22:24" x14ac:dyDescent="0.45">
      <c r="V1979" s="4"/>
      <c r="W1979" s="362"/>
      <c r="X1979" s="378"/>
    </row>
    <row r="1980" spans="22:24" x14ac:dyDescent="0.45">
      <c r="V1980" s="4"/>
      <c r="W1980" s="362"/>
      <c r="X1980" s="378"/>
    </row>
    <row r="1981" spans="22:24" x14ac:dyDescent="0.45">
      <c r="V1981" s="4"/>
      <c r="W1981" s="362"/>
      <c r="X1981" s="378"/>
    </row>
    <row r="1982" spans="22:24" x14ac:dyDescent="0.45">
      <c r="V1982" s="4"/>
      <c r="W1982" s="362"/>
      <c r="X1982" s="378"/>
    </row>
    <row r="1983" spans="22:24" x14ac:dyDescent="0.45">
      <c r="V1983" s="4"/>
      <c r="W1983" s="362"/>
      <c r="X1983" s="378"/>
    </row>
    <row r="1984" spans="22:24" x14ac:dyDescent="0.45">
      <c r="V1984" s="4"/>
      <c r="W1984" s="362"/>
      <c r="X1984" s="378"/>
    </row>
    <row r="1985" spans="22:24" x14ac:dyDescent="0.45">
      <c r="V1985" s="4"/>
      <c r="W1985" s="362"/>
      <c r="X1985" s="378"/>
    </row>
    <row r="1986" spans="22:24" x14ac:dyDescent="0.45">
      <c r="V1986" s="4"/>
      <c r="W1986" s="362"/>
      <c r="X1986" s="378"/>
    </row>
    <row r="1987" spans="22:24" x14ac:dyDescent="0.45">
      <c r="V1987" s="4"/>
      <c r="W1987" s="362"/>
      <c r="X1987" s="378"/>
    </row>
    <row r="1988" spans="22:24" x14ac:dyDescent="0.45">
      <c r="V1988" s="4"/>
      <c r="W1988" s="362"/>
      <c r="X1988" s="378"/>
    </row>
    <row r="1989" spans="22:24" x14ac:dyDescent="0.45">
      <c r="V1989" s="4"/>
      <c r="W1989" s="362"/>
      <c r="X1989" s="378"/>
    </row>
    <row r="1990" spans="22:24" x14ac:dyDescent="0.45">
      <c r="V1990" s="4"/>
      <c r="W1990" s="362"/>
      <c r="X1990" s="378"/>
    </row>
    <row r="1991" spans="22:24" x14ac:dyDescent="0.45">
      <c r="V1991" s="4"/>
      <c r="W1991" s="362"/>
      <c r="X1991" s="378"/>
    </row>
    <row r="1992" spans="22:24" x14ac:dyDescent="0.45">
      <c r="V1992" s="4"/>
      <c r="W1992" s="362"/>
      <c r="X1992" s="378"/>
    </row>
    <row r="1993" spans="22:24" x14ac:dyDescent="0.45">
      <c r="V1993" s="4"/>
      <c r="W1993" s="362"/>
      <c r="X1993" s="378"/>
    </row>
    <row r="1994" spans="22:24" x14ac:dyDescent="0.45">
      <c r="V1994" s="4"/>
      <c r="W1994" s="362"/>
      <c r="X1994" s="378"/>
    </row>
    <row r="1995" spans="22:24" x14ac:dyDescent="0.45">
      <c r="V1995" s="4"/>
      <c r="W1995" s="362"/>
      <c r="X1995" s="378"/>
    </row>
    <row r="1996" spans="22:24" x14ac:dyDescent="0.45">
      <c r="V1996" s="4"/>
      <c r="W1996" s="362"/>
      <c r="X1996" s="378"/>
    </row>
    <row r="1997" spans="22:24" x14ac:dyDescent="0.45">
      <c r="V1997" s="4"/>
      <c r="W1997" s="362"/>
      <c r="X1997" s="378"/>
    </row>
    <row r="1998" spans="22:24" x14ac:dyDescent="0.45">
      <c r="V1998" s="4"/>
      <c r="W1998" s="362"/>
      <c r="X1998" s="378"/>
    </row>
    <row r="1999" spans="22:24" x14ac:dyDescent="0.45">
      <c r="V1999" s="4"/>
      <c r="W1999" s="362"/>
      <c r="X1999" s="378"/>
    </row>
    <row r="2000" spans="22:24" x14ac:dyDescent="0.45">
      <c r="V2000" s="4"/>
      <c r="W2000" s="362"/>
      <c r="X2000" s="378"/>
    </row>
    <row r="2001" spans="22:24" x14ac:dyDescent="0.45">
      <c r="V2001" s="4"/>
      <c r="W2001" s="362"/>
      <c r="X2001" s="378"/>
    </row>
    <row r="2002" spans="22:24" x14ac:dyDescent="0.45">
      <c r="V2002" s="4"/>
      <c r="W2002" s="362"/>
      <c r="X2002" s="378"/>
    </row>
    <row r="2003" spans="22:24" x14ac:dyDescent="0.45">
      <c r="V2003" s="4"/>
      <c r="W2003" s="362"/>
      <c r="X2003" s="378"/>
    </row>
    <row r="2004" spans="22:24" x14ac:dyDescent="0.45">
      <c r="V2004" s="4"/>
      <c r="W2004" s="362"/>
      <c r="X2004" s="378"/>
    </row>
  </sheetData>
  <sheetProtection sheet="1" objects="1" scenarios="1"/>
  <sortState xmlns:xlrd2="http://schemas.microsoft.com/office/spreadsheetml/2017/richdata2" ref="I49:J84">
    <sortCondition ref="J49:J84"/>
  </sortState>
  <mergeCells count="2">
    <mergeCell ref="L3:M3"/>
    <mergeCell ref="N3:O3"/>
  </mergeCells>
  <conditionalFormatting sqref="C6:C15 C17:C21">
    <cfRule type="expression" dxfId="20" priority="4091">
      <formula>C6=A6</formula>
    </cfRule>
  </conditionalFormatting>
  <conditionalFormatting sqref="C22">
    <cfRule type="expression" dxfId="19" priority="4088">
      <formula>C22=A23</formula>
    </cfRule>
  </conditionalFormatting>
  <conditionalFormatting sqref="C32">
    <cfRule type="expression" dxfId="18" priority="4086">
      <formula>C32=A29</formula>
    </cfRule>
  </conditionalFormatting>
  <conditionalFormatting sqref="C35">
    <cfRule type="expression" dxfId="17" priority="4084">
      <formula>C35=A32</formula>
    </cfRule>
  </conditionalFormatting>
  <conditionalFormatting sqref="C4:C5">
    <cfRule type="expression" dxfId="16" priority="1500">
      <formula>C4=A4</formula>
    </cfRule>
  </conditionalFormatting>
  <conditionalFormatting sqref="C16">
    <cfRule type="expression" dxfId="15" priority="1499">
      <formula>C16=A16</formula>
    </cfRule>
  </conditionalFormatting>
  <conditionalFormatting sqref="I2">
    <cfRule type="expression" dxfId="14" priority="1265">
      <formula>I2=A2</formula>
    </cfRule>
  </conditionalFormatting>
  <conditionalFormatting sqref="H5:H12">
    <cfRule type="expression" dxfId="12" priority="1">
      <formula>$C$8=FALSE</formula>
    </cfRule>
  </conditionalFormatting>
  <dataValidations count="3">
    <dataValidation type="list" errorStyle="information" allowBlank="1" showInputMessage="1" showErrorMessage="1" errorTitle="IncludeAssetClasses" error="Invalid IncludeAssetClasses" sqref="C10" xr:uid="{C76E10E3-A267-48AC-8D42-04C50CA53B2A}">
      <formula1>"Rates and Fx,Fx,Rates"</formula1>
    </dataValidation>
    <dataValidation type="list" errorStyle="information" allowBlank="1" showInputMessage="1" showErrorMessage="1" errorTitle="IncludeExtraTrades" error="Invalid IncludeExtraTrades" sqref="C8" xr:uid="{C906FF11-DE0A-4A2F-8DCB-510385FD5F45}">
      <formula1>"TRUE,FALSE"</formula1>
    </dataValidation>
    <dataValidation type="list" errorStyle="information" allowBlank="1" showInputMessage="1" showErrorMessage="1" errorTitle="IncludeFutureTrades" error="Invalid IncludeFutureTrades" sqref="C9" xr:uid="{DC00FA06-2C01-4239-B0FE-4755D3A919A5}">
      <formula1>"TRUE,FALSE"</formula1>
    </dataValidation>
  </dataValidations>
  <pageMargins left="0.7" right="0.7" top="0.75" bottom="0.75" header="0.3" footer="0.3"/>
  <pageSetup paperSize="9" scale="95"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288" r:id="rId4" name="butMenu">
              <controlPr defaultSize="0" print="0" autoFill="0" autoPict="0" macro="[0]!MenuCreditUsageSheet">
                <anchor>
                  <from>
                    <xdr:col>2</xdr:col>
                    <xdr:colOff>690563</xdr:colOff>
                    <xdr:row>0</xdr:row>
                    <xdr:rowOff>76200</xdr:rowOff>
                  </from>
                  <to>
                    <xdr:col>2</xdr:col>
                    <xdr:colOff>1833563</xdr:colOff>
                    <xdr:row>1</xdr:row>
                    <xdr:rowOff>0</xdr:rowOff>
                  </to>
                </anchor>
              </controlPr>
            </control>
          </mc:Choice>
        </mc:AlternateContent>
        <mc:AlternateContent xmlns:mc="http://schemas.openxmlformats.org/markup-compatibility/2006">
          <mc:Choice Requires="x14">
            <control shapeId="7847" r:id="rId5" name="butShowHideData">
              <controlPr defaultSize="0" print="0" autoFill="0" autoPict="0" macro="[0]!ShowHidePFEData">
                <anchor moveWithCells="1" sizeWithCells="1">
                  <from>
                    <xdr:col>15</xdr:col>
                    <xdr:colOff>0</xdr:colOff>
                    <xdr:row>0</xdr:row>
                    <xdr:rowOff>76200</xdr:rowOff>
                  </from>
                  <to>
                    <xdr:col>33</xdr:col>
                    <xdr:colOff>576263</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DropDown="1" showInputMessage="1" showErrorMessage="1" xr:uid="{3DF8B4BF-7D9F-4D8A-8FEE-B4ED8783D908}">
          <x14:formula1>
            <xm:f>StaticData!$T$4:$T$11</xm:f>
          </x14:formula1>
          <xm:sqref>I2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A08E4-BA2C-4B6A-8064-3CA9C7041CAB}">
  <sheetPr codeName="shStaticData"/>
  <dimension ref="B1:T46"/>
  <sheetViews>
    <sheetView showGridLines="0" showRowColHeaders="0" workbookViewId="0">
      <selection activeCell="T4" sqref="T4"/>
    </sheetView>
  </sheetViews>
  <sheetFormatPr defaultRowHeight="14.25" x14ac:dyDescent="0.45"/>
  <cols>
    <col min="1" max="1" width="2.59765625" customWidth="1"/>
    <col min="2" max="2" width="29.59765625" bestFit="1" customWidth="1"/>
    <col min="3" max="3" width="29.1328125" bestFit="1" customWidth="1"/>
    <col min="4" max="4" width="18.86328125" bestFit="1" customWidth="1"/>
    <col min="5" max="5" width="2.59765625" customWidth="1"/>
    <col min="6" max="7" width="30.59765625" bestFit="1" customWidth="1"/>
    <col min="8" max="8" width="18.86328125" bestFit="1" customWidth="1"/>
    <col min="9" max="9" width="2.59765625" customWidth="1"/>
    <col min="10" max="10" width="11.59765625" bestFit="1" customWidth="1"/>
    <col min="11" max="11" width="16.86328125" bestFit="1" customWidth="1"/>
    <col min="12" max="12" width="18.86328125" bestFit="1" customWidth="1"/>
    <col min="13" max="13" width="2.59765625" customWidth="1"/>
    <col min="14" max="14" width="16.59765625" bestFit="1" customWidth="1"/>
    <col min="15" max="15" width="2.59765625" customWidth="1"/>
    <col min="16" max="16" width="16.59765625" bestFit="1" customWidth="1"/>
    <col min="17" max="17" width="2.59765625" customWidth="1"/>
    <col min="18" max="18" width="17" bestFit="1" customWidth="1"/>
    <col min="20" max="20" width="41.3984375" bestFit="1" customWidth="1"/>
  </cols>
  <sheetData>
    <row r="1" spans="2:20" ht="28.5" x14ac:dyDescent="0.85">
      <c r="B1" s="2" t="s">
        <v>1417</v>
      </c>
    </row>
    <row r="3" spans="2:20" x14ac:dyDescent="0.45">
      <c r="B3" s="355" t="s">
        <v>1379</v>
      </c>
      <c r="F3" s="355" t="s">
        <v>1346</v>
      </c>
      <c r="G3" s="355"/>
      <c r="H3" s="355"/>
      <c r="J3" s="355" t="s">
        <v>1465</v>
      </c>
      <c r="N3" s="398" t="s">
        <v>1441</v>
      </c>
      <c r="P3" s="399" t="s">
        <v>1442</v>
      </c>
      <c r="R3" s="399" t="s">
        <v>1443</v>
      </c>
    </row>
    <row r="4" spans="2:20" x14ac:dyDescent="0.45">
      <c r="B4" s="395" t="s">
        <v>1344</v>
      </c>
      <c r="C4" s="396" t="s">
        <v>1345</v>
      </c>
      <c r="D4" s="397" t="s">
        <v>1420</v>
      </c>
      <c r="F4" s="395" t="s">
        <v>1344</v>
      </c>
      <c r="G4" s="396" t="s">
        <v>1345</v>
      </c>
      <c r="H4" s="397" t="s">
        <v>1420</v>
      </c>
      <c r="J4" s="395" t="s">
        <v>1344</v>
      </c>
      <c r="K4" s="396" t="s">
        <v>1345</v>
      </c>
      <c r="L4" s="397" t="s">
        <v>1420</v>
      </c>
      <c r="N4" s="157" t="s" cm="1">
        <v>1335</v>
      </c>
      <c r="P4" s="157" t="s" cm="1">
        <v>1335</v>
      </c>
      <c r="R4" s="157" t="s" cm="1">
        <v>1335</v>
      </c>
      <c r="T4" t="str" cm="1">
        <f t="array" aca="1" ref="T4:T11" ca="1">allowedextratradesare(TRUE)</f>
        <v>Fx Airbus sells USD, buys EUR</v>
      </c>
    </row>
    <row r="5" spans="2:20" x14ac:dyDescent="0.45">
      <c r="B5" s="58" t="s" cm="1">
        <v>1348</v>
      </c>
      <c r="C5" s="3" t="s">
        <v>1377</v>
      </c>
      <c r="D5" s="64" t="b" cm="1">
        <f t="array" aca="1" ref="D5:D46" ca="1">[1]!sIsIn(C5:C46,N4:N37)</f>
        <v>0</v>
      </c>
      <c r="F5" s="58" t="s">
        <v>1335</v>
      </c>
      <c r="G5" s="3" t="s">
        <v>1335</v>
      </c>
      <c r="H5" s="64" t="b" cm="1">
        <f t="array" aca="1" ref="H5:H46" ca="1">[1]!sIsIn(G5:G46,N4:N37)</f>
        <v>1</v>
      </c>
      <c r="J5" s="400" t="s">
        <v>1466</v>
      </c>
      <c r="K5" s="40" t="s">
        <v>1466</v>
      </c>
      <c r="L5" s="64" t="b">
        <v>1</v>
      </c>
      <c r="N5" s="158" t="s">
        <v>1350</v>
      </c>
      <c r="P5" s="158" t="s">
        <v>1350</v>
      </c>
      <c r="R5" s="158" t="s">
        <v>1350</v>
      </c>
      <c r="T5" t="str">
        <f ca="1"/>
        <v>Fx Airbus sells EUR, buys USD</v>
      </c>
    </row>
    <row r="6" spans="2:20" x14ac:dyDescent="0.45">
      <c r="B6" s="58" t="s">
        <v>1335</v>
      </c>
      <c r="C6" s="3" t="s" cm="1">
        <v>1335</v>
      </c>
      <c r="D6" s="64" t="b">
        <f ca="1"/>
        <v>1</v>
      </c>
      <c r="F6" s="58" t="s">
        <v>1349</v>
      </c>
      <c r="G6" s="3" t="s">
        <v>1349</v>
      </c>
      <c r="H6" s="64" t="b">
        <f ca="1"/>
        <v>0</v>
      </c>
      <c r="J6" s="400" t="s">
        <v>1467</v>
      </c>
      <c r="K6" s="3" t="s">
        <v>1467</v>
      </c>
      <c r="L6" s="64" t="b">
        <v>1</v>
      </c>
      <c r="N6" s="394" t="s">
        <v>1412</v>
      </c>
      <c r="P6" s="158" t="s">
        <v>1291</v>
      </c>
      <c r="R6" s="158" t="s">
        <v>1291</v>
      </c>
      <c r="T6" t="str">
        <f ca="1"/>
        <v>FxOption Airbus sells ATM call on EUR vs USD</v>
      </c>
    </row>
    <row r="7" spans="2:20" x14ac:dyDescent="0.45">
      <c r="B7" s="58" t="s">
        <v>1350</v>
      </c>
      <c r="C7" s="3" t="s" cm="1">
        <v>1350</v>
      </c>
      <c r="D7" s="64" t="b">
        <f ca="1"/>
        <v>1</v>
      </c>
      <c r="F7" s="58" t="s">
        <v>1350</v>
      </c>
      <c r="G7" s="3" t="s">
        <v>1350</v>
      </c>
      <c r="H7" s="64" t="b">
        <f ca="1"/>
        <v>1</v>
      </c>
      <c r="J7" s="58" t="s">
        <v>1468</v>
      </c>
      <c r="K7" s="3" t="s">
        <v>1468</v>
      </c>
      <c r="L7" s="64" t="b">
        <v>1</v>
      </c>
      <c r="N7" s="158" t="s">
        <v>1416</v>
      </c>
      <c r="P7" s="158" t="s">
        <v>1412</v>
      </c>
      <c r="R7" s="158" t="s">
        <v>1412</v>
      </c>
      <c r="T7" t="str">
        <f ca="1"/>
        <v>FxOption Airbus sells ATM put on EUR vs USD</v>
      </c>
    </row>
    <row r="8" spans="2:20" x14ac:dyDescent="0.45">
      <c r="B8" s="58" t="s">
        <v>1538</v>
      </c>
      <c r="C8" s="402" t="s">
        <v>1510</v>
      </c>
      <c r="D8" s="64" t="b">
        <f ca="1"/>
        <v>1</v>
      </c>
      <c r="F8" s="58" t="s">
        <v>1351</v>
      </c>
      <c r="G8" s="3" t="s">
        <v>1351</v>
      </c>
      <c r="H8" s="64" t="b">
        <f ca="1"/>
        <v>0</v>
      </c>
      <c r="J8" s="59" t="s">
        <v>1469</v>
      </c>
      <c r="K8" s="60" t="s">
        <v>1469</v>
      </c>
      <c r="L8" s="65" t="b">
        <v>1</v>
      </c>
      <c r="N8" s="158" t="s">
        <v>1334</v>
      </c>
      <c r="P8" s="158" t="s">
        <v>1380</v>
      </c>
      <c r="R8" s="394" t="s">
        <v>1415</v>
      </c>
      <c r="T8" t="str">
        <f ca="1"/>
        <v>IRS Airbus pays fixed EUR</v>
      </c>
    </row>
    <row r="9" spans="2:20" x14ac:dyDescent="0.45">
      <c r="B9" s="58" t="s">
        <v>1421</v>
      </c>
      <c r="C9" s="3" t="s" cm="1">
        <v>1380</v>
      </c>
      <c r="D9" s="64" t="b">
        <f ca="1"/>
        <v>1</v>
      </c>
      <c r="F9" s="58" t="s">
        <v>1347</v>
      </c>
      <c r="G9" s="3" t="s">
        <v>1347</v>
      </c>
      <c r="H9" s="64" t="b">
        <f ca="1"/>
        <v>0</v>
      </c>
      <c r="N9" s="158" t="s">
        <v>1329</v>
      </c>
      <c r="P9" s="403" t="s">
        <v>1510</v>
      </c>
      <c r="R9" s="158" t="s">
        <v>1416</v>
      </c>
      <c r="T9" t="str">
        <f ca="1"/>
        <v>IRS Airbus pays fixed USD</v>
      </c>
    </row>
    <row r="10" spans="2:20" x14ac:dyDescent="0.45">
      <c r="B10" s="58" t="s">
        <v>1329</v>
      </c>
      <c r="C10" s="3" t="s" cm="1">
        <v>1329</v>
      </c>
      <c r="D10" s="64" t="b">
        <f ca="1"/>
        <v>1</v>
      </c>
      <c r="F10" s="58" t="s">
        <v>1404</v>
      </c>
      <c r="G10" s="3" t="s">
        <v>1291</v>
      </c>
      <c r="H10" s="64" t="b">
        <f ca="1"/>
        <v>0</v>
      </c>
      <c r="N10" s="158" t="s">
        <v>1332</v>
      </c>
      <c r="P10" s="158" t="s">
        <v>1416</v>
      </c>
      <c r="R10" s="158" t="s">
        <v>1334</v>
      </c>
      <c r="T10" t="str">
        <f ca="1"/>
        <v>IRS Airbus receives fixed EUR</v>
      </c>
    </row>
    <row r="11" spans="2:20" x14ac:dyDescent="0.45">
      <c r="B11" s="58" t="s">
        <v>1330</v>
      </c>
      <c r="C11" s="3" t="s" cm="1">
        <v>1330</v>
      </c>
      <c r="D11" s="64" t="b">
        <f ca="1"/>
        <v>1</v>
      </c>
      <c r="F11" s="58" t="s">
        <v>1331</v>
      </c>
      <c r="G11" s="3" t="s">
        <v>1412</v>
      </c>
      <c r="H11" s="64" t="b">
        <f ca="1"/>
        <v>1</v>
      </c>
      <c r="N11" s="158" t="s">
        <v>1330</v>
      </c>
      <c r="P11" s="158" t="s">
        <v>1334</v>
      </c>
      <c r="R11" s="158" t="s">
        <v>1471</v>
      </c>
      <c r="T11" t="str">
        <f ca="1"/>
        <v>IRS Airbus receives fixed USD</v>
      </c>
    </row>
    <row r="12" spans="2:20" x14ac:dyDescent="0.45">
      <c r="B12" s="58" t="s">
        <v>1332</v>
      </c>
      <c r="C12" s="3" t="s" cm="1">
        <v>1332</v>
      </c>
      <c r="D12" s="64" t="b">
        <f ca="1"/>
        <v>1</v>
      </c>
      <c r="F12" s="58" t="s">
        <v>1405</v>
      </c>
      <c r="G12" s="3" t="s">
        <v>1413</v>
      </c>
      <c r="H12" s="64" t="b">
        <f ca="1"/>
        <v>0</v>
      </c>
      <c r="N12" s="158" t="s">
        <v>1333</v>
      </c>
      <c r="P12" s="158" t="s">
        <v>1329</v>
      </c>
      <c r="R12" s="158" t="s">
        <v>1470</v>
      </c>
    </row>
    <row r="13" spans="2:20" x14ac:dyDescent="0.45">
      <c r="B13" s="58" t="s">
        <v>1333</v>
      </c>
      <c r="C13" s="3" t="s" cm="1">
        <v>1333</v>
      </c>
      <c r="D13" s="64" t="b">
        <f ca="1"/>
        <v>1</v>
      </c>
      <c r="F13" s="58" t="s">
        <v>1406</v>
      </c>
      <c r="G13" s="3" t="s">
        <v>1419</v>
      </c>
      <c r="H13" s="64" t="b">
        <f ca="1"/>
        <v>0</v>
      </c>
      <c r="N13" s="158" t="s">
        <v>1382</v>
      </c>
      <c r="P13" s="158" t="s">
        <v>1330</v>
      </c>
      <c r="R13" s="158" t="s">
        <v>1474</v>
      </c>
    </row>
    <row r="14" spans="2:20" x14ac:dyDescent="0.45">
      <c r="B14" s="58" t="s">
        <v>1381</v>
      </c>
      <c r="C14" s="3" t="s" cm="1">
        <v>1381</v>
      </c>
      <c r="D14" s="64" t="b">
        <f ca="1"/>
        <v>0</v>
      </c>
      <c r="F14" s="58" t="s">
        <v>1352</v>
      </c>
      <c r="G14" s="3" t="s">
        <v>1470</v>
      </c>
      <c r="H14" s="64" t="b">
        <f ca="1"/>
        <v>1</v>
      </c>
      <c r="N14" s="158" t="s">
        <v>1383</v>
      </c>
      <c r="P14" s="158" t="s">
        <v>1332</v>
      </c>
      <c r="R14" s="158" t="s">
        <v>1475</v>
      </c>
    </row>
    <row r="15" spans="2:20" x14ac:dyDescent="0.45">
      <c r="B15" s="58" t="s">
        <v>1422</v>
      </c>
      <c r="C15" s="3" t="s">
        <v>1401</v>
      </c>
      <c r="D15" s="64" t="b">
        <f ca="1"/>
        <v>0</v>
      </c>
      <c r="F15" s="58" t="s">
        <v>1353</v>
      </c>
      <c r="G15" s="3" t="s">
        <v>1471</v>
      </c>
      <c r="H15" s="64" t="b">
        <f ca="1"/>
        <v>1</v>
      </c>
      <c r="N15" s="158" t="s">
        <v>1386</v>
      </c>
      <c r="P15" s="158" t="s">
        <v>1333</v>
      </c>
      <c r="R15" s="158" t="s">
        <v>1476</v>
      </c>
    </row>
    <row r="16" spans="2:20" x14ac:dyDescent="0.45">
      <c r="B16" s="58" t="s">
        <v>1356</v>
      </c>
      <c r="C16" s="3" t="s">
        <v>1415</v>
      </c>
      <c r="D16" s="64" t="b">
        <f ca="1"/>
        <v>0</v>
      </c>
      <c r="F16" s="58" t="s">
        <v>1354</v>
      </c>
      <c r="G16" s="3" t="s">
        <v>1472</v>
      </c>
      <c r="H16" s="64" t="b">
        <f ca="1"/>
        <v>1</v>
      </c>
      <c r="N16" s="158" t="s">
        <v>1385</v>
      </c>
      <c r="P16" s="158" t="s">
        <v>1382</v>
      </c>
      <c r="R16" s="158" t="s">
        <v>1477</v>
      </c>
    </row>
    <row r="17" spans="2:18" x14ac:dyDescent="0.45">
      <c r="B17" s="58" t="s">
        <v>1336</v>
      </c>
      <c r="C17" s="3" t="s">
        <v>1416</v>
      </c>
      <c r="D17" s="64" t="b">
        <f ca="1"/>
        <v>1</v>
      </c>
      <c r="F17" s="58" t="s">
        <v>1355</v>
      </c>
      <c r="G17" s="3" t="s">
        <v>1473</v>
      </c>
      <c r="H17" s="64" t="b">
        <f ca="1"/>
        <v>1</v>
      </c>
      <c r="N17" s="158" t="s">
        <v>1380</v>
      </c>
      <c r="P17" s="158" t="s">
        <v>1383</v>
      </c>
      <c r="R17" s="158" t="s">
        <v>1478</v>
      </c>
    </row>
    <row r="18" spans="2:18" x14ac:dyDescent="0.45">
      <c r="B18" s="58" t="s">
        <v>1334</v>
      </c>
      <c r="C18" s="3" t="s" cm="1">
        <v>1334</v>
      </c>
      <c r="D18" s="64" t="b">
        <f ca="1"/>
        <v>1</v>
      </c>
      <c r="F18" s="58" t="s">
        <v>1356</v>
      </c>
      <c r="G18" s="3" t="s">
        <v>1415</v>
      </c>
      <c r="H18" s="64" t="b">
        <f ca="1"/>
        <v>0</v>
      </c>
      <c r="N18" s="158" t="s">
        <v>1510</v>
      </c>
      <c r="P18" s="158" t="s">
        <v>1386</v>
      </c>
      <c r="R18" s="158" t="s">
        <v>1472</v>
      </c>
    </row>
    <row r="19" spans="2:18" x14ac:dyDescent="0.45">
      <c r="B19" s="58" t="s">
        <v>1382</v>
      </c>
      <c r="C19" s="3" t="s" cm="1">
        <v>1382</v>
      </c>
      <c r="D19" s="64" t="b">
        <f ca="1"/>
        <v>1</v>
      </c>
      <c r="F19" s="58" t="s">
        <v>1336</v>
      </c>
      <c r="G19" s="3" t="s">
        <v>1416</v>
      </c>
      <c r="H19" s="64" t="b">
        <f ca="1"/>
        <v>1</v>
      </c>
      <c r="N19" s="158" t="s">
        <v>1371</v>
      </c>
      <c r="P19" s="156" t="s">
        <v>1385</v>
      </c>
      <c r="R19" s="158" t="s">
        <v>1473</v>
      </c>
    </row>
    <row r="20" spans="2:18" x14ac:dyDescent="0.45">
      <c r="B20" s="58" t="s">
        <v>1383</v>
      </c>
      <c r="C20" s="3" t="s" cm="1">
        <v>1383</v>
      </c>
      <c r="D20" s="64" t="b">
        <f ca="1"/>
        <v>1</v>
      </c>
      <c r="F20" s="58" t="s">
        <v>1334</v>
      </c>
      <c r="G20" s="3" t="s">
        <v>1334</v>
      </c>
      <c r="H20" s="64" t="b">
        <f ca="1"/>
        <v>1</v>
      </c>
      <c r="N20" s="158" t="s">
        <v>1470</v>
      </c>
      <c r="R20" s="158" t="s">
        <v>1479</v>
      </c>
    </row>
    <row r="21" spans="2:18" x14ac:dyDescent="0.45">
      <c r="B21" s="58" t="s">
        <v>1423</v>
      </c>
      <c r="C21" s="3" t="s" cm="1">
        <v>1384</v>
      </c>
      <c r="D21" s="64" t="b">
        <f ca="1"/>
        <v>0</v>
      </c>
      <c r="F21" s="58" t="s">
        <v>1357</v>
      </c>
      <c r="G21" s="3" t="s">
        <v>1474</v>
      </c>
      <c r="H21" s="64" t="b">
        <f ca="1"/>
        <v>1</v>
      </c>
      <c r="N21" s="158" t="s">
        <v>1471</v>
      </c>
      <c r="R21" s="158" t="s">
        <v>1480</v>
      </c>
    </row>
    <row r="22" spans="2:18" x14ac:dyDescent="0.45">
      <c r="B22" s="58" t="s">
        <v>1385</v>
      </c>
      <c r="C22" s="3" t="s" cm="1">
        <v>1385</v>
      </c>
      <c r="D22" s="64" t="b">
        <f ca="1"/>
        <v>1</v>
      </c>
      <c r="F22" s="58" t="s">
        <v>1358</v>
      </c>
      <c r="G22" s="3" t="s">
        <v>1475</v>
      </c>
      <c r="H22" s="64" t="b">
        <f ca="1"/>
        <v>1</v>
      </c>
      <c r="N22" s="158" t="s">
        <v>1474</v>
      </c>
      <c r="R22" s="158" t="s">
        <v>1481</v>
      </c>
    </row>
    <row r="23" spans="2:18" x14ac:dyDescent="0.45">
      <c r="B23" s="58" t="s">
        <v>1386</v>
      </c>
      <c r="C23" s="3" t="s" cm="1">
        <v>1386</v>
      </c>
      <c r="D23" s="64" t="b">
        <f ca="1"/>
        <v>1</v>
      </c>
      <c r="F23" s="58" t="s">
        <v>1359</v>
      </c>
      <c r="G23" s="3" t="s">
        <v>1476</v>
      </c>
      <c r="H23" s="64" t="b">
        <f ca="1"/>
        <v>1</v>
      </c>
      <c r="N23" s="158" t="s">
        <v>1476</v>
      </c>
      <c r="R23" s="158" t="s">
        <v>1365</v>
      </c>
    </row>
    <row r="24" spans="2:18" x14ac:dyDescent="0.45">
      <c r="B24" s="58" t="s">
        <v>1424</v>
      </c>
      <c r="C24" s="3" t="s" cm="1">
        <v>1387</v>
      </c>
      <c r="D24" s="64" t="b">
        <f ca="1"/>
        <v>0</v>
      </c>
      <c r="F24" s="58" t="s">
        <v>1360</v>
      </c>
      <c r="G24" s="3" t="s">
        <v>1477</v>
      </c>
      <c r="H24" s="64" t="b">
        <f ca="1"/>
        <v>1</v>
      </c>
      <c r="N24" s="158" t="s">
        <v>1477</v>
      </c>
      <c r="R24" s="158" t="s">
        <v>1487</v>
      </c>
    </row>
    <row r="25" spans="2:18" x14ac:dyDescent="0.45">
      <c r="B25" s="58" t="s">
        <v>1388</v>
      </c>
      <c r="C25" s="3" t="s" cm="1">
        <v>1388</v>
      </c>
      <c r="D25" s="64" t="b">
        <f ca="1"/>
        <v>0</v>
      </c>
      <c r="F25" s="58" t="s">
        <v>1407</v>
      </c>
      <c r="G25" s="3" t="s">
        <v>1478</v>
      </c>
      <c r="H25" s="64" t="b">
        <f ca="1"/>
        <v>1</v>
      </c>
      <c r="N25" s="158" t="s">
        <v>1488</v>
      </c>
      <c r="R25" s="158" t="s">
        <v>1488</v>
      </c>
    </row>
    <row r="26" spans="2:18" x14ac:dyDescent="0.45">
      <c r="B26" s="58" t="s">
        <v>1351</v>
      </c>
      <c r="C26" s="3" t="s" cm="1">
        <v>1351</v>
      </c>
      <c r="D26" s="64" t="b">
        <f ca="1"/>
        <v>0</v>
      </c>
      <c r="F26" s="58" t="s">
        <v>1361</v>
      </c>
      <c r="G26" s="3" t="s">
        <v>1361</v>
      </c>
      <c r="H26" s="64" t="b">
        <f ca="1"/>
        <v>0</v>
      </c>
      <c r="N26" s="158" t="s">
        <v>1478</v>
      </c>
      <c r="R26" s="158" t="s">
        <v>1371</v>
      </c>
    </row>
    <row r="27" spans="2:18" x14ac:dyDescent="0.45">
      <c r="B27" s="58" t="s">
        <v>1347</v>
      </c>
      <c r="C27" s="3" t="s" cm="1">
        <v>1347</v>
      </c>
      <c r="D27" s="64" t="b">
        <f ca="1"/>
        <v>0</v>
      </c>
      <c r="F27" s="58" t="s">
        <v>1362</v>
      </c>
      <c r="G27" s="3" t="s">
        <v>1362</v>
      </c>
      <c r="H27" s="64" t="b">
        <f ca="1"/>
        <v>0</v>
      </c>
      <c r="N27" s="158" t="s">
        <v>1487</v>
      </c>
      <c r="R27" s="158" t="s">
        <v>1492</v>
      </c>
    </row>
    <row r="28" spans="2:18" x14ac:dyDescent="0.45">
      <c r="B28" s="58" t="s">
        <v>1425</v>
      </c>
      <c r="C28" s="3" t="s">
        <v>1402</v>
      </c>
      <c r="D28" s="64" t="b">
        <f ca="1"/>
        <v>0</v>
      </c>
      <c r="F28" s="58" t="s">
        <v>1363</v>
      </c>
      <c r="G28" s="3" t="s">
        <v>1479</v>
      </c>
      <c r="H28" s="64" t="b">
        <f ca="1"/>
        <v>1</v>
      </c>
      <c r="N28" s="158" t="s">
        <v>1472</v>
      </c>
      <c r="R28" s="156" t="s">
        <v>1493</v>
      </c>
    </row>
    <row r="29" spans="2:18" x14ac:dyDescent="0.45">
      <c r="B29" s="58" t="s">
        <v>1404</v>
      </c>
      <c r="C29" s="3" t="s" cm="1">
        <v>1291</v>
      </c>
      <c r="D29" s="64" t="b">
        <f ca="1"/>
        <v>0</v>
      </c>
      <c r="F29" s="58" t="s">
        <v>1364</v>
      </c>
      <c r="G29" s="3" t="s">
        <v>1480</v>
      </c>
      <c r="H29" s="64" t="b">
        <f ca="1"/>
        <v>1</v>
      </c>
      <c r="N29" s="158" t="s">
        <v>1473</v>
      </c>
    </row>
    <row r="30" spans="2:18" x14ac:dyDescent="0.45">
      <c r="B30" s="58" t="s">
        <v>1406</v>
      </c>
      <c r="C30" s="3" t="s">
        <v>1419</v>
      </c>
      <c r="D30" s="64" t="b">
        <f ca="1"/>
        <v>0</v>
      </c>
      <c r="F30" s="58" t="s">
        <v>1408</v>
      </c>
      <c r="G30" s="3" t="s">
        <v>1481</v>
      </c>
      <c r="H30" s="64" t="b">
        <f ca="1"/>
        <v>1</v>
      </c>
      <c r="N30" s="158" t="s">
        <v>1475</v>
      </c>
    </row>
    <row r="31" spans="2:18" x14ac:dyDescent="0.45">
      <c r="B31" s="58" t="s">
        <v>1331</v>
      </c>
      <c r="C31" s="3" t="s">
        <v>1412</v>
      </c>
      <c r="D31" s="64" t="b">
        <f ca="1"/>
        <v>1</v>
      </c>
      <c r="F31" s="58" t="s">
        <v>1365</v>
      </c>
      <c r="G31" s="3" t="s">
        <v>1365</v>
      </c>
      <c r="H31" s="64" t="b">
        <f ca="1"/>
        <v>1</v>
      </c>
      <c r="N31" s="158" t="s">
        <v>1480</v>
      </c>
    </row>
    <row r="32" spans="2:18" x14ac:dyDescent="0.45">
      <c r="B32" s="58" t="s">
        <v>1405</v>
      </c>
      <c r="C32" s="3" t="s">
        <v>1413</v>
      </c>
      <c r="D32" s="64" t="b">
        <f ca="1"/>
        <v>0</v>
      </c>
      <c r="F32" s="58" t="s">
        <v>1409</v>
      </c>
      <c r="G32" s="3" t="s">
        <v>1482</v>
      </c>
      <c r="H32" s="64" t="b">
        <f ca="1"/>
        <v>0</v>
      </c>
      <c r="N32" s="158" t="s">
        <v>1479</v>
      </c>
    </row>
    <row r="33" spans="2:14" x14ac:dyDescent="0.45">
      <c r="B33" s="58" t="s">
        <v>1426</v>
      </c>
      <c r="C33" s="3" t="s">
        <v>1403</v>
      </c>
      <c r="D33" s="64" t="b">
        <f ca="1"/>
        <v>0</v>
      </c>
      <c r="F33" s="58" t="s">
        <v>1410</v>
      </c>
      <c r="G33" s="3" t="s">
        <v>1483</v>
      </c>
      <c r="H33" s="64" t="b">
        <f ca="1"/>
        <v>0</v>
      </c>
      <c r="N33" s="158" t="s">
        <v>1493</v>
      </c>
    </row>
    <row r="34" spans="2:14" x14ac:dyDescent="0.45">
      <c r="B34" s="58" t="s">
        <v>1411</v>
      </c>
      <c r="C34" s="3" t="s">
        <v>1378</v>
      </c>
      <c r="D34" s="64" t="b">
        <f ca="1"/>
        <v>0</v>
      </c>
      <c r="F34" s="58" t="s">
        <v>1348</v>
      </c>
      <c r="G34" s="3" t="s">
        <v>1377</v>
      </c>
      <c r="H34" s="64" t="b">
        <f ca="1"/>
        <v>0</v>
      </c>
      <c r="N34" s="158" t="s">
        <v>1481</v>
      </c>
    </row>
    <row r="35" spans="2:14" x14ac:dyDescent="0.45">
      <c r="B35" s="58" t="s">
        <v>1389</v>
      </c>
      <c r="C35" s="3" t="s" cm="1">
        <v>1389</v>
      </c>
      <c r="D35" s="64" t="b">
        <f ca="1"/>
        <v>0</v>
      </c>
      <c r="F35" s="58" t="s">
        <v>1411</v>
      </c>
      <c r="G35" s="3" t="s">
        <v>1378</v>
      </c>
      <c r="H35" s="64" t="b">
        <f ca="1"/>
        <v>0</v>
      </c>
      <c r="N35" s="158" t="s">
        <v>1492</v>
      </c>
    </row>
    <row r="36" spans="2:14" x14ac:dyDescent="0.45">
      <c r="B36" s="58" t="s">
        <v>1390</v>
      </c>
      <c r="C36" s="3" t="s" cm="1">
        <v>1390</v>
      </c>
      <c r="D36" s="64" t="b">
        <f ca="1"/>
        <v>0</v>
      </c>
      <c r="F36" s="58" t="s">
        <v>1366</v>
      </c>
      <c r="G36" s="3" t="s">
        <v>1484</v>
      </c>
      <c r="H36" s="64" t="b">
        <f ca="1"/>
        <v>0</v>
      </c>
      <c r="N36" s="158" t="s">
        <v>1365</v>
      </c>
    </row>
    <row r="37" spans="2:14" x14ac:dyDescent="0.45">
      <c r="B37" s="58" t="s">
        <v>1391</v>
      </c>
      <c r="C37" s="3" t="s" cm="1">
        <v>1391</v>
      </c>
      <c r="D37" s="64" t="b">
        <f ca="1"/>
        <v>0</v>
      </c>
      <c r="F37" s="58" t="s">
        <v>1367</v>
      </c>
      <c r="G37" s="3" t="s">
        <v>1485</v>
      </c>
      <c r="H37" s="64" t="b">
        <f ca="1"/>
        <v>0</v>
      </c>
      <c r="N37" s="156" t="s">
        <v>1414</v>
      </c>
    </row>
    <row r="38" spans="2:14" x14ac:dyDescent="0.45">
      <c r="B38" s="58" t="s">
        <v>1392</v>
      </c>
      <c r="C38" s="3" t="s" cm="1">
        <v>1392</v>
      </c>
      <c r="D38" s="64" t="b">
        <f ca="1"/>
        <v>0</v>
      </c>
      <c r="F38" s="58" t="s">
        <v>1368</v>
      </c>
      <c r="G38" s="3" t="s">
        <v>1486</v>
      </c>
      <c r="H38" s="64" t="b">
        <f ca="1"/>
        <v>0</v>
      </c>
    </row>
    <row r="39" spans="2:14" x14ac:dyDescent="0.45">
      <c r="B39" s="58" t="s">
        <v>1427</v>
      </c>
      <c r="C39" s="3" t="s" cm="1">
        <v>1393</v>
      </c>
      <c r="D39" s="64" t="b">
        <f ca="1"/>
        <v>0</v>
      </c>
      <c r="F39" s="58" t="s">
        <v>1369</v>
      </c>
      <c r="G39" s="3" t="s">
        <v>1487</v>
      </c>
      <c r="H39" s="64" t="b">
        <f ca="1"/>
        <v>1</v>
      </c>
    </row>
    <row r="40" spans="2:14" x14ac:dyDescent="0.45">
      <c r="B40" s="58" t="s">
        <v>1428</v>
      </c>
      <c r="C40" s="3" t="s" cm="1">
        <v>1394</v>
      </c>
      <c r="D40" s="64" t="b">
        <f ca="1"/>
        <v>0</v>
      </c>
      <c r="F40" s="58" t="s">
        <v>1370</v>
      </c>
      <c r="G40" s="3" t="s">
        <v>1488</v>
      </c>
      <c r="H40" s="64" t="b">
        <f ca="1"/>
        <v>1</v>
      </c>
    </row>
    <row r="41" spans="2:14" x14ac:dyDescent="0.45">
      <c r="B41" s="58" t="s">
        <v>1395</v>
      </c>
      <c r="C41" s="3" t="s" cm="1">
        <v>1395</v>
      </c>
      <c r="D41" s="64" t="b">
        <f ca="1"/>
        <v>0</v>
      </c>
      <c r="F41" s="58" t="s">
        <v>1371</v>
      </c>
      <c r="G41" s="3" t="s">
        <v>1371</v>
      </c>
      <c r="H41" s="64" t="b">
        <f ca="1"/>
        <v>1</v>
      </c>
    </row>
    <row r="42" spans="2:14" x14ac:dyDescent="0.45">
      <c r="B42" s="58" t="s">
        <v>1429</v>
      </c>
      <c r="C42" s="3" t="s" cm="1">
        <v>1396</v>
      </c>
      <c r="D42" s="64" t="b">
        <f ca="1"/>
        <v>0</v>
      </c>
      <c r="F42" s="58" t="s">
        <v>1372</v>
      </c>
      <c r="G42" s="3" t="s">
        <v>1489</v>
      </c>
      <c r="H42" s="64" t="b">
        <f ca="1"/>
        <v>0</v>
      </c>
    </row>
    <row r="43" spans="2:14" x14ac:dyDescent="0.45">
      <c r="B43" s="58" t="s">
        <v>1397</v>
      </c>
      <c r="C43" s="3" t="s" cm="1">
        <v>1397</v>
      </c>
      <c r="D43" s="64" t="b">
        <f ca="1"/>
        <v>0</v>
      </c>
      <c r="F43" s="58" t="s">
        <v>1373</v>
      </c>
      <c r="G43" s="3" t="s">
        <v>1490</v>
      </c>
      <c r="H43" s="64" t="b">
        <f ca="1"/>
        <v>0</v>
      </c>
    </row>
    <row r="44" spans="2:14" x14ac:dyDescent="0.45">
      <c r="B44" s="58" t="s">
        <v>1398</v>
      </c>
      <c r="C44" s="3" t="s" cm="1">
        <v>1398</v>
      </c>
      <c r="D44" s="64" t="b">
        <f ca="1"/>
        <v>0</v>
      </c>
      <c r="F44" s="58" t="s">
        <v>1374</v>
      </c>
      <c r="G44" s="3" t="s">
        <v>1491</v>
      </c>
      <c r="H44" s="64" t="b">
        <f ca="1"/>
        <v>0</v>
      </c>
    </row>
    <row r="45" spans="2:14" x14ac:dyDescent="0.45">
      <c r="B45" s="58" t="s">
        <v>1430</v>
      </c>
      <c r="C45" s="3" t="s" cm="1">
        <v>1399</v>
      </c>
      <c r="D45" s="64" t="b">
        <f ca="1"/>
        <v>0</v>
      </c>
      <c r="F45" s="58" t="s">
        <v>1375</v>
      </c>
      <c r="G45" s="3" t="s">
        <v>1492</v>
      </c>
      <c r="H45" s="64" t="b">
        <f ca="1"/>
        <v>1</v>
      </c>
    </row>
    <row r="46" spans="2:14" x14ac:dyDescent="0.45">
      <c r="B46" s="59" t="s">
        <v>1431</v>
      </c>
      <c r="C46" s="60" t="s">
        <v>1400</v>
      </c>
      <c r="D46" s="65" t="b">
        <f ca="1"/>
        <v>0</v>
      </c>
      <c r="F46" s="59" t="s">
        <v>1376</v>
      </c>
      <c r="G46" s="60" t="s">
        <v>1493</v>
      </c>
      <c r="H46" s="65" t="b">
        <f ca="1"/>
        <v>1</v>
      </c>
    </row>
  </sheetData>
  <sheetProtection sheet="1" objects="1" scenarios="1"/>
  <sortState xmlns:xlrd2="http://schemas.microsoft.com/office/spreadsheetml/2017/richdata2" ref="N15:N27">
    <sortCondition ref="N15:N27"/>
  </sortState>
  <conditionalFormatting sqref="H5:H46 D5:D46">
    <cfRule type="expression" dxfId="11" priority="8">
      <formula>D5=TRUE</formula>
    </cfRule>
  </conditionalFormatting>
  <conditionalFormatting sqref="F4:G4">
    <cfRule type="expression" dxfId="10" priority="7">
      <formula>NOT(EXACT($F5,$G5))</formula>
    </cfRule>
  </conditionalFormatting>
  <conditionalFormatting sqref="F5:G46">
    <cfRule type="expression" dxfId="9" priority="6">
      <formula>NOT(EXACT($F5,$G5))</formula>
    </cfRule>
  </conditionalFormatting>
  <conditionalFormatting sqref="B5:C46">
    <cfRule type="expression" dxfId="8" priority="3">
      <formula>NOT(EXACT($B5,$C5))</formula>
    </cfRule>
  </conditionalFormatting>
  <conditionalFormatting sqref="J5:K8">
    <cfRule type="expression" dxfId="7" priority="2">
      <formula>NOT(EXACT($J5,$K5))</formula>
    </cfRule>
  </conditionalFormatting>
  <conditionalFormatting sqref="L5:L8">
    <cfRule type="expression" dxfId="6" priority="1">
      <formula>L5=TRUE</formula>
    </cfRule>
  </conditionalFormatting>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CommentEditor"/>
  <dimension ref="A1:H239"/>
  <sheetViews>
    <sheetView showGridLines="0" showRowColHeaders="0" zoomScale="98" zoomScaleNormal="98" workbookViewId="0">
      <pane ySplit="4" topLeftCell="A110" activePane="bottomLeft" state="frozen"/>
      <selection pane="bottomLeft" activeCell="F115" sqref="F115"/>
    </sheetView>
  </sheetViews>
  <sheetFormatPr defaultRowHeight="14.25" x14ac:dyDescent="0.45"/>
  <cols>
    <col min="1" max="1" width="2.73046875" customWidth="1"/>
    <col min="2" max="2" width="13.73046875" bestFit="1" customWidth="1"/>
    <col min="3" max="3" width="17.86328125" bestFit="1" customWidth="1"/>
    <col min="4" max="4" width="21.1328125" bestFit="1" customWidth="1"/>
    <col min="5" max="5" width="21.1328125" customWidth="1"/>
    <col min="6" max="6" width="4.86328125" customWidth="1"/>
    <col min="7" max="7" width="7.86328125" customWidth="1"/>
    <col min="8" max="8" width="125" customWidth="1"/>
  </cols>
  <sheetData>
    <row r="1" spans="1:8" ht="28.5" x14ac:dyDescent="0.85">
      <c r="C1" s="2" t="s">
        <v>682</v>
      </c>
    </row>
    <row r="2" spans="1:8" x14ac:dyDescent="0.45">
      <c r="C2" t="s">
        <v>697</v>
      </c>
    </row>
    <row r="3" spans="1:8" x14ac:dyDescent="0.45">
      <c r="C3" s="212" t="s">
        <v>703</v>
      </c>
      <c r="H3" s="10" cm="1">
        <f t="array" aca="1" ref="H3" ca="1">CountWordsInRange(H5:H193)</f>
        <v>8232</v>
      </c>
    </row>
    <row r="4" spans="1:8" x14ac:dyDescent="0.45">
      <c r="B4" s="364" t="s">
        <v>739</v>
      </c>
      <c r="C4" s="223" t="s">
        <v>680</v>
      </c>
      <c r="D4" s="201" t="s">
        <v>681</v>
      </c>
      <c r="E4" s="201" t="s">
        <v>700</v>
      </c>
      <c r="F4" s="213" t="s">
        <v>701</v>
      </c>
      <c r="G4" s="213" t="s">
        <v>702</v>
      </c>
      <c r="H4" s="201" t="s">
        <v>55</v>
      </c>
    </row>
    <row r="5" spans="1:8" ht="171" x14ac:dyDescent="0.45">
      <c r="A5" s="350"/>
      <c r="B5" s="222"/>
      <c r="C5" s="220" t="s">
        <v>936</v>
      </c>
      <c r="D5" s="203" t="s">
        <v>345</v>
      </c>
      <c r="E5" s="202" t="str">
        <f ca="1">D6</f>
        <v>FilterBy1</v>
      </c>
      <c r="F5" s="214">
        <v>0</v>
      </c>
      <c r="G5" s="214">
        <v>0</v>
      </c>
      <c r="H5" s="237" t="s">
        <v>699</v>
      </c>
    </row>
    <row r="6" spans="1:8" x14ac:dyDescent="0.45">
      <c r="A6" s="350"/>
      <c r="B6" s="210"/>
      <c r="C6" s="220" t="s">
        <v>936</v>
      </c>
      <c r="D6" s="131" t="s">
        <v>5</v>
      </c>
      <c r="E6" s="131" t="s">
        <v>5</v>
      </c>
      <c r="F6" s="215">
        <v>1</v>
      </c>
      <c r="G6" s="215">
        <v>0</v>
      </c>
      <c r="H6" s="237" t="s">
        <v>856</v>
      </c>
    </row>
    <row r="7" spans="1:8" x14ac:dyDescent="0.45">
      <c r="A7" s="350"/>
      <c r="B7" s="210"/>
      <c r="C7" s="220" t="s">
        <v>936</v>
      </c>
      <c r="D7" s="131" t="s">
        <v>6</v>
      </c>
      <c r="E7" s="131" t="s">
        <v>6</v>
      </c>
      <c r="F7" s="215">
        <v>1</v>
      </c>
      <c r="G7" s="215">
        <v>0</v>
      </c>
      <c r="H7" s="237" t="s">
        <v>857</v>
      </c>
    </row>
    <row r="8" spans="1:8" x14ac:dyDescent="0.45">
      <c r="A8" s="350"/>
      <c r="B8" s="210"/>
      <c r="C8" s="220" t="s">
        <v>936</v>
      </c>
      <c r="D8" s="131" t="s">
        <v>7</v>
      </c>
      <c r="E8" s="131" t="s">
        <v>7</v>
      </c>
      <c r="F8" s="215">
        <v>1</v>
      </c>
      <c r="G8" s="215">
        <v>0</v>
      </c>
      <c r="H8" s="237" t="s">
        <v>858</v>
      </c>
    </row>
    <row r="9" spans="1:8" x14ac:dyDescent="0.45">
      <c r="A9" s="350"/>
      <c r="B9" s="210"/>
      <c r="C9" s="220" t="s">
        <v>936</v>
      </c>
      <c r="D9" s="131" t="s">
        <v>8</v>
      </c>
      <c r="E9" s="131" t="s">
        <v>8</v>
      </c>
      <c r="F9" s="215">
        <v>1</v>
      </c>
      <c r="G9" s="215">
        <v>0</v>
      </c>
      <c r="H9" s="237" t="s">
        <v>859</v>
      </c>
    </row>
    <row r="10" spans="1:8" ht="42.75" x14ac:dyDescent="0.45">
      <c r="A10" s="350"/>
      <c r="B10" s="210"/>
      <c r="C10" s="220" t="s">
        <v>936</v>
      </c>
      <c r="D10" s="131" t="s">
        <v>79</v>
      </c>
      <c r="E10" s="131" t="s">
        <v>79</v>
      </c>
      <c r="F10" s="215">
        <v>1</v>
      </c>
      <c r="G10" s="215">
        <v>0</v>
      </c>
      <c r="H10" s="131" t="s">
        <v>683</v>
      </c>
    </row>
    <row r="11" spans="1:8" ht="99.75" x14ac:dyDescent="0.45">
      <c r="A11" s="350"/>
      <c r="B11" s="210"/>
      <c r="C11" s="220" t="s">
        <v>936</v>
      </c>
      <c r="D11" s="131" t="s">
        <v>159</v>
      </c>
      <c r="E11" s="131" t="s">
        <v>159</v>
      </c>
      <c r="F11" s="215">
        <v>1</v>
      </c>
      <c r="G11" s="215">
        <v>0</v>
      </c>
      <c r="H11" s="237" t="s">
        <v>726</v>
      </c>
    </row>
    <row r="12" spans="1:8" ht="228" x14ac:dyDescent="0.45">
      <c r="A12" s="350"/>
      <c r="B12" s="210"/>
      <c r="C12" s="220" t="s">
        <v>936</v>
      </c>
      <c r="D12" s="131" t="s">
        <v>353</v>
      </c>
      <c r="E12" s="131" t="s">
        <v>353</v>
      </c>
      <c r="F12" s="215">
        <v>1</v>
      </c>
      <c r="G12" s="215">
        <v>0</v>
      </c>
      <c r="H12" s="237" t="s">
        <v>1221</v>
      </c>
    </row>
    <row r="13" spans="1:8" ht="71.25" x14ac:dyDescent="0.45">
      <c r="A13" s="350"/>
      <c r="B13" s="210"/>
      <c r="C13" s="220" t="s">
        <v>936</v>
      </c>
      <c r="D13" s="237" t="s">
        <v>89</v>
      </c>
      <c r="E13" s="237" t="s">
        <v>182</v>
      </c>
      <c r="F13" s="216">
        <v>1</v>
      </c>
      <c r="G13" s="216">
        <v>0</v>
      </c>
      <c r="H13" s="131" t="s">
        <v>684</v>
      </c>
    </row>
    <row r="14" spans="1:8" x14ac:dyDescent="0.45">
      <c r="A14" s="350"/>
      <c r="B14" s="210"/>
      <c r="C14" s="220" t="s">
        <v>936</v>
      </c>
      <c r="D14" s="202" t="s">
        <v>163</v>
      </c>
      <c r="E14" s="202" t="s">
        <v>148</v>
      </c>
      <c r="F14" s="214">
        <v>0</v>
      </c>
      <c r="G14" s="214">
        <v>0</v>
      </c>
      <c r="H14" s="131" t="s">
        <v>663</v>
      </c>
    </row>
    <row r="15" spans="1:8" ht="42.75" x14ac:dyDescent="0.45">
      <c r="A15" s="350"/>
      <c r="B15" s="210"/>
      <c r="C15" s="220" t="s">
        <v>936</v>
      </c>
      <c r="D15" s="131" t="s">
        <v>91</v>
      </c>
      <c r="E15" s="237" t="s">
        <v>148</v>
      </c>
      <c r="F15" s="215">
        <v>1</v>
      </c>
      <c r="G15" s="215">
        <v>0</v>
      </c>
      <c r="H15" s="131" t="s">
        <v>685</v>
      </c>
    </row>
    <row r="16" spans="1:8" ht="57" x14ac:dyDescent="0.45">
      <c r="A16" s="350"/>
      <c r="B16" s="210"/>
      <c r="C16" s="220" t="s">
        <v>936</v>
      </c>
      <c r="D16" s="131" t="s">
        <v>145</v>
      </c>
      <c r="E16" s="237" t="s">
        <v>149</v>
      </c>
      <c r="F16" s="215">
        <v>1</v>
      </c>
      <c r="G16" s="215">
        <v>0</v>
      </c>
      <c r="H16" s="237" t="s">
        <v>720</v>
      </c>
    </row>
    <row r="17" spans="1:8" x14ac:dyDescent="0.45">
      <c r="A17" s="350"/>
      <c r="B17" s="210"/>
      <c r="C17" s="220" t="s">
        <v>936</v>
      </c>
      <c r="D17" s="203" t="s">
        <v>165</v>
      </c>
      <c r="E17" s="202" t="str">
        <f ca="1">D18</f>
        <v>ModelType</v>
      </c>
      <c r="F17" s="214">
        <v>0</v>
      </c>
      <c r="G17" s="217">
        <v>0</v>
      </c>
      <c r="H17" s="131" t="s">
        <v>663</v>
      </c>
    </row>
    <row r="18" spans="1:8" ht="99.75" x14ac:dyDescent="0.45">
      <c r="A18" s="350"/>
      <c r="B18" s="210"/>
      <c r="C18" s="220" t="s">
        <v>936</v>
      </c>
      <c r="D18" s="237" t="s">
        <v>349</v>
      </c>
      <c r="E18" s="237" t="s">
        <v>349</v>
      </c>
      <c r="F18" s="216">
        <v>1</v>
      </c>
      <c r="G18" s="216">
        <v>0</v>
      </c>
      <c r="H18" s="131" t="s">
        <v>1130</v>
      </c>
    </row>
    <row r="19" spans="1:8" ht="57" x14ac:dyDescent="0.45">
      <c r="A19" s="350"/>
      <c r="B19" s="210"/>
      <c r="C19" s="220" t="s">
        <v>936</v>
      </c>
      <c r="D19" s="131" t="s">
        <v>152</v>
      </c>
      <c r="E19" s="131" t="s">
        <v>152</v>
      </c>
      <c r="F19" s="215">
        <v>1</v>
      </c>
      <c r="G19" s="215">
        <v>0</v>
      </c>
      <c r="H19" s="131" t="s">
        <v>686</v>
      </c>
    </row>
    <row r="20" spans="1:8" ht="42.75" x14ac:dyDescent="0.45">
      <c r="A20" s="350"/>
      <c r="B20" s="210"/>
      <c r="C20" s="220" t="s">
        <v>936</v>
      </c>
      <c r="D20" s="131" t="s">
        <v>362</v>
      </c>
      <c r="E20" s="131" t="s">
        <v>362</v>
      </c>
      <c r="F20" s="215">
        <v>1</v>
      </c>
      <c r="G20" s="215">
        <v>0</v>
      </c>
      <c r="H20" s="131" t="s">
        <v>687</v>
      </c>
    </row>
    <row r="21" spans="1:8" ht="142.5" x14ac:dyDescent="0.45">
      <c r="A21" s="350"/>
      <c r="B21" s="210"/>
      <c r="C21" s="220" t="s">
        <v>936</v>
      </c>
      <c r="D21" s="203" t="s">
        <v>441</v>
      </c>
      <c r="E21" s="202" t="str">
        <f ca="1">D22</f>
        <v>TradesScaleFactor</v>
      </c>
      <c r="F21" s="214">
        <v>0</v>
      </c>
      <c r="G21" s="217">
        <v>0</v>
      </c>
      <c r="H21" s="237" t="s">
        <v>733</v>
      </c>
    </row>
    <row r="22" spans="1:8" x14ac:dyDescent="0.45">
      <c r="A22" s="350"/>
      <c r="B22" s="210"/>
      <c r="C22" s="220" t="s">
        <v>936</v>
      </c>
      <c r="D22" s="131" t="s">
        <v>440</v>
      </c>
      <c r="E22" s="131" t="s">
        <v>440</v>
      </c>
      <c r="F22" s="215">
        <v>1</v>
      </c>
      <c r="G22" s="215">
        <v>0</v>
      </c>
      <c r="H22" s="131" t="s">
        <v>663</v>
      </c>
    </row>
    <row r="23" spans="1:8" x14ac:dyDescent="0.45">
      <c r="A23" s="350"/>
      <c r="B23" s="210"/>
      <c r="C23" s="220" t="s">
        <v>936</v>
      </c>
      <c r="D23" s="204" t="s">
        <v>439</v>
      </c>
      <c r="E23" s="204" t="s">
        <v>439</v>
      </c>
      <c r="F23" s="218">
        <v>1</v>
      </c>
      <c r="G23" s="218">
        <v>0</v>
      </c>
      <c r="H23" s="131" t="s">
        <v>663</v>
      </c>
    </row>
    <row r="24" spans="1:8" ht="42.75" x14ac:dyDescent="0.45">
      <c r="A24" s="350"/>
      <c r="B24" s="210"/>
      <c r="C24" s="220" t="s">
        <v>936</v>
      </c>
      <c r="D24" s="203" t="s">
        <v>344</v>
      </c>
      <c r="E24" s="202" t="str">
        <f ca="1">D25</f>
        <v>Methodology</v>
      </c>
      <c r="F24" s="214">
        <v>0</v>
      </c>
      <c r="G24" s="217">
        <v>0</v>
      </c>
      <c r="H24" s="131" t="s">
        <v>688</v>
      </c>
    </row>
    <row r="25" spans="1:8" ht="99.75" x14ac:dyDescent="0.45">
      <c r="A25" s="350"/>
      <c r="B25" s="210"/>
      <c r="C25" s="220" t="s">
        <v>936</v>
      </c>
      <c r="D25" s="131" t="s">
        <v>70</v>
      </c>
      <c r="E25" s="131" t="s">
        <v>70</v>
      </c>
      <c r="F25" s="215">
        <v>1</v>
      </c>
      <c r="G25" s="215">
        <v>0</v>
      </c>
      <c r="H25" s="131" t="s">
        <v>689</v>
      </c>
    </row>
    <row r="26" spans="1:8" ht="71.25" x14ac:dyDescent="0.45">
      <c r="A26" s="350"/>
      <c r="B26" s="210"/>
      <c r="C26" s="220" t="s">
        <v>936</v>
      </c>
      <c r="D26" s="131" t="s">
        <v>343</v>
      </c>
      <c r="E26" s="131" t="s">
        <v>343</v>
      </c>
      <c r="F26" s="215">
        <v>1</v>
      </c>
      <c r="G26" s="215">
        <v>0</v>
      </c>
      <c r="H26" s="131" t="s">
        <v>690</v>
      </c>
    </row>
    <row r="27" spans="1:8" ht="42.75" x14ac:dyDescent="0.45">
      <c r="A27" s="350"/>
      <c r="B27" s="210"/>
      <c r="C27" s="220" t="s">
        <v>936</v>
      </c>
      <c r="D27" s="131" t="s">
        <v>798</v>
      </c>
      <c r="E27" s="131" t="s">
        <v>798</v>
      </c>
      <c r="F27" s="215">
        <v>1</v>
      </c>
      <c r="G27" s="215">
        <v>0</v>
      </c>
      <c r="H27" s="237" t="s">
        <v>800</v>
      </c>
    </row>
    <row r="28" spans="1:8" ht="28.5" x14ac:dyDescent="0.45">
      <c r="A28" s="350"/>
      <c r="B28" s="210"/>
      <c r="C28" s="220" t="s">
        <v>936</v>
      </c>
      <c r="D28" s="237" t="s">
        <v>359</v>
      </c>
      <c r="E28" s="237" t="s">
        <v>359</v>
      </c>
      <c r="F28" s="216">
        <v>1</v>
      </c>
      <c r="G28" s="216">
        <v>0</v>
      </c>
      <c r="H28" s="237" t="s">
        <v>1220</v>
      </c>
    </row>
    <row r="29" spans="1:8" ht="42.75" x14ac:dyDescent="0.45">
      <c r="A29" s="350"/>
      <c r="B29" s="210"/>
      <c r="C29" s="220" t="s">
        <v>936</v>
      </c>
      <c r="D29" s="131" t="s">
        <v>71</v>
      </c>
      <c r="E29" s="237" t="s">
        <v>80</v>
      </c>
      <c r="F29" s="215">
        <v>1</v>
      </c>
      <c r="G29" s="215">
        <v>0</v>
      </c>
      <c r="H29" s="131" t="s">
        <v>698</v>
      </c>
    </row>
    <row r="30" spans="1:8" ht="85.5" x14ac:dyDescent="0.45">
      <c r="A30" s="350"/>
      <c r="B30" s="210"/>
      <c r="C30" s="220" t="s">
        <v>936</v>
      </c>
      <c r="D30" s="237" t="s">
        <v>173</v>
      </c>
      <c r="E30" s="237" t="s">
        <v>173</v>
      </c>
      <c r="F30" s="216">
        <v>1</v>
      </c>
      <c r="G30" s="216">
        <v>0</v>
      </c>
      <c r="H30" s="131" t="s">
        <v>691</v>
      </c>
    </row>
    <row r="31" spans="1:8" ht="234" customHeight="1" x14ac:dyDescent="0.45">
      <c r="A31" s="350"/>
      <c r="B31" s="210"/>
      <c r="C31" s="220" t="s">
        <v>936</v>
      </c>
      <c r="D31" s="237" t="s">
        <v>838</v>
      </c>
      <c r="E31" s="237" t="s">
        <v>838</v>
      </c>
      <c r="F31" s="216">
        <v>1</v>
      </c>
      <c r="G31" s="216">
        <v>0</v>
      </c>
      <c r="H31" s="237" t="s">
        <v>847</v>
      </c>
    </row>
    <row r="32" spans="1:8" ht="42.75" x14ac:dyDescent="0.45">
      <c r="A32" s="350"/>
      <c r="B32" s="210"/>
      <c r="C32" s="220" t="s">
        <v>936</v>
      </c>
      <c r="D32" s="237" t="s">
        <v>843</v>
      </c>
      <c r="E32" s="237" t="s">
        <v>843</v>
      </c>
      <c r="F32" s="216">
        <v>1</v>
      </c>
      <c r="G32" s="216">
        <v>0</v>
      </c>
      <c r="H32" s="237" t="s">
        <v>846</v>
      </c>
    </row>
    <row r="33" spans="1:8" ht="42.75" x14ac:dyDescent="0.45">
      <c r="A33" s="350"/>
      <c r="B33" s="210"/>
      <c r="C33" s="220" t="s">
        <v>936</v>
      </c>
      <c r="D33" s="237" t="s">
        <v>844</v>
      </c>
      <c r="E33" s="237" t="s">
        <v>844</v>
      </c>
      <c r="F33" s="216">
        <v>1</v>
      </c>
      <c r="G33" s="216">
        <v>0</v>
      </c>
      <c r="H33" s="237" t="s">
        <v>848</v>
      </c>
    </row>
    <row r="34" spans="1:8" x14ac:dyDescent="0.45">
      <c r="A34" s="350"/>
      <c r="B34" s="210"/>
      <c r="C34" s="220" t="s">
        <v>936</v>
      </c>
      <c r="D34" s="203" t="s">
        <v>483</v>
      </c>
      <c r="E34" s="202" t="str">
        <f ca="1">D35</f>
        <v>NumTradesValued</v>
      </c>
      <c r="F34" s="214">
        <v>0</v>
      </c>
      <c r="G34" s="217">
        <v>0</v>
      </c>
      <c r="H34" s="131" t="s">
        <v>663</v>
      </c>
    </row>
    <row r="35" spans="1:8" ht="57" x14ac:dyDescent="0.45">
      <c r="A35" s="350"/>
      <c r="B35" s="210"/>
      <c r="C35" s="220" t="s">
        <v>936</v>
      </c>
      <c r="D35" s="237" t="s">
        <v>484</v>
      </c>
      <c r="E35" s="237" t="s">
        <v>484</v>
      </c>
      <c r="F35" s="216">
        <v>1</v>
      </c>
      <c r="G35" s="216">
        <v>0</v>
      </c>
      <c r="H35" s="237" t="s">
        <v>721</v>
      </c>
    </row>
    <row r="36" spans="1:8" ht="42.75" x14ac:dyDescent="0.45">
      <c r="A36" s="350"/>
      <c r="B36" s="210"/>
      <c r="C36" s="220" t="s">
        <v>936</v>
      </c>
      <c r="D36" s="205" t="s">
        <v>485</v>
      </c>
      <c r="E36" s="205" t="s">
        <v>485</v>
      </c>
      <c r="F36" s="219">
        <v>1</v>
      </c>
      <c r="G36" s="219">
        <v>0</v>
      </c>
      <c r="H36" s="131" t="s">
        <v>692</v>
      </c>
    </row>
    <row r="37" spans="1:8" ht="28.5" x14ac:dyDescent="0.45">
      <c r="A37" s="350"/>
      <c r="B37" s="210"/>
      <c r="C37" s="220" t="s">
        <v>936</v>
      </c>
      <c r="D37" s="203" t="s">
        <v>548</v>
      </c>
      <c r="E37" s="203" t="str">
        <f ca="1">D38</f>
        <v>EURUSD</v>
      </c>
      <c r="F37" s="214">
        <v>0</v>
      </c>
      <c r="G37" s="217">
        <v>0</v>
      </c>
      <c r="H37" s="131" t="s">
        <v>693</v>
      </c>
    </row>
    <row r="38" spans="1:8" x14ac:dyDescent="0.45">
      <c r="A38" s="350"/>
      <c r="B38" s="210"/>
      <c r="C38" s="220" t="s">
        <v>936</v>
      </c>
      <c r="D38" s="237" t="s">
        <v>67</v>
      </c>
      <c r="E38" s="237" t="s">
        <v>67</v>
      </c>
      <c r="F38" s="216">
        <v>1</v>
      </c>
      <c r="G38" s="216">
        <v>0</v>
      </c>
      <c r="H38" s="131" t="s">
        <v>719</v>
      </c>
    </row>
    <row r="39" spans="1:8" ht="42.75" x14ac:dyDescent="0.45">
      <c r="A39" s="350"/>
      <c r="B39" s="210"/>
      <c r="C39" s="220" t="s">
        <v>936</v>
      </c>
      <c r="D39" s="237" t="s">
        <v>666</v>
      </c>
      <c r="E39" s="237" t="s">
        <v>666</v>
      </c>
      <c r="F39" s="216">
        <v>1</v>
      </c>
      <c r="G39" s="216">
        <v>0</v>
      </c>
      <c r="H39" s="237" t="s">
        <v>806</v>
      </c>
    </row>
    <row r="40" spans="1:8" x14ac:dyDescent="0.45">
      <c r="A40" s="350"/>
      <c r="B40" s="210"/>
      <c r="C40" s="220" t="s">
        <v>936</v>
      </c>
      <c r="D40" s="205" t="s">
        <v>450</v>
      </c>
      <c r="E40" s="205" t="s">
        <v>450</v>
      </c>
      <c r="F40" s="219">
        <v>1</v>
      </c>
      <c r="G40" s="219">
        <v>0</v>
      </c>
      <c r="H40" s="131" t="s">
        <v>694</v>
      </c>
    </row>
    <row r="41" spans="1:8" x14ac:dyDescent="0.45">
      <c r="A41" s="350"/>
      <c r="B41" s="210"/>
      <c r="C41" s="220" t="s">
        <v>936</v>
      </c>
      <c r="D41" s="131" t="s">
        <v>547</v>
      </c>
      <c r="E41" s="131" t="s">
        <v>547</v>
      </c>
      <c r="F41" s="215">
        <v>1</v>
      </c>
      <c r="G41" s="215">
        <v>0</v>
      </c>
      <c r="H41" s="131" t="s">
        <v>695</v>
      </c>
    </row>
    <row r="42" spans="1:8" ht="71.25" x14ac:dyDescent="0.45">
      <c r="A42" s="350"/>
      <c r="B42" s="210"/>
      <c r="C42" s="220" t="s">
        <v>936</v>
      </c>
      <c r="D42" s="131"/>
      <c r="E42" s="131" t="s">
        <v>1290</v>
      </c>
      <c r="F42" s="215">
        <v>1</v>
      </c>
      <c r="G42" s="215">
        <v>0</v>
      </c>
      <c r="H42" s="237" t="s">
        <v>1325</v>
      </c>
    </row>
    <row r="43" spans="1:8" x14ac:dyDescent="0.45">
      <c r="A43" s="350"/>
      <c r="B43" s="210"/>
      <c r="C43" s="221" t="s">
        <v>615</v>
      </c>
      <c r="D43" s="202" t="s">
        <v>590</v>
      </c>
      <c r="E43" s="202" t="str">
        <f ca="1">D44</f>
        <v>ShocksDerivedFrom</v>
      </c>
      <c r="F43" s="214">
        <v>0</v>
      </c>
      <c r="G43" s="214">
        <v>0</v>
      </c>
      <c r="H43" s="131"/>
    </row>
    <row r="44" spans="1:8" ht="99.75" x14ac:dyDescent="0.45">
      <c r="A44" s="350"/>
      <c r="B44" s="210"/>
      <c r="C44" s="221" t="s">
        <v>615</v>
      </c>
      <c r="D44" s="131" t="s">
        <v>584</v>
      </c>
      <c r="E44" s="131" t="s">
        <v>584</v>
      </c>
      <c r="F44" s="215">
        <v>1</v>
      </c>
      <c r="G44" s="215">
        <v>0</v>
      </c>
      <c r="H44" s="237" t="s">
        <v>734</v>
      </c>
    </row>
    <row r="45" spans="1:8" x14ac:dyDescent="0.45">
      <c r="A45" s="350"/>
      <c r="B45" s="210"/>
      <c r="C45" s="221" t="s">
        <v>615</v>
      </c>
      <c r="D45" s="131" t="s">
        <v>581</v>
      </c>
      <c r="E45" s="131" t="s">
        <v>581</v>
      </c>
      <c r="F45" s="215">
        <v>1</v>
      </c>
      <c r="G45" s="215">
        <v>0</v>
      </c>
      <c r="H45" s="131" t="s">
        <v>676</v>
      </c>
    </row>
    <row r="46" spans="1:8" x14ac:dyDescent="0.45">
      <c r="A46" s="350"/>
      <c r="B46" s="210"/>
      <c r="C46" s="221" t="s">
        <v>615</v>
      </c>
      <c r="D46" s="131" t="s">
        <v>582</v>
      </c>
      <c r="E46" s="131" t="s">
        <v>582</v>
      </c>
      <c r="F46" s="215">
        <v>1</v>
      </c>
      <c r="G46" s="215">
        <v>0</v>
      </c>
      <c r="H46" s="237" t="s">
        <v>679</v>
      </c>
    </row>
    <row r="47" spans="1:8" ht="28.5" x14ac:dyDescent="0.45">
      <c r="A47" s="350"/>
      <c r="B47" s="210"/>
      <c r="C47" s="221" t="s">
        <v>615</v>
      </c>
      <c r="D47" s="131" t="s">
        <v>588</v>
      </c>
      <c r="E47" s="131" t="s">
        <v>588</v>
      </c>
      <c r="F47" s="215">
        <v>1</v>
      </c>
      <c r="G47" s="215">
        <v>0</v>
      </c>
      <c r="H47" s="237" t="s">
        <v>723</v>
      </c>
    </row>
    <row r="48" spans="1:8" x14ac:dyDescent="0.45">
      <c r="A48" s="350"/>
      <c r="B48" s="210"/>
      <c r="C48" s="221" t="s">
        <v>615</v>
      </c>
      <c r="D48" s="237" t="s">
        <v>589</v>
      </c>
      <c r="E48" s="237" t="s">
        <v>589</v>
      </c>
      <c r="F48" s="216">
        <v>1</v>
      </c>
      <c r="G48" s="216">
        <v>0</v>
      </c>
      <c r="H48" s="131" t="s">
        <v>724</v>
      </c>
    </row>
    <row r="49" spans="1:8" ht="99.75" x14ac:dyDescent="0.45">
      <c r="A49" s="350"/>
      <c r="B49" s="210"/>
      <c r="C49" s="221" t="s">
        <v>615</v>
      </c>
      <c r="D49" s="202" t="s">
        <v>592</v>
      </c>
      <c r="E49" s="202" t="str">
        <f ca="1">D50</f>
        <v>ForwardsRatio</v>
      </c>
      <c r="F49" s="214">
        <v>0</v>
      </c>
      <c r="G49" s="214">
        <v>0</v>
      </c>
      <c r="H49" s="237" t="s">
        <v>855</v>
      </c>
    </row>
    <row r="50" spans="1:8" ht="28.5" x14ac:dyDescent="0.45">
      <c r="A50" s="350"/>
      <c r="B50" s="210"/>
      <c r="C50" s="221" t="s">
        <v>615</v>
      </c>
      <c r="D50" s="237" t="s">
        <v>243</v>
      </c>
      <c r="E50" s="237" t="s">
        <v>243</v>
      </c>
      <c r="F50" s="216">
        <v>1</v>
      </c>
      <c r="G50" s="216">
        <v>0</v>
      </c>
      <c r="H50" s="237" t="s">
        <v>852</v>
      </c>
    </row>
    <row r="51" spans="1:8" ht="28.5" x14ac:dyDescent="0.45">
      <c r="A51" s="350"/>
      <c r="B51" s="210"/>
      <c r="C51" s="221" t="s">
        <v>615</v>
      </c>
      <c r="D51" s="237" t="s">
        <v>240</v>
      </c>
      <c r="E51" s="237" t="s">
        <v>240</v>
      </c>
      <c r="F51" s="216">
        <v>1</v>
      </c>
      <c r="G51" s="216">
        <v>0</v>
      </c>
      <c r="H51" s="237" t="s">
        <v>853</v>
      </c>
    </row>
    <row r="52" spans="1:8" ht="28.5" x14ac:dyDescent="0.45">
      <c r="A52" s="350"/>
      <c r="B52" s="210"/>
      <c r="C52" s="221" t="s">
        <v>615</v>
      </c>
      <c r="D52" s="237" t="s">
        <v>241</v>
      </c>
      <c r="E52" s="237" t="s">
        <v>241</v>
      </c>
      <c r="F52" s="216">
        <v>1</v>
      </c>
      <c r="G52" s="216">
        <v>0</v>
      </c>
      <c r="H52" s="237" t="s">
        <v>854</v>
      </c>
    </row>
    <row r="53" spans="1:8" ht="28.5" x14ac:dyDescent="0.45">
      <c r="A53" s="350"/>
      <c r="B53" s="210"/>
      <c r="C53" s="221" t="s">
        <v>615</v>
      </c>
      <c r="D53" s="237" t="s">
        <v>244</v>
      </c>
      <c r="E53" s="237" t="s">
        <v>244</v>
      </c>
      <c r="F53" s="216">
        <v>1</v>
      </c>
      <c r="G53" s="216">
        <v>0</v>
      </c>
      <c r="H53" s="237" t="s">
        <v>860</v>
      </c>
    </row>
    <row r="54" spans="1:8" ht="28.5" x14ac:dyDescent="0.45">
      <c r="A54" s="350"/>
      <c r="B54" s="210"/>
      <c r="C54" s="221" t="s">
        <v>615</v>
      </c>
      <c r="D54" s="237" t="s">
        <v>242</v>
      </c>
      <c r="E54" s="237" t="s">
        <v>242</v>
      </c>
      <c r="F54" s="216">
        <v>1</v>
      </c>
      <c r="G54" s="216">
        <v>0</v>
      </c>
      <c r="H54" s="237" t="s">
        <v>861</v>
      </c>
    </row>
    <row r="55" spans="1:8" ht="114" x14ac:dyDescent="0.45">
      <c r="A55" s="350"/>
      <c r="B55" s="210"/>
      <c r="C55" s="221" t="s">
        <v>615</v>
      </c>
      <c r="D55" s="205" t="s">
        <v>275</v>
      </c>
      <c r="E55" s="205" t="s">
        <v>275</v>
      </c>
      <c r="F55" s="219">
        <v>1</v>
      </c>
      <c r="G55" s="219">
        <v>0</v>
      </c>
      <c r="H55" s="131" t="s">
        <v>696</v>
      </c>
    </row>
    <row r="56" spans="1:8" ht="85.5" x14ac:dyDescent="0.45">
      <c r="A56" s="350"/>
      <c r="B56" s="210"/>
      <c r="C56" s="221" t="s">
        <v>615</v>
      </c>
      <c r="D56" s="204" t="s">
        <v>591</v>
      </c>
      <c r="E56" s="204" t="s">
        <v>591</v>
      </c>
      <c r="F56" s="218">
        <v>1</v>
      </c>
      <c r="G56" s="218">
        <v>0</v>
      </c>
      <c r="H56" s="237" t="s">
        <v>1219</v>
      </c>
    </row>
    <row r="57" spans="1:8" ht="228" x14ac:dyDescent="0.45">
      <c r="A57" s="350"/>
      <c r="B57" s="210"/>
      <c r="C57" s="221" t="s">
        <v>615</v>
      </c>
      <c r="D57" s="202" t="s">
        <v>627</v>
      </c>
      <c r="E57" s="202" t="str">
        <f ca="1">D58</f>
        <v>UseSpeedGrid</v>
      </c>
      <c r="F57" s="214">
        <v>0</v>
      </c>
      <c r="G57" s="214">
        <v>0</v>
      </c>
      <c r="H57" s="237" t="s">
        <v>727</v>
      </c>
    </row>
    <row r="58" spans="1:8" ht="42.75" x14ac:dyDescent="0.45">
      <c r="A58" s="350"/>
      <c r="B58" s="210"/>
      <c r="C58" s="221" t="s">
        <v>615</v>
      </c>
      <c r="D58" s="205" t="s">
        <v>628</v>
      </c>
      <c r="E58" s="205" t="s">
        <v>628</v>
      </c>
      <c r="F58" s="219">
        <v>1</v>
      </c>
      <c r="G58" s="219">
        <v>0</v>
      </c>
      <c r="H58" s="237" t="s">
        <v>714</v>
      </c>
    </row>
    <row r="59" spans="1:8" ht="28.5" x14ac:dyDescent="0.45">
      <c r="A59" s="350"/>
      <c r="B59" s="210"/>
      <c r="C59" s="221" t="s">
        <v>615</v>
      </c>
      <c r="D59" s="131" t="s">
        <v>629</v>
      </c>
      <c r="E59" s="131" t="s">
        <v>629</v>
      </c>
      <c r="F59" s="215">
        <v>1</v>
      </c>
      <c r="G59" s="215">
        <v>0</v>
      </c>
      <c r="H59" s="131" t="s">
        <v>715</v>
      </c>
    </row>
    <row r="60" spans="1:8" x14ac:dyDescent="0.45">
      <c r="A60" s="350"/>
      <c r="B60" s="210"/>
      <c r="C60" s="221" t="s">
        <v>615</v>
      </c>
      <c r="D60" s="131" t="s">
        <v>630</v>
      </c>
      <c r="E60" s="131" t="s">
        <v>630</v>
      </c>
      <c r="F60" s="215">
        <v>1</v>
      </c>
      <c r="G60" s="215">
        <v>0</v>
      </c>
      <c r="H60" s="237" t="s">
        <v>728</v>
      </c>
    </row>
    <row r="61" spans="1:8" x14ac:dyDescent="0.45">
      <c r="A61" s="350"/>
      <c r="B61" s="210"/>
      <c r="C61" s="221" t="s">
        <v>615</v>
      </c>
      <c r="D61" s="131" t="s">
        <v>631</v>
      </c>
      <c r="E61" s="131" t="s">
        <v>631</v>
      </c>
      <c r="F61" s="215">
        <v>1</v>
      </c>
      <c r="G61" s="215">
        <v>0</v>
      </c>
      <c r="H61" s="237" t="s">
        <v>729</v>
      </c>
    </row>
    <row r="62" spans="1:8" ht="28.5" x14ac:dyDescent="0.45">
      <c r="A62" s="350"/>
      <c r="B62" s="210"/>
      <c r="C62" s="221" t="s">
        <v>615</v>
      </c>
      <c r="D62" s="131" t="s">
        <v>632</v>
      </c>
      <c r="E62" s="131" t="s">
        <v>632</v>
      </c>
      <c r="F62" s="215">
        <v>1</v>
      </c>
      <c r="G62" s="215">
        <v>0</v>
      </c>
      <c r="H62" s="237" t="s">
        <v>731</v>
      </c>
    </row>
    <row r="63" spans="1:8" ht="28.5" x14ac:dyDescent="0.45">
      <c r="A63" s="350"/>
      <c r="B63" s="210"/>
      <c r="C63" s="221" t="s">
        <v>615</v>
      </c>
      <c r="D63" s="237" t="s">
        <v>634</v>
      </c>
      <c r="E63" s="237" t="s">
        <v>634</v>
      </c>
      <c r="F63" s="216">
        <v>1</v>
      </c>
      <c r="G63" s="216">
        <v>0</v>
      </c>
      <c r="H63" s="237" t="s">
        <v>732</v>
      </c>
    </row>
    <row r="64" spans="1:8" x14ac:dyDescent="0.45">
      <c r="A64" s="350"/>
      <c r="B64" s="210"/>
      <c r="C64" s="221" t="s">
        <v>615</v>
      </c>
      <c r="D64" s="237" t="s">
        <v>633</v>
      </c>
      <c r="E64" s="237" t="s">
        <v>633</v>
      </c>
      <c r="F64" s="216">
        <v>1</v>
      </c>
      <c r="G64" s="216">
        <v>0</v>
      </c>
      <c r="H64" s="237" t="s">
        <v>725</v>
      </c>
    </row>
    <row r="65" spans="1:8" ht="142.5" x14ac:dyDescent="0.45">
      <c r="A65" s="350"/>
      <c r="B65" s="210"/>
      <c r="C65" s="221" t="s">
        <v>615</v>
      </c>
      <c r="D65" s="237" t="s">
        <v>226</v>
      </c>
      <c r="E65" s="237" t="s">
        <v>615</v>
      </c>
      <c r="F65" s="216">
        <v>1</v>
      </c>
      <c r="G65" s="216">
        <v>5</v>
      </c>
      <c r="H65" s="237" t="s">
        <v>735</v>
      </c>
    </row>
    <row r="66" spans="1:8" x14ac:dyDescent="0.45">
      <c r="A66" s="350"/>
      <c r="B66" s="210"/>
      <c r="C66" s="221" t="s">
        <v>187</v>
      </c>
      <c r="D66" s="202" t="s">
        <v>590</v>
      </c>
      <c r="E66" s="202" t="str">
        <f ca="1">D67</f>
        <v>ShocksDerivedFrom</v>
      </c>
      <c r="F66" s="214">
        <v>0</v>
      </c>
      <c r="G66" s="215">
        <v>0</v>
      </c>
      <c r="H66" s="131"/>
    </row>
    <row r="67" spans="1:8" ht="99.75" x14ac:dyDescent="0.45">
      <c r="A67" s="350"/>
      <c r="B67" s="210"/>
      <c r="C67" s="221" t="s">
        <v>187</v>
      </c>
      <c r="D67" s="131" t="s">
        <v>584</v>
      </c>
      <c r="E67" s="131" t="s">
        <v>584</v>
      </c>
      <c r="F67" s="215">
        <v>1</v>
      </c>
      <c r="G67" s="215">
        <v>0</v>
      </c>
      <c r="H67" s="131" t="str">
        <f t="shared" ref="H67:H78" ca="1" si="0">VLOOKUP(D67,$D$5:$H$64,5,FALSE)</f>
        <v>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v>
      </c>
    </row>
    <row r="68" spans="1:8" x14ac:dyDescent="0.45">
      <c r="A68" s="350"/>
      <c r="B68" s="210"/>
      <c r="C68" s="221" t="s">
        <v>187</v>
      </c>
      <c r="D68" s="131" t="s">
        <v>581</v>
      </c>
      <c r="E68" s="131" t="s">
        <v>581</v>
      </c>
      <c r="F68" s="215">
        <v>1</v>
      </c>
      <c r="G68" s="215">
        <v>0</v>
      </c>
      <c r="H68" s="131" t="str">
        <f t="shared" ca="1" si="0"/>
        <v>Enter the date at which sampling of historic data starts. This value is ignored when ShocksDerivedFrom reads 'Custom'</v>
      </c>
    </row>
    <row r="69" spans="1:8" x14ac:dyDescent="0.45">
      <c r="A69" s="350"/>
      <c r="B69" s="210"/>
      <c r="C69" s="221" t="s">
        <v>187</v>
      </c>
      <c r="D69" s="131" t="s">
        <v>582</v>
      </c>
      <c r="E69" s="131" t="s">
        <v>582</v>
      </c>
      <c r="F69" s="215">
        <v>1</v>
      </c>
      <c r="G69" s="215">
        <v>0</v>
      </c>
      <c r="H69" s="131" t="str">
        <f t="shared" ca="1" si="0"/>
        <v>The date at which sampling of historic data ends, this value is set automatically you do not need to enter it yourself.</v>
      </c>
    </row>
    <row r="70" spans="1:8" ht="28.5" x14ac:dyDescent="0.45">
      <c r="A70" s="350"/>
      <c r="B70" s="210"/>
      <c r="C70" s="221" t="s">
        <v>187</v>
      </c>
      <c r="D70" s="131" t="s">
        <v>588</v>
      </c>
      <c r="E70" s="131" t="s">
        <v>588</v>
      </c>
      <c r="F70" s="215">
        <v>1</v>
      </c>
      <c r="G70" s="215">
        <v>0</v>
      </c>
      <c r="H70" s="131" t="str">
        <f t="shared" ca="1" si="0"/>
        <v>BaseSpot is today's spot rate and is the multiplier applied to the relevant FxShocks to obtain the EURUSD spot rate at each monthly time point in the scenario. When ShocksDerivedFrom is 'History' those FxShock incorporate the necessary "rebasing'</v>
      </c>
    </row>
    <row r="71" spans="1:8" x14ac:dyDescent="0.45">
      <c r="A71" s="350"/>
      <c r="B71" s="210"/>
      <c r="C71" s="221" t="s">
        <v>187</v>
      </c>
      <c r="D71" s="131" t="s">
        <v>589</v>
      </c>
      <c r="E71" s="131" t="s">
        <v>589</v>
      </c>
      <c r="F71" s="215">
        <v>1</v>
      </c>
      <c r="G71" s="215">
        <v>0</v>
      </c>
      <c r="H71" s="131" t="str">
        <f t="shared" ca="1" si="0"/>
        <v>Today's level of 3Y EURUSD volatility. Needed so that the FxVolShocks correctly shock today's levels of vol to the levels observed in historical data.</v>
      </c>
    </row>
    <row r="72" spans="1:8" ht="99.75" x14ac:dyDescent="0.45">
      <c r="A72" s="350"/>
      <c r="B72" s="210"/>
      <c r="C72" s="221" t="s">
        <v>187</v>
      </c>
      <c r="D72" s="202" t="s">
        <v>592</v>
      </c>
      <c r="E72" s="202" t="str">
        <f ca="1">D73</f>
        <v>ForwardsRatio</v>
      </c>
      <c r="F72" s="214">
        <v>0</v>
      </c>
      <c r="G72" s="215">
        <v>0</v>
      </c>
      <c r="H72" s="131" t="str">
        <f t="shared" ca="1" si="0"/>
        <v>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v>
      </c>
    </row>
    <row r="73" spans="1:8" ht="28.5" x14ac:dyDescent="0.45">
      <c r="A73" s="350"/>
      <c r="B73" s="210"/>
      <c r="C73" s="221" t="s">
        <v>187</v>
      </c>
      <c r="D73" s="237" t="s">
        <v>243</v>
      </c>
      <c r="E73" s="237" t="s">
        <v>243</v>
      </c>
      <c r="F73" s="215">
        <v>1</v>
      </c>
      <c r="G73" s="215">
        <v>0</v>
      </c>
      <c r="H73" s="131" t="str">
        <f t="shared" ca="1" si="0"/>
        <v xml:space="preserve">If the required hedging amount at a given time point in the scenario is X then X * ForwardsRatio is executed in FxForwards (Airbus buys EUR). Should be a number or, if StrategySwitchPoints is given, should be a comma-delimited list of numbers. </v>
      </c>
    </row>
    <row r="74" spans="1:8" ht="28.5" x14ac:dyDescent="0.45">
      <c r="A74" s="350"/>
      <c r="B74" s="210"/>
      <c r="C74" s="221" t="s">
        <v>187</v>
      </c>
      <c r="D74" s="237" t="s">
        <v>240</v>
      </c>
      <c r="E74" s="237" t="s">
        <v>240</v>
      </c>
      <c r="F74" s="215">
        <v>1</v>
      </c>
      <c r="G74" s="215">
        <v>0</v>
      </c>
      <c r="H74" s="131" t="str">
        <f t="shared" ca="1" si="0"/>
        <v>If the required hedging amount at a given time point in the scenario is X then X * PutRatio is executed in Puts on EUR. Should be a number or, if StrategySwitchPoints is given, should be a comma-delimited list of numbers. Will be the negative of CallRatio when the strategy is a collar.</v>
      </c>
    </row>
    <row r="75" spans="1:8" ht="28.5" x14ac:dyDescent="0.45">
      <c r="A75" s="350"/>
      <c r="B75" s="210"/>
      <c r="C75" s="221" t="s">
        <v>187</v>
      </c>
      <c r="D75" s="237" t="s">
        <v>241</v>
      </c>
      <c r="E75" s="237" t="s">
        <v>241</v>
      </c>
      <c r="F75" s="215">
        <v>1</v>
      </c>
      <c r="G75" s="215">
        <v>0</v>
      </c>
      <c r="H75" s="131" t="str">
        <f t="shared" ca="1" si="0"/>
        <v>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v>
      </c>
    </row>
    <row r="76" spans="1:8" ht="28.5" x14ac:dyDescent="0.45">
      <c r="A76" s="350"/>
      <c r="B76" s="210"/>
      <c r="C76" s="221" t="s">
        <v>187</v>
      </c>
      <c r="D76" s="237" t="s">
        <v>244</v>
      </c>
      <c r="E76" s="237" t="s">
        <v>244</v>
      </c>
      <c r="F76" s="215">
        <v>1</v>
      </c>
      <c r="G76" s="215">
        <v>0</v>
      </c>
      <c r="H76" s="131" t="str">
        <f t="shared" ca="1" si="0"/>
        <v>In the scenario, puts on EURUSD are executed at this fixed offset from the prevailing forward rate. Should be negative for Strike below the Forward. Should be a number or, if StrategySwitchPoints is given, should be a comma-delimited list of numbers.</v>
      </c>
    </row>
    <row r="77" spans="1:8" ht="28.5" x14ac:dyDescent="0.45">
      <c r="A77" s="350"/>
      <c r="B77" s="210"/>
      <c r="C77" s="221" t="s">
        <v>187</v>
      </c>
      <c r="D77" s="237" t="s">
        <v>242</v>
      </c>
      <c r="E77" s="237" t="s">
        <v>242</v>
      </c>
      <c r="F77" s="215">
        <v>1</v>
      </c>
      <c r="G77" s="215">
        <v>0</v>
      </c>
      <c r="H77" s="131" t="str">
        <f t="shared" ca="1" si="0"/>
        <v>In the scenario, calls on EURUSD are executed at this fixed offset from the prevailing forward rate. Should be positive for Strike above the Forward.. Should be a number or, if StrategySwitchPoints is given, should be a comma-delimited list of numbers.</v>
      </c>
    </row>
    <row r="78" spans="1:8" ht="114" x14ac:dyDescent="0.45">
      <c r="A78" s="350"/>
      <c r="B78" s="210"/>
      <c r="C78" s="221" t="s">
        <v>187</v>
      </c>
      <c r="D78" s="205" t="s">
        <v>275</v>
      </c>
      <c r="E78" s="205" t="s">
        <v>275</v>
      </c>
      <c r="F78" s="215">
        <v>1</v>
      </c>
      <c r="G78" s="215">
        <v>0</v>
      </c>
      <c r="H78" s="131" t="str">
        <f t="shared" ca="1" si="0"/>
        <v>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v>
      </c>
    </row>
    <row r="79" spans="1:8" ht="57" x14ac:dyDescent="0.45">
      <c r="A79" s="350"/>
      <c r="B79" s="210"/>
      <c r="C79" s="221" t="s">
        <v>187</v>
      </c>
      <c r="D79" s="205" t="s">
        <v>1194</v>
      </c>
      <c r="E79" s="205" t="s">
        <v>1194</v>
      </c>
      <c r="F79" s="215">
        <v>1</v>
      </c>
      <c r="G79" s="215">
        <v>0</v>
      </c>
      <c r="H79" s="237" t="s">
        <v>1228</v>
      </c>
    </row>
    <row r="80" spans="1:8" ht="85.5" x14ac:dyDescent="0.45">
      <c r="A80" s="350"/>
      <c r="B80" s="210"/>
      <c r="C80" s="221" t="s">
        <v>187</v>
      </c>
      <c r="D80" s="204" t="s">
        <v>591</v>
      </c>
      <c r="E80" s="204" t="s">
        <v>591</v>
      </c>
      <c r="F80" s="215">
        <v>1</v>
      </c>
      <c r="G80" s="215">
        <v>0</v>
      </c>
      <c r="H80" s="131" t="str">
        <f t="shared" ref="H80:H100" ca="1" si="1">VLOOKUP(D80,$D$5:$H$64,5,FALSE)</f>
        <v>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v>
      </c>
    </row>
    <row r="81" spans="1:8" ht="228" x14ac:dyDescent="0.45">
      <c r="A81" s="350"/>
      <c r="B81" s="210"/>
      <c r="C81" s="221" t="s">
        <v>187</v>
      </c>
      <c r="D81" s="206" t="s">
        <v>627</v>
      </c>
      <c r="E81" s="202" t="str">
        <f ca="1">D82</f>
        <v>UseSpeedGrid</v>
      </c>
      <c r="F81" s="214">
        <v>0</v>
      </c>
      <c r="G81" s="215">
        <v>0</v>
      </c>
      <c r="H81" s="131" t="str">
        <f t="shared" ca="1" si="1"/>
        <v>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v>
      </c>
    </row>
    <row r="82" spans="1:8" ht="42.75" x14ac:dyDescent="0.45">
      <c r="A82" s="350"/>
      <c r="B82" s="210"/>
      <c r="C82" s="221" t="s">
        <v>187</v>
      </c>
      <c r="D82" s="207" t="s">
        <v>628</v>
      </c>
      <c r="E82" s="207" t="s">
        <v>628</v>
      </c>
      <c r="F82" s="215">
        <v>1</v>
      </c>
      <c r="G82" s="215">
        <v>0</v>
      </c>
      <c r="H82" s="131" t="str">
        <f t="shared" ca="1" si="1"/>
        <v>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v>
      </c>
    </row>
    <row r="83" spans="1:8" ht="28.5" x14ac:dyDescent="0.45">
      <c r="A83" s="350"/>
      <c r="B83" s="210"/>
      <c r="C83" s="221" t="s">
        <v>187</v>
      </c>
      <c r="D83" s="208" t="s">
        <v>629</v>
      </c>
      <c r="E83" s="208" t="s">
        <v>629</v>
      </c>
      <c r="F83" s="215">
        <v>1</v>
      </c>
      <c r="G83" s="215">
        <v>0</v>
      </c>
      <c r="H83" s="131" t="str">
        <f t="shared" ca="1" si="1"/>
        <v>The difference between the high barrier and low barrier during each month of a speed grid scenario, multiplied (when VaryGridWidth is TRUE) by the ratio between the start of month 3 year EURUSD volatility and the SpeedGridBaseVol.</v>
      </c>
    </row>
    <row r="84" spans="1:8" x14ac:dyDescent="0.45">
      <c r="A84" s="350"/>
      <c r="B84" s="210"/>
      <c r="C84" s="221" t="s">
        <v>187</v>
      </c>
      <c r="D84" s="208" t="s">
        <v>630</v>
      </c>
      <c r="E84" s="208" t="s">
        <v>630</v>
      </c>
      <c r="F84" s="215">
        <v>1</v>
      </c>
      <c r="G84" s="215">
        <v>0</v>
      </c>
      <c r="H84" s="131" t="str">
        <f t="shared" ca="1" si="1"/>
        <v>On trading days where EURUSD is above the high-barrier for the month Airbus executes hedges in size the "normal daily amount * HighFxSpeed.</v>
      </c>
    </row>
    <row r="85" spans="1:8" x14ac:dyDescent="0.45">
      <c r="A85" s="350"/>
      <c r="B85" s="210"/>
      <c r="C85" s="221" t="s">
        <v>187</v>
      </c>
      <c r="D85" s="208" t="s">
        <v>631</v>
      </c>
      <c r="E85" s="208" t="s">
        <v>631</v>
      </c>
      <c r="F85" s="215">
        <v>1</v>
      </c>
      <c r="G85" s="215">
        <v>0</v>
      </c>
      <c r="H85" s="131" t="str">
        <f t="shared" ca="1" si="1"/>
        <v>On trading days where EURUSD is below the low-barrier for the month Airbus executes hedges in size the "normal daily amount * LowFxSpeed.</v>
      </c>
    </row>
    <row r="86" spans="1:8" ht="28.5" x14ac:dyDescent="0.45">
      <c r="A86" s="350"/>
      <c r="B86" s="210"/>
      <c r="C86" s="221" t="s">
        <v>187</v>
      </c>
      <c r="D86" s="208" t="s">
        <v>632</v>
      </c>
      <c r="E86" s="208" t="s">
        <v>632</v>
      </c>
      <c r="F86" s="215">
        <v>1</v>
      </c>
      <c r="G86" s="215">
        <v>0</v>
      </c>
      <c r="H86" s="131" t="str">
        <f t="shared" ca="1" si="1"/>
        <v>Determines whether a speed grid is "dynamic" i.e. whether the SpeedGridWidth is adjusted by multiplying by the ratio of start-of-month 3 year EURUSD vol and SpeedGridBaseVol.</v>
      </c>
    </row>
    <row r="87" spans="1:8" ht="28.5" x14ac:dyDescent="0.45">
      <c r="A87" s="350"/>
      <c r="B87" s="210"/>
      <c r="C87" s="221" t="s">
        <v>187</v>
      </c>
      <c r="D87" s="209" t="s">
        <v>634</v>
      </c>
      <c r="E87" s="209" t="s">
        <v>634</v>
      </c>
      <c r="F87" s="215">
        <v>1</v>
      </c>
      <c r="G87" s="215">
        <v>0</v>
      </c>
      <c r="H87" s="131" t="str">
        <f t="shared" ca="1" si="1"/>
        <v>Used for dynamic speed grids (VaryGridWidth = TRUE) in which  SpeedGridWidth is adjusted by multiplying by the ratio of start-of-month 3 year EURUSD vol and SpeedGridBaseVol.</v>
      </c>
    </row>
    <row r="88" spans="1:8" x14ac:dyDescent="0.45">
      <c r="A88" s="350"/>
      <c r="B88" s="210"/>
      <c r="C88" s="221" t="s">
        <v>187</v>
      </c>
      <c r="D88" s="209" t="s">
        <v>633</v>
      </c>
      <c r="E88" s="209" t="s">
        <v>633</v>
      </c>
      <c r="F88" s="215">
        <v>1</v>
      </c>
      <c r="G88" s="215">
        <v>0</v>
      </c>
      <c r="H88" s="131" t="str">
        <f t="shared" ca="1" si="1"/>
        <v>The total amount, measured in USD of Fx hedges to be executed during each 12 month period of a speed grid scenario.</v>
      </c>
    </row>
    <row r="89" spans="1:8" x14ac:dyDescent="0.45">
      <c r="A89" s="350"/>
      <c r="B89" s="210"/>
      <c r="C89" s="221" t="s">
        <v>187</v>
      </c>
      <c r="D89" s="202" t="s">
        <v>165</v>
      </c>
      <c r="E89" s="202" t="str">
        <f ca="1">D90</f>
        <v>ModelType</v>
      </c>
      <c r="F89" s="214">
        <v>0</v>
      </c>
      <c r="G89" s="215">
        <v>0</v>
      </c>
      <c r="H89" s="131" t="str">
        <f t="shared" ca="1" si="1"/>
        <v/>
      </c>
    </row>
    <row r="90" spans="1:8" ht="99.75" x14ac:dyDescent="0.45">
      <c r="A90" s="350"/>
      <c r="B90" s="210"/>
      <c r="C90" s="221" t="s">
        <v>187</v>
      </c>
      <c r="D90" s="237" t="s">
        <v>349</v>
      </c>
      <c r="E90" s="237" t="s">
        <v>349</v>
      </c>
      <c r="F90" s="215">
        <v>1</v>
      </c>
      <c r="G90" s="215">
        <v>0</v>
      </c>
      <c r="H90" s="131" t="str">
        <f t="shared" ca="1" si="1"/>
        <v>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v>
      </c>
    </row>
    <row r="91" spans="1:8" ht="57" x14ac:dyDescent="0.45">
      <c r="A91" s="350"/>
      <c r="B91" s="210"/>
      <c r="C91" s="221" t="s">
        <v>187</v>
      </c>
      <c r="D91" s="237" t="s">
        <v>152</v>
      </c>
      <c r="E91" s="237" t="s">
        <v>152</v>
      </c>
      <c r="F91" s="215">
        <v>1</v>
      </c>
      <c r="G91" s="215">
        <v>0</v>
      </c>
      <c r="H91" s="131" t="str">
        <f t="shared" ca="1" si="1"/>
        <v>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v>
      </c>
    </row>
    <row r="92" spans="1:8" ht="42.75" x14ac:dyDescent="0.45">
      <c r="A92" s="350"/>
      <c r="B92" s="210"/>
      <c r="C92" s="221" t="s">
        <v>187</v>
      </c>
      <c r="D92" s="237" t="s">
        <v>362</v>
      </c>
      <c r="E92" s="237" t="s">
        <v>362</v>
      </c>
      <c r="F92" s="215">
        <v>1</v>
      </c>
      <c r="G92" s="215">
        <v>0</v>
      </c>
      <c r="H92" s="131" t="str">
        <f t="shared" ca="1" si="1"/>
        <v>NumObservations
Sets the number of future times at which the PFE is calculated. A low number increases the speed of calculation at the risk of failing to capture future "spikes" in PFE that might constitute a breach of credit limits.</v>
      </c>
    </row>
    <row r="93" spans="1:8" ht="171" x14ac:dyDescent="0.45">
      <c r="A93" s="350"/>
      <c r="B93" s="210"/>
      <c r="C93" s="221" t="s">
        <v>187</v>
      </c>
      <c r="D93" s="202" t="s">
        <v>586</v>
      </c>
      <c r="E93" s="202" t="s">
        <v>7</v>
      </c>
      <c r="F93" s="214">
        <v>0</v>
      </c>
      <c r="G93" s="215">
        <v>0</v>
      </c>
      <c r="H93" s="131" t="str">
        <f t="shared" ca="1" si="1"/>
        <v>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v>
      </c>
    </row>
    <row r="94" spans="1:8" x14ac:dyDescent="0.45">
      <c r="A94" s="350"/>
      <c r="B94" s="210"/>
      <c r="C94" s="221" t="s">
        <v>187</v>
      </c>
      <c r="D94" s="237" t="s">
        <v>7</v>
      </c>
      <c r="E94" s="237" t="s">
        <v>7</v>
      </c>
      <c r="F94" s="215">
        <v>1</v>
      </c>
      <c r="G94" s="215">
        <v>0</v>
      </c>
      <c r="H94" s="131" t="str">
        <f t="shared" ca="1" si="1"/>
        <v>The second trade attribute on which trades are selected, or "None" to not use a second trade attribute. Double-click to see a list of allowed values.</v>
      </c>
    </row>
    <row r="95" spans="1:8" x14ac:dyDescent="0.45">
      <c r="A95" s="350"/>
      <c r="B95" s="210"/>
      <c r="C95" s="221" t="s">
        <v>187</v>
      </c>
      <c r="D95" s="237" t="s">
        <v>8</v>
      </c>
      <c r="E95" s="237" t="s">
        <v>8</v>
      </c>
      <c r="F95" s="215">
        <v>1</v>
      </c>
      <c r="G95" s="215">
        <v>0</v>
      </c>
      <c r="H95" s="131" t="str">
        <f t="shared" ca="1" si="1"/>
        <v>Trades are included if the FilterBy2 trade attribute is equal to Filter2Value (e.g. OP_FINANCE is equal to 10115). Double-click for help</v>
      </c>
    </row>
    <row r="96" spans="1:8" ht="228" x14ac:dyDescent="0.45">
      <c r="A96" s="350"/>
      <c r="B96" s="210"/>
      <c r="C96" s="221" t="s">
        <v>187</v>
      </c>
      <c r="D96" s="205" t="s">
        <v>353</v>
      </c>
      <c r="E96" s="205" t="s">
        <v>353</v>
      </c>
      <c r="F96" s="215">
        <v>1</v>
      </c>
      <c r="G96" s="215">
        <v>0</v>
      </c>
      <c r="H96" s="131" t="str">
        <f t="shared" ca="1" si="1"/>
        <v>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v>
      </c>
    </row>
    <row r="97" spans="1:8" x14ac:dyDescent="0.45">
      <c r="A97" s="350"/>
      <c r="B97" s="210"/>
      <c r="C97" s="221" t="s">
        <v>187</v>
      </c>
      <c r="D97" s="237" t="s">
        <v>409</v>
      </c>
      <c r="E97" s="237" t="s">
        <v>409</v>
      </c>
      <c r="F97" s="215">
        <v>1</v>
      </c>
      <c r="G97" s="215">
        <v>0</v>
      </c>
      <c r="H97" s="237" t="s">
        <v>1229</v>
      </c>
    </row>
    <row r="98" spans="1:8" ht="142.5" x14ac:dyDescent="0.45">
      <c r="A98" s="350"/>
      <c r="B98" s="210"/>
      <c r="C98" s="221" t="s">
        <v>187</v>
      </c>
      <c r="D98" s="202" t="s">
        <v>441</v>
      </c>
      <c r="E98" s="202" t="str">
        <f ca="1">D99</f>
        <v>TradesScaleFactor</v>
      </c>
      <c r="F98" s="214">
        <v>0</v>
      </c>
      <c r="G98" s="215">
        <v>0</v>
      </c>
      <c r="H98" s="131" t="str">
        <f t="shared" ca="1" si="1"/>
        <v>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v>
      </c>
    </row>
    <row r="99" spans="1:8" x14ac:dyDescent="0.45">
      <c r="A99" s="350"/>
      <c r="B99" s="210"/>
      <c r="C99" s="221" t="s">
        <v>187</v>
      </c>
      <c r="D99" s="237" t="s">
        <v>440</v>
      </c>
      <c r="E99" s="237" t="s">
        <v>440</v>
      </c>
      <c r="F99" s="215">
        <v>1</v>
      </c>
      <c r="G99" s="215">
        <v>0</v>
      </c>
      <c r="H99" s="131" t="str">
        <f t="shared" ca="1" si="1"/>
        <v/>
      </c>
    </row>
    <row r="100" spans="1:8" x14ac:dyDescent="0.45">
      <c r="A100" s="350"/>
      <c r="B100" s="210"/>
      <c r="C100" s="221" t="s">
        <v>187</v>
      </c>
      <c r="D100" s="237" t="s">
        <v>439</v>
      </c>
      <c r="E100" s="237" t="s">
        <v>439</v>
      </c>
      <c r="F100" s="215">
        <v>1</v>
      </c>
      <c r="G100" s="215">
        <v>0</v>
      </c>
      <c r="H100" s="131" t="str">
        <f t="shared" ca="1" si="1"/>
        <v/>
      </c>
    </row>
    <row r="101" spans="1:8" x14ac:dyDescent="0.45">
      <c r="A101" s="350"/>
      <c r="B101" s="210"/>
      <c r="C101" s="221" t="s">
        <v>187</v>
      </c>
      <c r="D101" s="203" t="s">
        <v>587</v>
      </c>
      <c r="E101" s="202" t="str">
        <f ca="1">D102</f>
        <v>TimeStart</v>
      </c>
      <c r="F101" s="214">
        <v>0</v>
      </c>
      <c r="G101" s="215">
        <v>0</v>
      </c>
      <c r="H101" s="131"/>
    </row>
    <row r="102" spans="1:8" x14ac:dyDescent="0.45">
      <c r="A102" s="350"/>
      <c r="B102" s="210"/>
      <c r="C102" s="221" t="s">
        <v>187</v>
      </c>
      <c r="D102" s="237" t="s">
        <v>613</v>
      </c>
      <c r="E102" s="237" t="s">
        <v>613</v>
      </c>
      <c r="F102" s="215">
        <v>1</v>
      </c>
      <c r="G102" s="215">
        <v>0</v>
      </c>
      <c r="H102" s="131" t="s">
        <v>1034</v>
      </c>
    </row>
    <row r="103" spans="1:8" x14ac:dyDescent="0.45">
      <c r="A103" s="350"/>
      <c r="B103" s="210"/>
      <c r="C103" s="221" t="s">
        <v>187</v>
      </c>
      <c r="D103" s="237" t="s">
        <v>614</v>
      </c>
      <c r="E103" s="237" t="s">
        <v>614</v>
      </c>
      <c r="F103" s="215">
        <v>1</v>
      </c>
      <c r="G103" s="215">
        <v>0</v>
      </c>
      <c r="H103" s="237" t="s">
        <v>1035</v>
      </c>
    </row>
    <row r="104" spans="1:8" x14ac:dyDescent="0.45">
      <c r="A104" s="350"/>
      <c r="B104" s="210"/>
      <c r="C104" s="221" t="s">
        <v>187</v>
      </c>
      <c r="D104" s="237" t="s">
        <v>261</v>
      </c>
      <c r="E104" s="237" t="s">
        <v>261</v>
      </c>
      <c r="F104" s="215">
        <v>1</v>
      </c>
      <c r="G104" s="215">
        <v>0</v>
      </c>
      <c r="H104" s="237" t="s">
        <v>1037</v>
      </c>
    </row>
    <row r="105" spans="1:8" x14ac:dyDescent="0.45">
      <c r="A105" s="350"/>
      <c r="B105" s="210"/>
      <c r="C105" s="221" t="s">
        <v>187</v>
      </c>
      <c r="D105" s="205" t="s">
        <v>660</v>
      </c>
      <c r="E105" s="205" t="s">
        <v>660</v>
      </c>
      <c r="F105" s="215">
        <v>1</v>
      </c>
      <c r="G105" s="215">
        <v>0</v>
      </c>
      <c r="H105" s="131"/>
    </row>
    <row r="106" spans="1:8" ht="42.75" x14ac:dyDescent="0.45">
      <c r="A106" s="350"/>
      <c r="B106" s="210"/>
      <c r="C106" s="221" t="s">
        <v>964</v>
      </c>
      <c r="D106" s="205" t="s">
        <v>610</v>
      </c>
      <c r="E106" s="205" t="s">
        <v>965</v>
      </c>
      <c r="F106" s="215">
        <v>1</v>
      </c>
      <c r="G106" s="215">
        <v>2</v>
      </c>
      <c r="H106" s="237" t="s">
        <v>966</v>
      </c>
    </row>
    <row r="107" spans="1:8" ht="42.75" x14ac:dyDescent="0.45">
      <c r="A107" s="350"/>
      <c r="B107" s="210"/>
      <c r="C107" s="221" t="s">
        <v>706</v>
      </c>
      <c r="D107" s="205" t="s" cm="1">
        <v>1338</v>
      </c>
      <c r="E107" s="205" t="s" cm="1">
        <v>1338</v>
      </c>
      <c r="F107" s="215">
        <v>1</v>
      </c>
      <c r="G107" s="215">
        <v>0</v>
      </c>
      <c r="H107" s="237" t="s">
        <v>1575</v>
      </c>
    </row>
    <row r="108" spans="1:8" ht="42.75" x14ac:dyDescent="0.45">
      <c r="A108" s="350"/>
      <c r="B108" s="210"/>
      <c r="C108" s="221" t="s">
        <v>706</v>
      </c>
      <c r="D108" s="205" t="s">
        <v>1339</v>
      </c>
      <c r="E108" s="205" t="s">
        <v>1339</v>
      </c>
      <c r="F108" s="215">
        <v>1</v>
      </c>
      <c r="G108" s="215">
        <v>0</v>
      </c>
      <c r="H108" s="237" t="s">
        <v>1574</v>
      </c>
    </row>
    <row r="109" spans="1:8" ht="57" x14ac:dyDescent="0.45">
      <c r="A109" s="350"/>
      <c r="B109" s="210"/>
      <c r="C109" s="221" t="s">
        <v>706</v>
      </c>
      <c r="D109" s="205" t="s">
        <v>1340</v>
      </c>
      <c r="E109" s="205" t="s">
        <v>1340</v>
      </c>
      <c r="F109" s="215">
        <v>1</v>
      </c>
      <c r="G109" s="215">
        <v>0</v>
      </c>
      <c r="H109" s="237" t="s">
        <v>1573</v>
      </c>
    </row>
    <row r="110" spans="1:8" ht="99.75" x14ac:dyDescent="0.45">
      <c r="A110" s="350"/>
      <c r="B110" s="210"/>
      <c r="C110" s="221" t="s">
        <v>706</v>
      </c>
      <c r="D110" s="205" t="s">
        <v>328</v>
      </c>
      <c r="E110" s="204" t="s">
        <v>716</v>
      </c>
      <c r="F110" s="215">
        <v>1</v>
      </c>
      <c r="G110" s="215">
        <v>0</v>
      </c>
      <c r="H110" s="237" t="s">
        <v>1518</v>
      </c>
    </row>
    <row r="111" spans="1:8" ht="42.75" x14ac:dyDescent="0.45">
      <c r="A111" s="350"/>
      <c r="B111" s="210"/>
      <c r="C111" s="221" t="s">
        <v>706</v>
      </c>
      <c r="D111" s="205" t="s">
        <v>329</v>
      </c>
      <c r="E111" s="204" t="s">
        <v>717</v>
      </c>
      <c r="F111" s="215">
        <v>1</v>
      </c>
      <c r="G111" s="215">
        <v>0</v>
      </c>
      <c r="H111" s="131" t="s">
        <v>704</v>
      </c>
    </row>
    <row r="112" spans="1:8" ht="85.5" x14ac:dyDescent="0.45">
      <c r="A112" s="350"/>
      <c r="B112" s="210"/>
      <c r="C112" s="221" t="s">
        <v>706</v>
      </c>
      <c r="D112" s="205" t="s">
        <v>324</v>
      </c>
      <c r="E112" s="205" t="str">
        <f ca="1">SUBSTITUTE(D112," ","_")</f>
        <v>MarketDataWorkbook</v>
      </c>
      <c r="F112" s="215">
        <v>1</v>
      </c>
      <c r="G112" s="215">
        <v>0</v>
      </c>
      <c r="H112" s="237" t="s">
        <v>1517</v>
      </c>
    </row>
    <row r="113" spans="1:8" ht="71.25" x14ac:dyDescent="0.45">
      <c r="A113" s="350"/>
      <c r="B113" s="210"/>
      <c r="C113" s="221" t="s">
        <v>706</v>
      </c>
      <c r="D113" s="205" t="s">
        <v>409</v>
      </c>
      <c r="E113" s="205" t="str">
        <f ca="1">SUBSTITUTE(D113," ","_")</f>
        <v>CurrenciesToInclude</v>
      </c>
      <c r="F113" s="215">
        <v>1</v>
      </c>
      <c r="G113" s="215">
        <v>0</v>
      </c>
      <c r="H113" s="131" t="s">
        <v>705</v>
      </c>
    </row>
    <row r="114" spans="1:8" ht="57" x14ac:dyDescent="0.45">
      <c r="A114" s="350"/>
      <c r="B114" s="210"/>
      <c r="C114" s="221" t="s">
        <v>706</v>
      </c>
      <c r="D114" s="205" t="s">
        <v>1194</v>
      </c>
      <c r="E114" s="205" t="s">
        <v>1194</v>
      </c>
      <c r="F114" s="215">
        <v>1</v>
      </c>
      <c r="G114" s="215">
        <v>0</v>
      </c>
      <c r="H114" s="237" t="str">
        <f ca="1">H79</f>
        <v>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v>
      </c>
    </row>
    <row r="115" spans="1:8" ht="42.75" x14ac:dyDescent="0.45">
      <c r="A115" s="350"/>
      <c r="B115" s="210"/>
      <c r="C115" s="221" t="s">
        <v>936</v>
      </c>
      <c r="D115" s="205" t="s">
        <v>116</v>
      </c>
      <c r="E115" s="205" t="s">
        <v>708</v>
      </c>
      <c r="F115" s="215">
        <v>0</v>
      </c>
      <c r="G115" s="215">
        <v>1</v>
      </c>
      <c r="H115" s="237" t="s">
        <v>1568</v>
      </c>
    </row>
    <row r="116" spans="1:8" x14ac:dyDescent="0.45">
      <c r="A116" s="350"/>
      <c r="B116" s="210"/>
      <c r="C116" s="221" t="s">
        <v>936</v>
      </c>
      <c r="D116" s="205" t="s">
        <v>112</v>
      </c>
      <c r="E116" s="205" t="s">
        <v>709</v>
      </c>
      <c r="F116" s="215">
        <v>0</v>
      </c>
      <c r="G116" s="215">
        <v>1</v>
      </c>
      <c r="H116" s="131" t="s">
        <v>707</v>
      </c>
    </row>
    <row r="117" spans="1:8" ht="28.5" x14ac:dyDescent="0.45">
      <c r="A117" s="350"/>
      <c r="B117" s="210"/>
      <c r="C117" s="221" t="s">
        <v>936</v>
      </c>
      <c r="D117" s="205" t="s">
        <v>110</v>
      </c>
      <c r="E117" s="205" t="s">
        <v>710</v>
      </c>
      <c r="F117" s="215">
        <v>0</v>
      </c>
      <c r="G117" s="215">
        <v>1</v>
      </c>
      <c r="H117" s="237" t="s">
        <v>1231</v>
      </c>
    </row>
    <row r="118" spans="1:8" ht="57" x14ac:dyDescent="0.45">
      <c r="A118" s="350"/>
      <c r="B118" s="210"/>
      <c r="C118" s="221" t="s">
        <v>936</v>
      </c>
      <c r="D118" s="205" t="s">
        <v>377</v>
      </c>
      <c r="E118" s="205" t="s">
        <v>711</v>
      </c>
      <c r="F118" s="215">
        <v>0</v>
      </c>
      <c r="G118" s="215">
        <v>1</v>
      </c>
      <c r="H118" s="237" t="s">
        <v>1230</v>
      </c>
    </row>
    <row r="119" spans="1:8" ht="85.5" x14ac:dyDescent="0.45">
      <c r="A119" s="350"/>
      <c r="B119" s="210"/>
      <c r="C119" s="221" t="s">
        <v>936</v>
      </c>
      <c r="D119" s="205" t="s">
        <v>92</v>
      </c>
      <c r="E119" s="205" t="s">
        <v>712</v>
      </c>
      <c r="F119" s="215">
        <v>-1</v>
      </c>
      <c r="G119" s="215">
        <v>1</v>
      </c>
      <c r="H119" s="237" t="s">
        <v>1569</v>
      </c>
    </row>
    <row r="120" spans="1:8" ht="128.25" x14ac:dyDescent="0.45">
      <c r="A120" s="350"/>
      <c r="B120" s="210"/>
      <c r="C120" s="221" t="s">
        <v>936</v>
      </c>
      <c r="D120" s="205" t="s">
        <v>316</v>
      </c>
      <c r="E120" s="205" t="s">
        <v>713</v>
      </c>
      <c r="F120" s="215">
        <v>-1</v>
      </c>
      <c r="G120" s="215">
        <v>1</v>
      </c>
      <c r="H120" s="237" t="s">
        <v>1165</v>
      </c>
    </row>
    <row r="121" spans="1:8" x14ac:dyDescent="0.45">
      <c r="A121" s="350"/>
      <c r="B121" s="210"/>
      <c r="C121" s="221" t="s">
        <v>736</v>
      </c>
      <c r="D121" s="205" t="s">
        <v>105</v>
      </c>
      <c r="E121" s="205" t="s">
        <v>737</v>
      </c>
      <c r="F121" s="215">
        <v>1</v>
      </c>
      <c r="G121" s="215">
        <v>1</v>
      </c>
      <c r="H121" s="131" t="s">
        <v>518</v>
      </c>
    </row>
    <row r="122" spans="1:8" x14ac:dyDescent="0.45">
      <c r="A122" s="350"/>
      <c r="B122" s="210"/>
      <c r="C122" s="221" t="s">
        <v>736</v>
      </c>
      <c r="D122" s="205" t="s">
        <v>561</v>
      </c>
      <c r="E122" s="205" t="s">
        <v>737</v>
      </c>
      <c r="F122" s="215">
        <v>1</v>
      </c>
      <c r="G122" s="215">
        <v>2</v>
      </c>
      <c r="H122" s="131" t="s">
        <v>523</v>
      </c>
    </row>
    <row r="123" spans="1:8" x14ac:dyDescent="0.45">
      <c r="A123" s="350"/>
      <c r="B123" s="210"/>
      <c r="C123" s="221" t="s">
        <v>736</v>
      </c>
      <c r="D123" s="205" t="s">
        <v>764</v>
      </c>
      <c r="E123" s="205" t="s">
        <v>737</v>
      </c>
      <c r="F123" s="215">
        <v>1</v>
      </c>
      <c r="G123" s="215">
        <v>3</v>
      </c>
      <c r="H123" s="237" t="s">
        <v>765</v>
      </c>
    </row>
    <row r="124" spans="1:8" x14ac:dyDescent="0.45">
      <c r="A124" s="350"/>
      <c r="B124" s="210"/>
      <c r="C124" s="221" t="s">
        <v>736</v>
      </c>
      <c r="D124" s="205" t="s">
        <v>96</v>
      </c>
      <c r="E124" s="205" t="s">
        <v>737</v>
      </c>
      <c r="F124" s="215">
        <v>1</v>
      </c>
      <c r="G124" s="215">
        <v>4</v>
      </c>
      <c r="H124" s="131" t="s">
        <v>524</v>
      </c>
    </row>
    <row r="125" spans="1:8" ht="28.5" x14ac:dyDescent="0.45">
      <c r="A125" s="350"/>
      <c r="B125" s="210"/>
      <c r="C125" s="221" t="s">
        <v>736</v>
      </c>
      <c r="D125" s="205" t="s">
        <v>194</v>
      </c>
      <c r="E125" s="205" t="s">
        <v>737</v>
      </c>
      <c r="F125" s="215">
        <v>1</v>
      </c>
      <c r="G125" s="215">
        <v>5</v>
      </c>
      <c r="H125" s="131" t="s">
        <v>510</v>
      </c>
    </row>
    <row r="126" spans="1:8" ht="28.5" x14ac:dyDescent="0.45">
      <c r="A126" s="350"/>
      <c r="B126" s="210"/>
      <c r="C126" s="221" t="s">
        <v>736</v>
      </c>
      <c r="D126" s="205" t="s">
        <v>488</v>
      </c>
      <c r="E126" s="205" t="s">
        <v>737</v>
      </c>
      <c r="F126" s="215">
        <v>1</v>
      </c>
      <c r="G126" s="215">
        <v>6</v>
      </c>
      <c r="H126" s="131" t="s">
        <v>511</v>
      </c>
    </row>
    <row r="127" spans="1:8" ht="28.5" x14ac:dyDescent="0.45">
      <c r="A127" s="350"/>
      <c r="B127" s="210"/>
      <c r="C127" s="221" t="s">
        <v>736</v>
      </c>
      <c r="D127" s="205" t="s">
        <v>193</v>
      </c>
      <c r="E127" s="205" t="s">
        <v>737</v>
      </c>
      <c r="F127" s="215">
        <v>1</v>
      </c>
      <c r="G127" s="215">
        <v>7</v>
      </c>
      <c r="H127" s="131" t="s">
        <v>496</v>
      </c>
    </row>
    <row r="128" spans="1:8" ht="28.5" x14ac:dyDescent="0.45">
      <c r="A128" s="350"/>
      <c r="B128" s="210"/>
      <c r="C128" s="221" t="s">
        <v>736</v>
      </c>
      <c r="D128" s="205" t="s">
        <v>192</v>
      </c>
      <c r="E128" s="205" t="s">
        <v>737</v>
      </c>
      <c r="F128" s="215">
        <v>1</v>
      </c>
      <c r="G128" s="215">
        <v>8</v>
      </c>
      <c r="H128" s="131" t="s">
        <v>497</v>
      </c>
    </row>
    <row r="129" spans="1:8" ht="28.5" x14ac:dyDescent="0.45">
      <c r="A129" s="350"/>
      <c r="B129" s="210"/>
      <c r="C129" s="221" t="s">
        <v>736</v>
      </c>
      <c r="D129" s="205" t="s">
        <v>487</v>
      </c>
      <c r="E129" s="205" t="s">
        <v>737</v>
      </c>
      <c r="F129" s="215">
        <v>1</v>
      </c>
      <c r="G129" s="215">
        <v>9</v>
      </c>
      <c r="H129" s="131" t="s">
        <v>498</v>
      </c>
    </row>
    <row r="130" spans="1:8" ht="28.5" x14ac:dyDescent="0.45">
      <c r="A130" s="350"/>
      <c r="B130" s="210"/>
      <c r="C130" s="221" t="s">
        <v>736</v>
      </c>
      <c r="D130" s="204" t="s">
        <v>667</v>
      </c>
      <c r="E130" s="205" t="s">
        <v>737</v>
      </c>
      <c r="F130" s="215">
        <v>1</v>
      </c>
      <c r="G130" s="215">
        <v>10</v>
      </c>
      <c r="H130" s="237" t="s">
        <v>738</v>
      </c>
    </row>
    <row r="131" spans="1:8" ht="28.5" x14ac:dyDescent="0.45">
      <c r="A131" s="350"/>
      <c r="B131" s="210"/>
      <c r="C131" s="221" t="s">
        <v>736</v>
      </c>
      <c r="D131" s="205" t="s">
        <v>420</v>
      </c>
      <c r="E131" s="205" t="s">
        <v>737</v>
      </c>
      <c r="F131" s="215">
        <v>1</v>
      </c>
      <c r="G131" s="215">
        <v>11</v>
      </c>
      <c r="H131" s="131" t="s">
        <v>519</v>
      </c>
    </row>
    <row r="132" spans="1:8" ht="28.5" x14ac:dyDescent="0.45">
      <c r="A132" s="350"/>
      <c r="B132" s="210"/>
      <c r="C132" s="221" t="s">
        <v>736</v>
      </c>
      <c r="D132" s="205" t="s">
        <v>196</v>
      </c>
      <c r="E132" s="205" t="s">
        <v>737</v>
      </c>
      <c r="F132" s="215">
        <v>1</v>
      </c>
      <c r="G132" s="215">
        <v>12</v>
      </c>
      <c r="H132" s="131" t="s">
        <v>520</v>
      </c>
    </row>
    <row r="133" spans="1:8" ht="28.5" x14ac:dyDescent="0.45">
      <c r="A133" s="350"/>
      <c r="B133" s="210"/>
      <c r="C133" s="221" t="s">
        <v>736</v>
      </c>
      <c r="D133" s="205" t="s">
        <v>195</v>
      </c>
      <c r="E133" s="205" t="s">
        <v>737</v>
      </c>
      <c r="F133" s="215">
        <v>1</v>
      </c>
      <c r="G133" s="215">
        <v>13</v>
      </c>
      <c r="H133" s="131" t="s">
        <v>521</v>
      </c>
    </row>
    <row r="134" spans="1:8" x14ac:dyDescent="0.45">
      <c r="A134" s="350"/>
      <c r="B134" s="210"/>
      <c r="C134" s="221" t="s">
        <v>736</v>
      </c>
      <c r="D134" s="205" t="s">
        <v>402</v>
      </c>
      <c r="E134" s="205" t="s">
        <v>737</v>
      </c>
      <c r="F134" s="215">
        <v>1</v>
      </c>
      <c r="G134" s="215">
        <v>14</v>
      </c>
      <c r="H134" s="131" t="s">
        <v>522</v>
      </c>
    </row>
    <row r="135" spans="1:8" x14ac:dyDescent="0.45">
      <c r="A135" s="350"/>
      <c r="B135" s="210"/>
      <c r="C135" s="221" t="s">
        <v>736</v>
      </c>
      <c r="D135" s="205" t="s">
        <v>828</v>
      </c>
      <c r="E135" s="205" t="s">
        <v>737</v>
      </c>
      <c r="F135" s="215">
        <v>1</v>
      </c>
      <c r="G135" s="215">
        <v>15</v>
      </c>
      <c r="H135" s="131" t="s">
        <v>829</v>
      </c>
    </row>
    <row r="136" spans="1:8" x14ac:dyDescent="0.45">
      <c r="A136" s="350"/>
      <c r="B136" s="210"/>
      <c r="C136" s="221" t="s">
        <v>736</v>
      </c>
      <c r="D136" s="205" t="s">
        <v>491</v>
      </c>
      <c r="E136" s="205" t="s">
        <v>737</v>
      </c>
      <c r="F136" s="215">
        <v>1</v>
      </c>
      <c r="G136" s="215">
        <v>16</v>
      </c>
      <c r="H136" s="131" t="s">
        <v>512</v>
      </c>
    </row>
    <row r="137" spans="1:8" x14ac:dyDescent="0.45">
      <c r="A137" s="350"/>
      <c r="B137" s="210"/>
      <c r="C137" s="221" t="s">
        <v>736</v>
      </c>
      <c r="D137" s="205" t="s">
        <v>492</v>
      </c>
      <c r="E137" s="205" t="s">
        <v>737</v>
      </c>
      <c r="F137" s="215">
        <v>1</v>
      </c>
      <c r="G137" s="215">
        <v>17</v>
      </c>
      <c r="H137" s="131" t="s">
        <v>513</v>
      </c>
    </row>
    <row r="138" spans="1:8" x14ac:dyDescent="0.45">
      <c r="A138" s="350"/>
      <c r="B138" s="210"/>
      <c r="C138" s="221" t="s">
        <v>736</v>
      </c>
      <c r="D138" s="205" t="s">
        <v>493</v>
      </c>
      <c r="E138" s="205" t="s">
        <v>737</v>
      </c>
      <c r="F138" s="215">
        <v>1</v>
      </c>
      <c r="G138" s="215">
        <v>18</v>
      </c>
      <c r="H138" s="131" t="s">
        <v>514</v>
      </c>
    </row>
    <row r="139" spans="1:8" x14ac:dyDescent="0.45">
      <c r="A139" s="350"/>
      <c r="B139" s="210"/>
      <c r="C139" s="221" t="s">
        <v>736</v>
      </c>
      <c r="D139" s="205" t="s">
        <v>494</v>
      </c>
      <c r="E139" s="205" t="s">
        <v>737</v>
      </c>
      <c r="F139" s="215">
        <v>1</v>
      </c>
      <c r="G139" s="215">
        <v>19</v>
      </c>
      <c r="H139" s="131" t="s">
        <v>515</v>
      </c>
    </row>
    <row r="140" spans="1:8" x14ac:dyDescent="0.45">
      <c r="A140" s="350"/>
      <c r="B140" s="210"/>
      <c r="C140" s="221" t="s">
        <v>736</v>
      </c>
      <c r="D140" s="205" t="s">
        <v>495</v>
      </c>
      <c r="E140" s="205" t="s">
        <v>737</v>
      </c>
      <c r="F140" s="215">
        <v>1</v>
      </c>
      <c r="G140" s="215">
        <v>20</v>
      </c>
      <c r="H140" s="131" t="s">
        <v>516</v>
      </c>
    </row>
    <row r="141" spans="1:8" x14ac:dyDescent="0.45">
      <c r="A141" s="350"/>
      <c r="B141" s="210"/>
      <c r="C141" s="221" t="s">
        <v>736</v>
      </c>
      <c r="D141" s="205" t="s">
        <v>1264</v>
      </c>
      <c r="E141" s="205" t="s">
        <v>737</v>
      </c>
      <c r="F141" s="215">
        <v>1</v>
      </c>
      <c r="G141" s="215">
        <v>21</v>
      </c>
      <c r="H141" s="237" t="s">
        <v>1269</v>
      </c>
    </row>
    <row r="142" spans="1:8" x14ac:dyDescent="0.45">
      <c r="A142" s="350"/>
      <c r="B142" s="210"/>
      <c r="C142" s="221" t="s">
        <v>736</v>
      </c>
      <c r="D142" s="205" t="s">
        <v>1265</v>
      </c>
      <c r="E142" s="205" t="s">
        <v>737</v>
      </c>
      <c r="F142" s="215">
        <v>1</v>
      </c>
      <c r="G142" s="215">
        <v>22</v>
      </c>
      <c r="H142" s="237" t="s">
        <v>1270</v>
      </c>
    </row>
    <row r="143" spans="1:8" x14ac:dyDescent="0.45">
      <c r="A143" s="350"/>
      <c r="B143" s="210"/>
      <c r="C143" s="221" t="s">
        <v>736</v>
      </c>
      <c r="D143" s="205" t="s">
        <v>70</v>
      </c>
      <c r="E143" s="205" t="s">
        <v>737</v>
      </c>
      <c r="F143" s="215">
        <v>1</v>
      </c>
      <c r="G143" s="215">
        <v>23</v>
      </c>
      <c r="H143" s="131" t="s">
        <v>536</v>
      </c>
    </row>
    <row r="144" spans="1:8" ht="42.75" x14ac:dyDescent="0.45">
      <c r="A144" s="350"/>
      <c r="B144" s="210"/>
      <c r="C144" s="221" t="s">
        <v>736</v>
      </c>
      <c r="D144" s="205" t="s">
        <v>343</v>
      </c>
      <c r="E144" s="205" t="s">
        <v>737</v>
      </c>
      <c r="F144" s="215">
        <v>1</v>
      </c>
      <c r="G144" s="215">
        <v>24</v>
      </c>
      <c r="H144" s="131" t="s">
        <v>499</v>
      </c>
    </row>
    <row r="145" spans="1:8" ht="28.5" x14ac:dyDescent="0.45">
      <c r="A145" s="350"/>
      <c r="B145" s="210"/>
      <c r="C145" s="221" t="s">
        <v>736</v>
      </c>
      <c r="D145" s="205" t="s">
        <v>359</v>
      </c>
      <c r="E145" s="205" t="s">
        <v>737</v>
      </c>
      <c r="F145" s="215">
        <v>1</v>
      </c>
      <c r="G145" s="215">
        <v>25</v>
      </c>
      <c r="H145" s="131" t="s">
        <v>500</v>
      </c>
    </row>
    <row r="146" spans="1:8" x14ac:dyDescent="0.45">
      <c r="A146" s="350"/>
      <c r="B146" s="210"/>
      <c r="C146" s="221" t="s">
        <v>736</v>
      </c>
      <c r="D146" s="205" t="s">
        <v>71</v>
      </c>
      <c r="E146" s="205" t="s">
        <v>737</v>
      </c>
      <c r="F146" s="215">
        <v>1</v>
      </c>
      <c r="G146" s="215">
        <v>26</v>
      </c>
      <c r="H146" s="131" t="s">
        <v>517</v>
      </c>
    </row>
    <row r="147" spans="1:8" ht="242.25" x14ac:dyDescent="0.45">
      <c r="A147" s="350"/>
      <c r="B147" s="210"/>
      <c r="C147" s="221" t="s">
        <v>736</v>
      </c>
      <c r="D147" s="205" t="s">
        <v>868</v>
      </c>
      <c r="E147" s="205" t="s">
        <v>737</v>
      </c>
      <c r="F147" s="215">
        <v>1</v>
      </c>
      <c r="G147" s="215">
        <v>27</v>
      </c>
      <c r="H147" s="131" t="str">
        <f ca="1">H31</f>
        <v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v>
      </c>
    </row>
    <row r="148" spans="1:8" ht="42.75" x14ac:dyDescent="0.45">
      <c r="A148" s="350"/>
      <c r="B148" s="210"/>
      <c r="C148" s="221" t="s">
        <v>736</v>
      </c>
      <c r="D148" s="205" t="s">
        <v>869</v>
      </c>
      <c r="E148" s="205" t="s">
        <v>737</v>
      </c>
      <c r="F148" s="215">
        <v>1</v>
      </c>
      <c r="G148" s="215">
        <v>28</v>
      </c>
      <c r="H148" s="131" t="str">
        <f ca="1">H32</f>
        <v>NotionalCap
In addition to a PFE-based or Notional-based limits some banks apply a limit on the total notional of trades that they are prepared to trade with Airbus. The limit is applied to the absolute sum of the USD notionals of the trades that the bank has with Airbus.</v>
      </c>
    </row>
    <row r="149" spans="1:8" ht="28.5" x14ac:dyDescent="0.45">
      <c r="A149" s="350"/>
      <c r="B149" s="210" t="s">
        <v>530</v>
      </c>
      <c r="C149" s="221" t="s">
        <v>736</v>
      </c>
      <c r="D149" s="205" t="s">
        <v>424</v>
      </c>
      <c r="E149" s="205" t="s">
        <v>737</v>
      </c>
      <c r="F149" s="215">
        <v>1</v>
      </c>
      <c r="G149" s="215">
        <v>29</v>
      </c>
      <c r="H149" s="131" t="s">
        <v>537</v>
      </c>
    </row>
    <row r="150" spans="1:8" ht="28.5" x14ac:dyDescent="0.45">
      <c r="A150" s="350"/>
      <c r="B150" s="210" t="s">
        <v>531</v>
      </c>
      <c r="C150" s="221" t="s">
        <v>736</v>
      </c>
      <c r="D150" s="205" t="s">
        <v>425</v>
      </c>
      <c r="E150" s="205" t="s">
        <v>737</v>
      </c>
      <c r="F150" s="215">
        <v>1</v>
      </c>
      <c r="G150" s="215">
        <v>30</v>
      </c>
      <c r="H150" s="131" t="str">
        <f ca="1">SUBSTITUTE($H$149,$B$149,B150)</f>
        <v>The minimum over the first two years of the difference between the credit line and the PFE (or notional-based line utilisation).  Positive numbers indicate that headroom is available, negative numbers indicate that lines are full. The result is measured in TheBank's base currency.</v>
      </c>
    </row>
    <row r="151" spans="1:8" ht="28.5" x14ac:dyDescent="0.45">
      <c r="A151" s="350"/>
      <c r="B151" s="210" t="s">
        <v>532</v>
      </c>
      <c r="C151" s="221" t="s">
        <v>736</v>
      </c>
      <c r="D151" s="205" t="s">
        <v>426</v>
      </c>
      <c r="E151" s="205" t="s">
        <v>737</v>
      </c>
      <c r="F151" s="215">
        <v>1</v>
      </c>
      <c r="G151" s="215">
        <v>31</v>
      </c>
      <c r="H151" s="131" t="str">
        <f ca="1">SUBSTITUTE($H$149,$B$149,B151)</f>
        <v>The minimum over the first three years of the difference between the credit line and the PFE (or notional-based line utilisation).  Positive numbers indicate that headroom is available, negative numbers indicate that lines are full. The result is measured in TheBank's base currency.</v>
      </c>
    </row>
    <row r="152" spans="1:8" ht="28.5" x14ac:dyDescent="0.45">
      <c r="A152" s="350"/>
      <c r="B152" s="211" t="s">
        <v>533</v>
      </c>
      <c r="C152" s="221" t="s">
        <v>736</v>
      </c>
      <c r="D152" s="205" t="s">
        <v>427</v>
      </c>
      <c r="E152" s="205" t="s">
        <v>737</v>
      </c>
      <c r="F152" s="215">
        <v>1</v>
      </c>
      <c r="G152" s="215">
        <v>32</v>
      </c>
      <c r="H152" s="131" t="str">
        <f ca="1">SUBSTITUTE($H$149,$B$149,B152)</f>
        <v>The minimum over the first four years of the difference between the credit line and the PFE (or notional-based line utilisation).  Positive numbers indicate that headroom is available, negative numbers indicate that lines are full. The result is measured in TheBank's base currency.</v>
      </c>
    </row>
    <row r="153" spans="1:8" ht="28.5" x14ac:dyDescent="0.45">
      <c r="A153" s="350"/>
      <c r="B153" s="211" t="s">
        <v>534</v>
      </c>
      <c r="C153" s="221" t="s">
        <v>736</v>
      </c>
      <c r="D153" s="205" t="s">
        <v>428</v>
      </c>
      <c r="E153" s="205" t="s">
        <v>737</v>
      </c>
      <c r="F153" s="215">
        <v>1</v>
      </c>
      <c r="G153" s="215">
        <v>33</v>
      </c>
      <c r="H153" s="131" t="str">
        <f ca="1">SUBSTITUTE($H$149,$B$149,B153)</f>
        <v>The minimum over the first five years of the difference between the credit line and the PFE (or notional-based line utilisation).  Positive numbers indicate that headroom is available, negative numbers indicate that lines are full. The result is measured in TheBank's base currency.</v>
      </c>
    </row>
    <row r="154" spans="1:8" x14ac:dyDescent="0.45">
      <c r="A154" s="350"/>
      <c r="B154" s="211" t="s">
        <v>1271</v>
      </c>
      <c r="C154" s="221" t="s">
        <v>736</v>
      </c>
      <c r="D154" s="205" t="s">
        <v>1245</v>
      </c>
      <c r="E154" s="205" t="s">
        <v>737</v>
      </c>
      <c r="F154" s="215">
        <v>1</v>
      </c>
      <c r="G154" s="215">
        <v>34</v>
      </c>
      <c r="H154" s="131"/>
    </row>
    <row r="155" spans="1:8" x14ac:dyDescent="0.45">
      <c r="A155" s="350"/>
      <c r="B155" s="211" t="s">
        <v>1272</v>
      </c>
      <c r="C155" s="221" t="s">
        <v>736</v>
      </c>
      <c r="D155" s="205" t="s">
        <v>1246</v>
      </c>
      <c r="E155" s="205" t="s">
        <v>737</v>
      </c>
      <c r="F155" s="215">
        <v>1</v>
      </c>
      <c r="G155" s="215">
        <v>35</v>
      </c>
      <c r="H155" s="131"/>
    </row>
    <row r="156" spans="1:8" x14ac:dyDescent="0.45">
      <c r="A156" s="350"/>
      <c r="B156" s="211" t="s">
        <v>1273</v>
      </c>
      <c r="C156" s="221" t="s">
        <v>736</v>
      </c>
      <c r="D156" s="205" t="s">
        <v>1247</v>
      </c>
      <c r="E156" s="205" t="s">
        <v>737</v>
      </c>
      <c r="F156" s="215">
        <v>1</v>
      </c>
      <c r="G156" s="215">
        <v>36</v>
      </c>
      <c r="H156" s="131"/>
    </row>
    <row r="157" spans="1:8" x14ac:dyDescent="0.45">
      <c r="A157" s="350"/>
      <c r="B157" s="211" t="s">
        <v>1274</v>
      </c>
      <c r="C157" s="221" t="s">
        <v>736</v>
      </c>
      <c r="D157" s="205" t="s">
        <v>1248</v>
      </c>
      <c r="E157" s="205" t="s">
        <v>737</v>
      </c>
      <c r="F157" s="215">
        <v>1</v>
      </c>
      <c r="G157" s="215">
        <v>37</v>
      </c>
      <c r="H157" s="131"/>
    </row>
    <row r="158" spans="1:8" x14ac:dyDescent="0.45">
      <c r="A158" s="350"/>
      <c r="B158" s="211" t="s">
        <v>1275</v>
      </c>
      <c r="C158" s="221" t="s">
        <v>736</v>
      </c>
      <c r="D158" s="205" t="s">
        <v>1244</v>
      </c>
      <c r="E158" s="205" t="s">
        <v>737</v>
      </c>
      <c r="F158" s="215">
        <v>1</v>
      </c>
      <c r="G158" s="215">
        <v>38</v>
      </c>
      <c r="H158" s="131"/>
    </row>
    <row r="159" spans="1:8" x14ac:dyDescent="0.45">
      <c r="A159" s="350"/>
      <c r="B159" s="210" t="s">
        <v>63</v>
      </c>
      <c r="C159" s="221" t="s">
        <v>736</v>
      </c>
      <c r="D159" s="205" t="s">
        <v>504</v>
      </c>
      <c r="E159" s="205" t="s">
        <v>737</v>
      </c>
      <c r="F159" s="215">
        <v>1</v>
      </c>
      <c r="G159" s="215">
        <v>39</v>
      </c>
      <c r="H159" s="237" t="s">
        <v>935</v>
      </c>
    </row>
    <row r="160" spans="1:8" x14ac:dyDescent="0.45">
      <c r="A160" s="350"/>
      <c r="B160" s="210" t="s">
        <v>64</v>
      </c>
      <c r="C160" s="221" t="s">
        <v>736</v>
      </c>
      <c r="D160" s="205" t="s">
        <v>505</v>
      </c>
      <c r="E160" s="205" t="s">
        <v>737</v>
      </c>
      <c r="F160" s="215">
        <v>1</v>
      </c>
      <c r="G160" s="215">
        <v>40</v>
      </c>
      <c r="H160" s="131" t="str">
        <f t="shared" ref="H160:H168" ca="1" si="2">SUBSTITUTE($H$159,$B$159,B160)</f>
        <v>This is 'HR 2Y' re-expressed in dollars (i.e. multiplied by the USD-Base Currency spot rate).</v>
      </c>
    </row>
    <row r="161" spans="1:8" x14ac:dyDescent="0.45">
      <c r="A161" s="350"/>
      <c r="B161" s="210" t="s">
        <v>65</v>
      </c>
      <c r="C161" s="221" t="s">
        <v>736</v>
      </c>
      <c r="D161" s="205" t="s">
        <v>506</v>
      </c>
      <c r="E161" s="205" t="s">
        <v>737</v>
      </c>
      <c r="F161" s="215">
        <v>1</v>
      </c>
      <c r="G161" s="215">
        <v>41</v>
      </c>
      <c r="H161" s="131" t="str">
        <f t="shared" ca="1" si="2"/>
        <v>This is 'HR 3Y' re-expressed in dollars (i.e. multiplied by the USD-Base Currency spot rate).</v>
      </c>
    </row>
    <row r="162" spans="1:8" x14ac:dyDescent="0.45">
      <c r="A162" s="350"/>
      <c r="B162" s="210" t="s">
        <v>151</v>
      </c>
      <c r="C162" s="221" t="s">
        <v>736</v>
      </c>
      <c r="D162" s="205" t="s">
        <v>507</v>
      </c>
      <c r="E162" s="205" t="s">
        <v>737</v>
      </c>
      <c r="F162" s="215">
        <v>1</v>
      </c>
      <c r="G162" s="215">
        <v>42</v>
      </c>
      <c r="H162" s="131" t="str">
        <f t="shared" ca="1" si="2"/>
        <v>This is 'HR 4Y' re-expressed in dollars (i.e. multiplied by the USD-Base Currency spot rate).</v>
      </c>
    </row>
    <row r="163" spans="1:8" x14ac:dyDescent="0.45">
      <c r="A163" s="350"/>
      <c r="B163" s="210" t="s">
        <v>66</v>
      </c>
      <c r="C163" s="221" t="s">
        <v>736</v>
      </c>
      <c r="D163" s="205" t="s">
        <v>508</v>
      </c>
      <c r="E163" s="205" t="s">
        <v>737</v>
      </c>
      <c r="F163" s="215">
        <v>1</v>
      </c>
      <c r="G163" s="215">
        <v>43</v>
      </c>
      <c r="H163" s="131" t="str">
        <f t="shared" ca="1" si="2"/>
        <v>This is 'HR 5Y' re-expressed in dollars (i.e. multiplied by the USD-Base Currency spot rate).</v>
      </c>
    </row>
    <row r="164" spans="1:8" x14ac:dyDescent="0.45">
      <c r="A164" s="350"/>
      <c r="B164" s="210" t="s">
        <v>1191</v>
      </c>
      <c r="C164" s="221" t="s">
        <v>736</v>
      </c>
      <c r="D164" s="205" t="s">
        <v>1249</v>
      </c>
      <c r="E164" s="205" t="s">
        <v>737</v>
      </c>
      <c r="F164" s="215">
        <v>1</v>
      </c>
      <c r="G164" s="215">
        <v>44</v>
      </c>
      <c r="H164" s="131" t="str">
        <f t="shared" ca="1" si="2"/>
        <v>This is 'HR 6Y' re-expressed in dollars (i.e. multiplied by the USD-Base Currency spot rate).</v>
      </c>
    </row>
    <row r="165" spans="1:8" x14ac:dyDescent="0.45">
      <c r="A165" s="350"/>
      <c r="B165" s="210" t="s">
        <v>1192</v>
      </c>
      <c r="C165" s="221" t="s">
        <v>736</v>
      </c>
      <c r="D165" s="205" t="s">
        <v>1250</v>
      </c>
      <c r="E165" s="205" t="s">
        <v>737</v>
      </c>
      <c r="F165" s="215">
        <v>1</v>
      </c>
      <c r="G165" s="215">
        <v>45</v>
      </c>
      <c r="H165" s="131" t="str">
        <f t="shared" ca="1" si="2"/>
        <v>This is 'HR 7Y' re-expressed in dollars (i.e. multiplied by the USD-Base Currency spot rate).</v>
      </c>
    </row>
    <row r="166" spans="1:8" x14ac:dyDescent="0.45">
      <c r="A166" s="350"/>
      <c r="B166" s="210" t="s">
        <v>1193</v>
      </c>
      <c r="C166" s="221" t="s">
        <v>736</v>
      </c>
      <c r="D166" s="205" t="s">
        <v>1251</v>
      </c>
      <c r="E166" s="205" t="s">
        <v>737</v>
      </c>
      <c r="F166" s="215">
        <v>1</v>
      </c>
      <c r="G166" s="215">
        <v>46</v>
      </c>
      <c r="H166" s="131" t="str">
        <f t="shared" ca="1" si="2"/>
        <v>This is 'HR 8Y' re-expressed in dollars (i.e. multiplied by the USD-Base Currency spot rate).</v>
      </c>
    </row>
    <row r="167" spans="1:8" x14ac:dyDescent="0.45">
      <c r="A167" s="350"/>
      <c r="B167" s="210" t="s">
        <v>1276</v>
      </c>
      <c r="C167" s="221" t="s">
        <v>736</v>
      </c>
      <c r="D167" s="205" t="s">
        <v>1252</v>
      </c>
      <c r="E167" s="205" t="s">
        <v>737</v>
      </c>
      <c r="F167" s="215">
        <v>1</v>
      </c>
      <c r="G167" s="215">
        <v>47</v>
      </c>
      <c r="H167" s="131" t="str">
        <f t="shared" ca="1" si="2"/>
        <v>This is 'HR 9Y' re-expressed in dollars (i.e. multiplied by the USD-Base Currency spot rate).</v>
      </c>
    </row>
    <row r="168" spans="1:8" x14ac:dyDescent="0.45">
      <c r="A168" s="350"/>
      <c r="B168" s="210" t="s">
        <v>1277</v>
      </c>
      <c r="C168" s="221" t="s">
        <v>736</v>
      </c>
      <c r="D168" s="205" t="s">
        <v>1253</v>
      </c>
      <c r="E168" s="205" t="s">
        <v>737</v>
      </c>
      <c r="F168" s="215">
        <v>1</v>
      </c>
      <c r="G168" s="215">
        <v>48</v>
      </c>
      <c r="H168" s="131" t="str">
        <f t="shared" ca="1" si="2"/>
        <v>This is 'HR 10Y' re-expressed in dollars (i.e. multiplied by the USD-Base Currency spot rate).</v>
      </c>
    </row>
    <row r="169" spans="1:8" x14ac:dyDescent="0.45">
      <c r="A169" s="350"/>
      <c r="B169" s="210" t="s">
        <v>539</v>
      </c>
      <c r="C169" s="221" t="s">
        <v>736</v>
      </c>
      <c r="D169" s="205" t="s">
        <v>429</v>
      </c>
      <c r="E169" s="205" t="s">
        <v>737</v>
      </c>
      <c r="F169" s="215">
        <v>1</v>
      </c>
      <c r="G169" s="215">
        <v>49</v>
      </c>
      <c r="H169" s="131" t="s">
        <v>538</v>
      </c>
    </row>
    <row r="170" spans="1:8" x14ac:dyDescent="0.45">
      <c r="A170" s="350"/>
      <c r="B170" s="210" t="s">
        <v>540</v>
      </c>
      <c r="C170" s="221" t="s">
        <v>736</v>
      </c>
      <c r="D170" s="205" t="s">
        <v>430</v>
      </c>
      <c r="E170" s="205" t="s">
        <v>737</v>
      </c>
      <c r="F170" s="215">
        <v>1</v>
      </c>
      <c r="G170" s="215">
        <v>50</v>
      </c>
      <c r="H170" s="131" t="str">
        <f t="shared" ref="H170:H178" ca="1" si="3">SUBSTITUTE($H$169,$B$169,B170)</f>
        <v>The maximum of the PFE (or notional-based credit utilisation) in the time interval one to two years.</v>
      </c>
    </row>
    <row r="171" spans="1:8" x14ac:dyDescent="0.45">
      <c r="A171" s="350"/>
      <c r="B171" s="210" t="s">
        <v>541</v>
      </c>
      <c r="C171" s="221" t="s">
        <v>736</v>
      </c>
      <c r="D171" s="205" t="s">
        <v>431</v>
      </c>
      <c r="E171" s="205" t="s">
        <v>737</v>
      </c>
      <c r="F171" s="215">
        <v>1</v>
      </c>
      <c r="G171" s="215">
        <v>51</v>
      </c>
      <c r="H171" s="131" t="str">
        <f t="shared" ca="1" si="3"/>
        <v>The maximum of the PFE (or notional-based credit utilisation) in the time interval two to three years.</v>
      </c>
    </row>
    <row r="172" spans="1:8" x14ac:dyDescent="0.45">
      <c r="A172" s="350"/>
      <c r="B172" s="210" t="s">
        <v>542</v>
      </c>
      <c r="C172" s="221" t="s">
        <v>736</v>
      </c>
      <c r="D172" s="205" t="s">
        <v>432</v>
      </c>
      <c r="E172" s="205" t="s">
        <v>737</v>
      </c>
      <c r="F172" s="215">
        <v>1</v>
      </c>
      <c r="G172" s="215">
        <v>52</v>
      </c>
      <c r="H172" s="131" t="str">
        <f t="shared" ca="1" si="3"/>
        <v>The maximum of the PFE (or notional-based credit utilisation) in the time interval three to four years.</v>
      </c>
    </row>
    <row r="173" spans="1:8" x14ac:dyDescent="0.45">
      <c r="A173" s="350"/>
      <c r="B173" s="210" t="s">
        <v>543</v>
      </c>
      <c r="C173" s="221" t="s">
        <v>736</v>
      </c>
      <c r="D173" s="205" t="s">
        <v>433</v>
      </c>
      <c r="E173" s="205" t="s">
        <v>737</v>
      </c>
      <c r="F173" s="215">
        <v>1</v>
      </c>
      <c r="G173" s="215">
        <v>53</v>
      </c>
      <c r="H173" s="131" t="str">
        <f t="shared" ca="1" si="3"/>
        <v>The maximum of the PFE (or notional-based credit utilisation) in the time interval four to five years.</v>
      </c>
    </row>
    <row r="174" spans="1:8" x14ac:dyDescent="0.45">
      <c r="A174" s="350"/>
      <c r="B174" s="210" t="s">
        <v>1278</v>
      </c>
      <c r="C174" s="221" t="s">
        <v>736</v>
      </c>
      <c r="D174" s="205" t="s">
        <v>1254</v>
      </c>
      <c r="E174" s="205" t="s">
        <v>737</v>
      </c>
      <c r="F174" s="215">
        <v>1</v>
      </c>
      <c r="G174" s="215">
        <v>54</v>
      </c>
      <c r="H174" s="131" t="str">
        <f t="shared" ca="1" si="3"/>
        <v>The maximum of the PFE (or notional-based credit utilisation) in the time interval five to six years.</v>
      </c>
    </row>
    <row r="175" spans="1:8" x14ac:dyDescent="0.45">
      <c r="A175" s="350"/>
      <c r="B175" s="210" t="s">
        <v>1279</v>
      </c>
      <c r="C175" s="221" t="s">
        <v>736</v>
      </c>
      <c r="D175" s="205" t="s">
        <v>1255</v>
      </c>
      <c r="E175" s="205" t="s">
        <v>737</v>
      </c>
      <c r="F175" s="215">
        <v>1</v>
      </c>
      <c r="G175" s="215">
        <v>55</v>
      </c>
      <c r="H175" s="131" t="str">
        <f t="shared" ca="1" si="3"/>
        <v>The maximum of the PFE (or notional-based credit utilisation) in the time interval six to seven years.</v>
      </c>
    </row>
    <row r="176" spans="1:8" x14ac:dyDescent="0.45">
      <c r="A176" s="350"/>
      <c r="B176" s="210" t="s">
        <v>1280</v>
      </c>
      <c r="C176" s="221" t="s">
        <v>736</v>
      </c>
      <c r="D176" s="205" t="s">
        <v>1256</v>
      </c>
      <c r="E176" s="205" t="s">
        <v>737</v>
      </c>
      <c r="F176" s="215">
        <v>1</v>
      </c>
      <c r="G176" s="215">
        <v>56</v>
      </c>
      <c r="H176" s="131" t="str">
        <f t="shared" ca="1" si="3"/>
        <v>The maximum of the PFE (or notional-based credit utilisation) in the time interval seven to eight years.</v>
      </c>
    </row>
    <row r="177" spans="1:8" x14ac:dyDescent="0.45">
      <c r="A177" s="350"/>
      <c r="B177" s="210" t="s">
        <v>1281</v>
      </c>
      <c r="C177" s="221" t="s">
        <v>736</v>
      </c>
      <c r="D177" s="205" t="s">
        <v>1257</v>
      </c>
      <c r="E177" s="205" t="s">
        <v>737</v>
      </c>
      <c r="F177" s="215">
        <v>1</v>
      </c>
      <c r="G177" s="215">
        <v>57</v>
      </c>
      <c r="H177" s="131" t="str">
        <f t="shared" ca="1" si="3"/>
        <v>The maximum of the PFE (or notional-based credit utilisation) in the time interval eight to nine years.</v>
      </c>
    </row>
    <row r="178" spans="1:8" x14ac:dyDescent="0.45">
      <c r="A178" s="350"/>
      <c r="B178" s="210" t="s">
        <v>1282</v>
      </c>
      <c r="C178" s="221" t="s">
        <v>736</v>
      </c>
      <c r="D178" s="205" t="s">
        <v>1258</v>
      </c>
      <c r="E178" s="205" t="s">
        <v>737</v>
      </c>
      <c r="F178" s="215">
        <v>1</v>
      </c>
      <c r="G178" s="215">
        <v>58</v>
      </c>
      <c r="H178" s="131" t="str">
        <f t="shared" ca="1" si="3"/>
        <v>The maximum of the PFE (or notional-based credit utilisation) in the time interval nine to ten years.</v>
      </c>
    </row>
    <row r="179" spans="1:8" ht="28.5" x14ac:dyDescent="0.45">
      <c r="A179" s="350"/>
      <c r="B179" s="210"/>
      <c r="C179" s="221" t="s">
        <v>736</v>
      </c>
      <c r="D179" s="205" t="s">
        <v>419</v>
      </c>
      <c r="E179" s="205" t="s">
        <v>737</v>
      </c>
      <c r="F179" s="215">
        <v>1</v>
      </c>
      <c r="G179" s="215">
        <v>59</v>
      </c>
      <c r="H179" s="131" t="s">
        <v>544</v>
      </c>
    </row>
    <row r="180" spans="1:8" ht="28.5" x14ac:dyDescent="0.45">
      <c r="A180" s="350"/>
      <c r="B180" s="210"/>
      <c r="C180" s="221" t="s">
        <v>736</v>
      </c>
      <c r="D180" s="205" t="s">
        <v>320</v>
      </c>
      <c r="E180" s="205" t="s">
        <v>737</v>
      </c>
      <c r="F180" s="215">
        <v>1</v>
      </c>
      <c r="G180" s="215">
        <v>60</v>
      </c>
      <c r="H180" s="131" t="s">
        <v>545</v>
      </c>
    </row>
    <row r="181" spans="1:8" ht="57" x14ac:dyDescent="0.45">
      <c r="A181" s="350"/>
      <c r="B181" s="210" t="s">
        <v>525</v>
      </c>
      <c r="C181" s="221" t="s">
        <v>736</v>
      </c>
      <c r="D181" s="205" t="s">
        <v>434</v>
      </c>
      <c r="E181" s="205" t="s">
        <v>737</v>
      </c>
      <c r="F181" s="215">
        <v>1</v>
      </c>
      <c r="G181" s="215">
        <v>61</v>
      </c>
      <c r="H181" s="131" t="s">
        <v>1232</v>
      </c>
    </row>
    <row r="182" spans="1:8" ht="57" x14ac:dyDescent="0.45">
      <c r="A182" s="350"/>
      <c r="B182" s="210" t="s">
        <v>526</v>
      </c>
      <c r="C182" s="221" t="s">
        <v>736</v>
      </c>
      <c r="D182" s="205" t="s">
        <v>435</v>
      </c>
      <c r="E182" s="205" t="s">
        <v>737</v>
      </c>
      <c r="F182" s="215">
        <v>1</v>
      </c>
      <c r="G182" s="215">
        <v>62</v>
      </c>
      <c r="H182" s="131" t="str">
        <f t="shared" ref="H182:H190" ca="1" si="4">SUBSTITUTE($H$181,$B$181,B182)</f>
        <v>The amount of trade headroom at two years, i.e. the amount of USD that Airbus could sell two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3" spans="1:8" ht="57" x14ac:dyDescent="0.45">
      <c r="A183" s="350"/>
      <c r="B183" s="210" t="s">
        <v>527</v>
      </c>
      <c r="C183" s="221" t="s">
        <v>736</v>
      </c>
      <c r="D183" s="205" t="s">
        <v>403</v>
      </c>
      <c r="E183" s="205" t="s">
        <v>737</v>
      </c>
      <c r="F183" s="215">
        <v>1</v>
      </c>
      <c r="G183" s="215">
        <v>63</v>
      </c>
      <c r="H183" s="131" t="str">
        <f t="shared" ca="1" si="4"/>
        <v>The amount of trade headroom at three years, i.e. the amount of USD that Airbus could sell three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4" spans="1:8" ht="57" x14ac:dyDescent="0.45">
      <c r="A184" s="350"/>
      <c r="B184" s="210" t="s">
        <v>528</v>
      </c>
      <c r="C184" s="221" t="s">
        <v>736</v>
      </c>
      <c r="D184" s="205" t="s">
        <v>436</v>
      </c>
      <c r="E184" s="205" t="s">
        <v>737</v>
      </c>
      <c r="F184" s="215">
        <v>1</v>
      </c>
      <c r="G184" s="215">
        <v>64</v>
      </c>
      <c r="H184" s="131" t="str">
        <f t="shared" ca="1" si="4"/>
        <v>The amount of trade headroom at four years, i.e. the amount of USD that Airbus could sell four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5" spans="1:8" ht="57" x14ac:dyDescent="0.45">
      <c r="A185" s="350"/>
      <c r="B185" s="210" t="s">
        <v>529</v>
      </c>
      <c r="C185" s="221" t="s">
        <v>736</v>
      </c>
      <c r="D185" s="205" t="s">
        <v>437</v>
      </c>
      <c r="E185" s="205" t="s">
        <v>737</v>
      </c>
      <c r="F185" s="215">
        <v>1</v>
      </c>
      <c r="G185" s="215">
        <v>65</v>
      </c>
      <c r="H185" s="131" t="str">
        <f t="shared" ca="1" si="4"/>
        <v>The amount of trade headroom at five years, i.e. the amount of USD that Airbus could sell five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6" spans="1:8" ht="57" x14ac:dyDescent="0.45">
      <c r="A186" s="350"/>
      <c r="B186" s="210" t="s">
        <v>1284</v>
      </c>
      <c r="C186" s="221" t="s">
        <v>736</v>
      </c>
      <c r="D186" s="205" t="s">
        <v>1259</v>
      </c>
      <c r="E186" s="205" t="s">
        <v>737</v>
      </c>
      <c r="F186" s="215">
        <v>1</v>
      </c>
      <c r="G186" s="215">
        <v>66</v>
      </c>
      <c r="H186" s="131" t="str">
        <f t="shared" ca="1" si="4"/>
        <v>The amount of trade headroom at six years, i.e. the amount of USD that Airbus could sell six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7" spans="1:8" ht="57" x14ac:dyDescent="0.45">
      <c r="A187" s="350"/>
      <c r="B187" s="210" t="s">
        <v>1285</v>
      </c>
      <c r="C187" s="221" t="s">
        <v>736</v>
      </c>
      <c r="D187" s="205" t="s">
        <v>1260</v>
      </c>
      <c r="E187" s="205" t="s">
        <v>737</v>
      </c>
      <c r="F187" s="215">
        <v>1</v>
      </c>
      <c r="G187" s="215">
        <v>67</v>
      </c>
      <c r="H187" s="131" t="str">
        <f t="shared" ca="1" si="4"/>
        <v>The amount of trade headroom at seven years, i.e. the amount of USD that Airbus could sell seven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8" spans="1:8" ht="57" x14ac:dyDescent="0.45">
      <c r="A188" s="350"/>
      <c r="B188" s="210" t="s">
        <v>1286</v>
      </c>
      <c r="C188" s="221" t="s">
        <v>736</v>
      </c>
      <c r="D188" s="205" t="s">
        <v>1261</v>
      </c>
      <c r="E188" s="205" t="s">
        <v>737</v>
      </c>
      <c r="F188" s="215">
        <v>1</v>
      </c>
      <c r="G188" s="215">
        <v>68</v>
      </c>
      <c r="H188" s="131" t="str">
        <f t="shared" ca="1" si="4"/>
        <v>The amount of trade headroom at eight years, i.e. the amount of USD that Airbus could sell eight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9" spans="1:8" ht="57" x14ac:dyDescent="0.45">
      <c r="A189" s="350"/>
      <c r="B189" s="210" t="s">
        <v>1287</v>
      </c>
      <c r="C189" s="221" t="s">
        <v>736</v>
      </c>
      <c r="D189" s="205" t="s">
        <v>1262</v>
      </c>
      <c r="E189" s="205" t="s">
        <v>737</v>
      </c>
      <c r="F189" s="215">
        <v>1</v>
      </c>
      <c r="G189" s="215">
        <v>69</v>
      </c>
      <c r="H189" s="131" t="str">
        <f t="shared" ca="1" si="4"/>
        <v>The amount of trade headroom at nine years, i.e. the amount of USD that Airbus could sell nine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90" spans="1:8" ht="57" x14ac:dyDescent="0.45">
      <c r="A190" s="350"/>
      <c r="B190" s="210" t="s">
        <v>1288</v>
      </c>
      <c r="C190" s="221" t="s">
        <v>736</v>
      </c>
      <c r="D190" s="205" t="s">
        <v>1263</v>
      </c>
      <c r="E190" s="205" t="s">
        <v>737</v>
      </c>
      <c r="F190" s="215">
        <v>1</v>
      </c>
      <c r="G190" s="215">
        <v>70</v>
      </c>
      <c r="H190" s="131" t="str">
        <f t="shared" ca="1" si="4"/>
        <v>The amount of trade headroom at ten years, i.e. the amount of USD that Airbus could sell ten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91" spans="1:8" ht="28.5" x14ac:dyDescent="0.45">
      <c r="A191" s="350"/>
      <c r="B191" s="210" t="s">
        <v>530</v>
      </c>
      <c r="C191" s="221" t="s">
        <v>736</v>
      </c>
      <c r="D191" s="204" t="s">
        <v>1267</v>
      </c>
      <c r="E191" s="205" t="s">
        <v>737</v>
      </c>
      <c r="F191" s="215">
        <v>1</v>
      </c>
      <c r="G191" s="215">
        <v>71</v>
      </c>
      <c r="H191" s="237" t="s">
        <v>1283</v>
      </c>
    </row>
    <row r="192" spans="1:8" ht="28.5" x14ac:dyDescent="0.45">
      <c r="A192" s="350"/>
      <c r="B192" s="210"/>
      <c r="C192" s="221" t="s">
        <v>736</v>
      </c>
      <c r="D192" s="205" t="s">
        <v>406</v>
      </c>
      <c r="E192" s="205" t="s">
        <v>737</v>
      </c>
      <c r="F192" s="215">
        <v>1</v>
      </c>
      <c r="G192" s="215">
        <v>72</v>
      </c>
      <c r="H192" s="131" t="s">
        <v>535</v>
      </c>
    </row>
    <row r="193" spans="1:8" ht="28.5" x14ac:dyDescent="0.45">
      <c r="A193" s="350"/>
      <c r="B193" s="337"/>
      <c r="C193" s="221" t="s">
        <v>736</v>
      </c>
      <c r="D193" s="205" t="s">
        <v>817</v>
      </c>
      <c r="E193" s="205" t="s">
        <v>737</v>
      </c>
      <c r="F193" s="215">
        <v>1</v>
      </c>
      <c r="G193" s="215">
        <v>73</v>
      </c>
      <c r="H193" s="131" t="s">
        <v>501</v>
      </c>
    </row>
    <row r="194" spans="1:8" ht="99.75" x14ac:dyDescent="0.45">
      <c r="A194" s="350"/>
      <c r="B194" s="210"/>
      <c r="C194" s="338" t="s">
        <v>1000</v>
      </c>
      <c r="D194" s="210" t="s">
        <v>584</v>
      </c>
      <c r="E194" s="210" t="s">
        <v>1001</v>
      </c>
      <c r="F194" s="219">
        <v>1</v>
      </c>
      <c r="G194" s="210">
        <v>0</v>
      </c>
      <c r="H194" s="131" t="str">
        <f ca="1">VLOOKUP(D194,$D$5:$H$64,5,FALSE)</f>
        <v>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v>
      </c>
    </row>
    <row r="195" spans="1:8" x14ac:dyDescent="0.45">
      <c r="A195" s="350"/>
      <c r="B195" s="210"/>
      <c r="C195" s="338" t="s">
        <v>1000</v>
      </c>
      <c r="D195" s="210" t="s">
        <v>581</v>
      </c>
      <c r="E195" s="210" t="s">
        <v>1002</v>
      </c>
      <c r="F195" s="219">
        <v>1</v>
      </c>
      <c r="G195" s="210">
        <v>0</v>
      </c>
      <c r="H195" s="131" t="str">
        <f ca="1">VLOOKUP(D195,$D$5:$H$64,5,FALSE)</f>
        <v>Enter the date at which sampling of historic data starts. This value is ignored when ShocksDerivedFrom reads 'Custom'</v>
      </c>
    </row>
    <row r="196" spans="1:8" x14ac:dyDescent="0.45">
      <c r="A196" s="350"/>
      <c r="B196" s="210"/>
      <c r="C196" s="338" t="s">
        <v>1000</v>
      </c>
      <c r="D196" s="210" t="s">
        <v>582</v>
      </c>
      <c r="E196" s="210" t="s">
        <v>1003</v>
      </c>
      <c r="F196" s="219">
        <v>1</v>
      </c>
      <c r="G196" s="210">
        <v>0</v>
      </c>
      <c r="H196" s="131" t="str">
        <f ca="1">VLOOKUP(D196,$D$5:$H$64,5,FALSE)</f>
        <v>The date at which sampling of historic data ends, this value is set automatically you do not need to enter it yourself.</v>
      </c>
    </row>
    <row r="197" spans="1:8" ht="28.5" x14ac:dyDescent="0.45">
      <c r="A197" s="350"/>
      <c r="B197" s="210"/>
      <c r="C197" s="338" t="s">
        <v>1000</v>
      </c>
      <c r="D197" s="210" t="s">
        <v>588</v>
      </c>
      <c r="E197" s="210" t="s">
        <v>1004</v>
      </c>
      <c r="F197" s="219">
        <v>1</v>
      </c>
      <c r="G197" s="210">
        <v>0</v>
      </c>
      <c r="H197" s="131" t="str">
        <f ca="1">VLOOKUP(D197,$D$5:$H$64,5,FALSE)</f>
        <v>BaseSpot is today's spot rate and is the multiplier applied to the relevant FxShocks to obtain the EURUSD spot rate at each monthly time point in the scenario. When ShocksDerivedFrom is 'History' those FxShock incorporate the necessary "rebasing'</v>
      </c>
    </row>
    <row r="198" spans="1:8" x14ac:dyDescent="0.45">
      <c r="A198" s="350"/>
      <c r="B198" s="210"/>
      <c r="C198" s="338" t="s">
        <v>1000</v>
      </c>
      <c r="D198" s="210" t="s">
        <v>589</v>
      </c>
      <c r="E198" s="210" t="s">
        <v>1005</v>
      </c>
      <c r="F198" s="219">
        <v>1</v>
      </c>
      <c r="G198" s="210">
        <v>0</v>
      </c>
      <c r="H198" s="131" t="str">
        <f ca="1">VLOOKUP(D198,$D$5:$H$64,5,FALSE)</f>
        <v>Today's level of 3Y EURUSD volatility. Needed so that the FxVolShocks correctly shock today's levels of vol to the levels observed in historical data.</v>
      </c>
    </row>
    <row r="199" spans="1:8" ht="99.75" x14ac:dyDescent="0.45">
      <c r="A199" s="350"/>
      <c r="B199" s="210"/>
      <c r="C199" s="338" t="s">
        <v>1000</v>
      </c>
      <c r="D199" s="210" t="s">
        <v>976</v>
      </c>
      <c r="E199" s="210" t="s">
        <v>1005</v>
      </c>
      <c r="F199" s="219">
        <v>2</v>
      </c>
      <c r="G199" s="210">
        <v>0</v>
      </c>
      <c r="H199" s="131" t="str">
        <f ca="1">VLOOKUP("trading strategy",$D$5:$H$64,5,FALSE)</f>
        <v>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v>
      </c>
    </row>
    <row r="200" spans="1:8" ht="28.5" x14ac:dyDescent="0.45">
      <c r="A200" s="350"/>
      <c r="B200" s="210"/>
      <c r="C200" s="338" t="s">
        <v>1000</v>
      </c>
      <c r="D200" s="210" t="s">
        <v>243</v>
      </c>
      <c r="E200" s="211" t="s">
        <v>1006</v>
      </c>
      <c r="F200" s="219">
        <v>1</v>
      </c>
      <c r="G200" s="210">
        <v>0</v>
      </c>
      <c r="H200" s="131" t="str">
        <f t="shared" ref="H200:H205" ca="1" si="5">VLOOKUP(D200,$D$5:$H$64,5,FALSE)</f>
        <v xml:space="preserve">If the required hedging amount at a given time point in the scenario is X then X * ForwardsRatio is executed in FxForwards (Airbus buys EUR). Should be a number or, if StrategySwitchPoints is given, should be a comma-delimited list of numbers. </v>
      </c>
    </row>
    <row r="201" spans="1:8" ht="28.5" x14ac:dyDescent="0.45">
      <c r="A201" s="350"/>
      <c r="B201" s="210"/>
      <c r="C201" s="338" t="s">
        <v>1000</v>
      </c>
      <c r="D201" s="210" t="s">
        <v>240</v>
      </c>
      <c r="E201" s="211" t="s">
        <v>1007</v>
      </c>
      <c r="F201" s="219">
        <v>1</v>
      </c>
      <c r="G201" s="210">
        <v>0</v>
      </c>
      <c r="H201" s="131" t="str">
        <f t="shared" ca="1" si="5"/>
        <v>If the required hedging amount at a given time point in the scenario is X then X * PutRatio is executed in Puts on EUR. Should be a number or, if StrategySwitchPoints is given, should be a comma-delimited list of numbers. Will be the negative of CallRatio when the strategy is a collar.</v>
      </c>
    </row>
    <row r="202" spans="1:8" ht="28.5" x14ac:dyDescent="0.45">
      <c r="A202" s="350"/>
      <c r="B202" s="210"/>
      <c r="C202" s="338" t="s">
        <v>1000</v>
      </c>
      <c r="D202" s="210" t="s">
        <v>241</v>
      </c>
      <c r="E202" s="211" t="s">
        <v>1008</v>
      </c>
      <c r="F202" s="219">
        <v>1</v>
      </c>
      <c r="G202" s="210">
        <v>0</v>
      </c>
      <c r="H202" s="131" t="str">
        <f t="shared" ca="1" si="5"/>
        <v>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v>
      </c>
    </row>
    <row r="203" spans="1:8" ht="28.5" x14ac:dyDescent="0.45">
      <c r="A203" s="350"/>
      <c r="B203" s="210"/>
      <c r="C203" s="338" t="s">
        <v>1000</v>
      </c>
      <c r="D203" s="210" t="s">
        <v>244</v>
      </c>
      <c r="E203" s="211" t="s">
        <v>1009</v>
      </c>
      <c r="F203" s="219">
        <v>1</v>
      </c>
      <c r="G203" s="210">
        <v>0</v>
      </c>
      <c r="H203" s="131" t="str">
        <f t="shared" ca="1" si="5"/>
        <v>In the scenario, puts on EURUSD are executed at this fixed offset from the prevailing forward rate. Should be negative for Strike below the Forward. Should be a number or, if StrategySwitchPoints is given, should be a comma-delimited list of numbers.</v>
      </c>
    </row>
    <row r="204" spans="1:8" ht="28.5" x14ac:dyDescent="0.45">
      <c r="A204" s="350"/>
      <c r="B204" s="210"/>
      <c r="C204" s="338" t="s">
        <v>1000</v>
      </c>
      <c r="D204" s="210" t="s">
        <v>242</v>
      </c>
      <c r="E204" s="211" t="s">
        <v>1010</v>
      </c>
      <c r="F204" s="219">
        <v>1</v>
      </c>
      <c r="G204" s="210">
        <v>0</v>
      </c>
      <c r="H204" s="131" t="str">
        <f t="shared" ca="1" si="5"/>
        <v>In the scenario, calls on EURUSD are executed at this fixed offset from the prevailing forward rate. Should be positive for Strike above the Forward.. Should be a number or, if StrategySwitchPoints is given, should be a comma-delimited list of numbers.</v>
      </c>
    </row>
    <row r="205" spans="1:8" ht="114" x14ac:dyDescent="0.45">
      <c r="A205" s="350"/>
      <c r="B205" s="210"/>
      <c r="C205" s="338" t="s">
        <v>1000</v>
      </c>
      <c r="D205" s="210" t="s">
        <v>275</v>
      </c>
      <c r="E205" s="332" t="s">
        <v>1011</v>
      </c>
      <c r="F205" s="219">
        <v>1</v>
      </c>
      <c r="G205" s="210">
        <v>0</v>
      </c>
      <c r="H205" s="131" t="str">
        <f t="shared" ca="1" si="5"/>
        <v>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v>
      </c>
    </row>
    <row r="206" spans="1:8" ht="57" x14ac:dyDescent="0.45">
      <c r="A206" s="350"/>
      <c r="B206" s="210"/>
      <c r="C206" s="338" t="s">
        <v>1000</v>
      </c>
      <c r="D206" s="210" t="s">
        <v>1194</v>
      </c>
      <c r="E206" s="211" t="s">
        <v>1217</v>
      </c>
      <c r="F206" s="219">
        <v>1</v>
      </c>
      <c r="G206" s="210">
        <v>0</v>
      </c>
      <c r="H206" s="131" t="str">
        <f ca="1">H79</f>
        <v>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v>
      </c>
    </row>
    <row r="207" spans="1:8" ht="85.5" x14ac:dyDescent="0.45">
      <c r="A207" s="350"/>
      <c r="B207" s="210"/>
      <c r="C207" s="338" t="s">
        <v>1000</v>
      </c>
      <c r="D207" s="210" t="s">
        <v>591</v>
      </c>
      <c r="E207" s="333" t="s">
        <v>1012</v>
      </c>
      <c r="F207" s="219">
        <v>1</v>
      </c>
      <c r="G207" s="210">
        <v>0</v>
      </c>
      <c r="H207" s="131" t="str">
        <f ca="1">VLOOKUP(D207,$D$5:$H$64,5,FALSE)</f>
        <v>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v>
      </c>
    </row>
    <row r="208" spans="1:8" ht="228" x14ac:dyDescent="0.45">
      <c r="A208" s="350"/>
      <c r="B208" s="210"/>
      <c r="C208" s="338" t="s">
        <v>1000</v>
      </c>
      <c r="D208" s="210" t="s">
        <v>977</v>
      </c>
      <c r="E208" s="333" t="s">
        <v>1012</v>
      </c>
      <c r="F208" s="219">
        <v>2</v>
      </c>
      <c r="G208" s="210">
        <v>0</v>
      </c>
      <c r="H208" s="131" t="str">
        <f ca="1">VLOOKUP("Speed grid",$D$5:$H$64,5,FALSE)</f>
        <v>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v>
      </c>
    </row>
    <row r="209" spans="1:8" ht="42.75" x14ac:dyDescent="0.45">
      <c r="A209" s="350"/>
      <c r="B209" s="210"/>
      <c r="C209" s="338" t="s">
        <v>1000</v>
      </c>
      <c r="D209" s="210" t="s">
        <v>628</v>
      </c>
      <c r="E209" s="334" t="s">
        <v>1013</v>
      </c>
      <c r="F209" s="219">
        <v>1</v>
      </c>
      <c r="G209" s="210">
        <v>0</v>
      </c>
      <c r="H209" s="131" t="str">
        <f t="shared" ref="H209:H222" ca="1" si="6">VLOOKUP(D209,$D$5:$H$64,5,FALSE)</f>
        <v>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v>
      </c>
    </row>
    <row r="210" spans="1:8" ht="28.5" x14ac:dyDescent="0.45">
      <c r="A210" s="350"/>
      <c r="B210" s="210"/>
      <c r="C210" s="338" t="s">
        <v>1000</v>
      </c>
      <c r="D210" s="210" t="s">
        <v>629</v>
      </c>
      <c r="E210" s="335" t="s">
        <v>1014</v>
      </c>
      <c r="F210" s="219">
        <v>1</v>
      </c>
      <c r="G210" s="210">
        <v>0</v>
      </c>
      <c r="H210" s="131" t="str">
        <f t="shared" ca="1" si="6"/>
        <v>The difference between the high barrier and low barrier during each month of a speed grid scenario, multiplied (when VaryGridWidth is TRUE) by the ratio between the start of month 3 year EURUSD volatility and the SpeedGridBaseVol.</v>
      </c>
    </row>
    <row r="211" spans="1:8" x14ac:dyDescent="0.45">
      <c r="A211" s="350"/>
      <c r="B211" s="210"/>
      <c r="C211" s="338" t="s">
        <v>1000</v>
      </c>
      <c r="D211" s="210" t="s">
        <v>630</v>
      </c>
      <c r="E211" s="335" t="s">
        <v>1015</v>
      </c>
      <c r="F211" s="219">
        <v>1</v>
      </c>
      <c r="G211" s="210">
        <v>0</v>
      </c>
      <c r="H211" s="131" t="str">
        <f t="shared" ca="1" si="6"/>
        <v>On trading days where EURUSD is above the high-barrier for the month Airbus executes hedges in size the "normal daily amount * HighFxSpeed.</v>
      </c>
    </row>
    <row r="212" spans="1:8" x14ac:dyDescent="0.45">
      <c r="A212" s="350"/>
      <c r="B212" s="210"/>
      <c r="C212" s="338" t="s">
        <v>1000</v>
      </c>
      <c r="D212" s="210" t="s">
        <v>631</v>
      </c>
      <c r="E212" s="335" t="s">
        <v>1016</v>
      </c>
      <c r="F212" s="219">
        <v>1</v>
      </c>
      <c r="G212" s="210">
        <v>0</v>
      </c>
      <c r="H212" s="131" t="str">
        <f t="shared" ca="1" si="6"/>
        <v>On trading days where EURUSD is below the low-barrier for the month Airbus executes hedges in size the "normal daily amount * LowFxSpeed.</v>
      </c>
    </row>
    <row r="213" spans="1:8" ht="28.5" x14ac:dyDescent="0.45">
      <c r="A213" s="350"/>
      <c r="B213" s="210"/>
      <c r="C213" s="338" t="s">
        <v>1000</v>
      </c>
      <c r="D213" s="210" t="s">
        <v>632</v>
      </c>
      <c r="E213" s="335" t="s">
        <v>1017</v>
      </c>
      <c r="F213" s="219">
        <v>1</v>
      </c>
      <c r="G213" s="210">
        <v>0</v>
      </c>
      <c r="H213" s="131" t="str">
        <f t="shared" ca="1" si="6"/>
        <v>Determines whether a speed grid is "dynamic" i.e. whether the SpeedGridWidth is adjusted by multiplying by the ratio of start-of-month 3 year EURUSD vol and SpeedGridBaseVol.</v>
      </c>
    </row>
    <row r="214" spans="1:8" ht="28.5" x14ac:dyDescent="0.45">
      <c r="A214" s="350"/>
      <c r="B214" s="210"/>
      <c r="C214" s="338" t="s">
        <v>1000</v>
      </c>
      <c r="D214" s="210" t="s">
        <v>634</v>
      </c>
      <c r="E214" s="336" t="s">
        <v>1018</v>
      </c>
      <c r="F214" s="219">
        <v>1</v>
      </c>
      <c r="G214" s="210">
        <v>0</v>
      </c>
      <c r="H214" s="131" t="str">
        <f t="shared" ca="1" si="6"/>
        <v>Used for dynamic speed grids (VaryGridWidth = TRUE) in which  SpeedGridWidth is adjusted by multiplying by the ratio of start-of-month 3 year EURUSD vol and SpeedGridBaseVol.</v>
      </c>
    </row>
    <row r="215" spans="1:8" x14ac:dyDescent="0.45">
      <c r="A215" s="350"/>
      <c r="B215" s="210"/>
      <c r="C215" s="338" t="s">
        <v>1000</v>
      </c>
      <c r="D215" s="210" t="s">
        <v>633</v>
      </c>
      <c r="E215" s="336" t="s">
        <v>1019</v>
      </c>
      <c r="F215" s="219">
        <v>1</v>
      </c>
      <c r="G215" s="210">
        <v>0</v>
      </c>
      <c r="H215" s="131" t="str">
        <f t="shared" ca="1" si="6"/>
        <v>The total amount, measured in USD of Fx hedges to be executed during each 12 month period of a speed grid scenario.</v>
      </c>
    </row>
    <row r="216" spans="1:8" ht="99.75" x14ac:dyDescent="0.45">
      <c r="A216" s="350"/>
      <c r="B216" s="210"/>
      <c r="C216" s="338" t="s">
        <v>1000</v>
      </c>
      <c r="D216" s="210" t="s">
        <v>349</v>
      </c>
      <c r="E216" s="211" t="s">
        <v>1020</v>
      </c>
      <c r="F216" s="219">
        <v>1</v>
      </c>
      <c r="G216" s="210">
        <v>0</v>
      </c>
      <c r="H216" s="131" t="str">
        <f t="shared" ca="1" si="6"/>
        <v>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v>
      </c>
    </row>
    <row r="217" spans="1:8" ht="57" x14ac:dyDescent="0.45">
      <c r="A217" s="350"/>
      <c r="B217" s="210"/>
      <c r="C217" s="338" t="s">
        <v>1000</v>
      </c>
      <c r="D217" s="210" t="s">
        <v>152</v>
      </c>
      <c r="E217" s="211" t="s">
        <v>1021</v>
      </c>
      <c r="F217" s="219">
        <v>1</v>
      </c>
      <c r="G217" s="210">
        <v>0</v>
      </c>
      <c r="H217" s="131" t="str">
        <f t="shared" ca="1" si="6"/>
        <v>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v>
      </c>
    </row>
    <row r="218" spans="1:8" ht="42.75" x14ac:dyDescent="0.45">
      <c r="A218" s="350"/>
      <c r="B218" s="210"/>
      <c r="C218" s="338" t="s">
        <v>1000</v>
      </c>
      <c r="D218" s="210" t="s">
        <v>362</v>
      </c>
      <c r="E218" s="211" t="s">
        <v>1022</v>
      </c>
      <c r="F218" s="219">
        <v>1</v>
      </c>
      <c r="G218" s="210">
        <v>0</v>
      </c>
      <c r="H218" s="131" t="str">
        <f t="shared" ca="1" si="6"/>
        <v>NumObservations
Sets the number of future times at which the PFE is calculated. A low number increases the speed of calculation at the risk of failing to capture future "spikes" in PFE that might constitute a breach of credit limits.</v>
      </c>
    </row>
    <row r="219" spans="1:8" ht="171" x14ac:dyDescent="0.45">
      <c r="A219" s="350"/>
      <c r="B219" s="210"/>
      <c r="C219" s="338" t="s">
        <v>1000</v>
      </c>
      <c r="D219" s="211" t="s">
        <v>586</v>
      </c>
      <c r="E219" s="211" t="s">
        <v>1022</v>
      </c>
      <c r="F219" s="219">
        <v>2</v>
      </c>
      <c r="G219" s="210">
        <v>0</v>
      </c>
      <c r="H219" s="131" t="str">
        <f t="shared" ca="1" si="6"/>
        <v>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v>
      </c>
    </row>
    <row r="220" spans="1:8" x14ac:dyDescent="0.45">
      <c r="A220" s="350"/>
      <c r="B220" s="210"/>
      <c r="C220" s="338" t="s">
        <v>1000</v>
      </c>
      <c r="D220" s="210" t="s">
        <v>7</v>
      </c>
      <c r="E220" s="211" t="s">
        <v>1023</v>
      </c>
      <c r="F220" s="219">
        <v>1</v>
      </c>
      <c r="G220" s="210">
        <v>0</v>
      </c>
      <c r="H220" s="131" t="str">
        <f t="shared" ca="1" si="6"/>
        <v>The second trade attribute on which trades are selected, or "None" to not use a second trade attribute. Double-click to see a list of allowed values.</v>
      </c>
    </row>
    <row r="221" spans="1:8" x14ac:dyDescent="0.45">
      <c r="A221" s="350"/>
      <c r="B221" s="210"/>
      <c r="C221" s="338" t="s">
        <v>1000</v>
      </c>
      <c r="D221" s="210" t="s">
        <v>8</v>
      </c>
      <c r="E221" s="211" t="s">
        <v>1024</v>
      </c>
      <c r="F221" s="219">
        <v>1</v>
      </c>
      <c r="G221" s="210">
        <v>0</v>
      </c>
      <c r="H221" s="131" t="str">
        <f t="shared" ca="1" si="6"/>
        <v>Trades are included if the FilterBy2 trade attribute is equal to Filter2Value (e.g. OP_FINANCE is equal to 10115). Double-click for help</v>
      </c>
    </row>
    <row r="222" spans="1:8" ht="228" x14ac:dyDescent="0.45">
      <c r="A222" s="350"/>
      <c r="B222" s="210"/>
      <c r="C222" s="338" t="s">
        <v>1000</v>
      </c>
      <c r="D222" s="210" t="s">
        <v>353</v>
      </c>
      <c r="E222" s="332" t="s">
        <v>1025</v>
      </c>
      <c r="F222" s="219">
        <v>1</v>
      </c>
      <c r="G222" s="210">
        <v>0</v>
      </c>
      <c r="H222" s="131" t="str">
        <f t="shared" ca="1" si="6"/>
        <v>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v>
      </c>
    </row>
    <row r="223" spans="1:8" ht="28.5" x14ac:dyDescent="0.45">
      <c r="A223" s="350"/>
      <c r="B223" s="210"/>
      <c r="C223" s="338" t="s">
        <v>1000</v>
      </c>
      <c r="D223" s="210" t="s">
        <v>409</v>
      </c>
      <c r="E223" s="211" t="s">
        <v>1026</v>
      </c>
      <c r="F223" s="219">
        <v>1</v>
      </c>
      <c r="G223" s="210">
        <v>0</v>
      </c>
      <c r="H223" s="131" t="s">
        <v>1033</v>
      </c>
    </row>
    <row r="224" spans="1:8" ht="142.5" x14ac:dyDescent="0.45">
      <c r="A224" s="350"/>
      <c r="B224" s="210"/>
      <c r="C224" s="338" t="s">
        <v>1000</v>
      </c>
      <c r="D224" s="211" t="s">
        <v>441</v>
      </c>
      <c r="E224" s="211" t="s">
        <v>1026</v>
      </c>
      <c r="F224" s="219">
        <v>2</v>
      </c>
      <c r="G224" s="210">
        <v>0</v>
      </c>
      <c r="H224" s="131" t="str">
        <f ca="1">VLOOKUP(D224,$D$5:$H$64,5,FALSE)</f>
        <v>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v>
      </c>
    </row>
    <row r="225" spans="1:8" x14ac:dyDescent="0.45">
      <c r="A225" s="350"/>
      <c r="B225" s="210"/>
      <c r="C225" s="338" t="s">
        <v>1000</v>
      </c>
      <c r="D225" s="210" t="s">
        <v>440</v>
      </c>
      <c r="E225" s="211" t="s">
        <v>1027</v>
      </c>
      <c r="F225" s="219">
        <v>1</v>
      </c>
      <c r="G225" s="210">
        <v>0</v>
      </c>
      <c r="H225" s="131" t="str">
        <f ca="1">VLOOKUP(D225,$D$5:$H$64,5,FALSE)</f>
        <v/>
      </c>
    </row>
    <row r="226" spans="1:8" x14ac:dyDescent="0.45">
      <c r="A226" s="350"/>
      <c r="B226" s="210"/>
      <c r="C226" s="338" t="s">
        <v>1000</v>
      </c>
      <c r="D226" s="210" t="s">
        <v>439</v>
      </c>
      <c r="E226" s="211" t="s">
        <v>1028</v>
      </c>
      <c r="F226" s="219">
        <v>1</v>
      </c>
      <c r="G226" s="210">
        <v>0</v>
      </c>
      <c r="H226" s="131" t="str">
        <f ca="1">VLOOKUP(D226,$D$5:$H$64,5,FALSE)</f>
        <v/>
      </c>
    </row>
    <row r="227" spans="1:8" x14ac:dyDescent="0.45">
      <c r="A227" s="350"/>
      <c r="B227" s="210"/>
      <c r="C227" s="338" t="s">
        <v>1000</v>
      </c>
      <c r="D227" s="210" t="s">
        <v>613</v>
      </c>
      <c r="E227" s="211" t="s">
        <v>1029</v>
      </c>
      <c r="F227" s="219">
        <v>1</v>
      </c>
      <c r="G227" s="210">
        <v>0</v>
      </c>
      <c r="H227" s="131" t="s">
        <v>1034</v>
      </c>
    </row>
    <row r="228" spans="1:8" x14ac:dyDescent="0.45">
      <c r="A228" s="350"/>
      <c r="B228" s="210"/>
      <c r="C228" s="338" t="s">
        <v>1000</v>
      </c>
      <c r="D228" s="210" t="s">
        <v>614</v>
      </c>
      <c r="E228" s="211" t="s">
        <v>1030</v>
      </c>
      <c r="F228" s="219">
        <v>1</v>
      </c>
      <c r="G228" s="210">
        <v>0</v>
      </c>
      <c r="H228" s="237" t="s">
        <v>1035</v>
      </c>
    </row>
    <row r="229" spans="1:8" x14ac:dyDescent="0.45">
      <c r="A229" s="350"/>
      <c r="B229" s="210"/>
      <c r="C229" s="338" t="s">
        <v>1000</v>
      </c>
      <c r="D229" s="210" t="s">
        <v>261</v>
      </c>
      <c r="E229" s="211" t="s">
        <v>1031</v>
      </c>
      <c r="F229" s="219">
        <v>1</v>
      </c>
      <c r="G229" s="210">
        <v>0</v>
      </c>
      <c r="H229" s="237" t="s">
        <v>1037</v>
      </c>
    </row>
    <row r="230" spans="1:8" x14ac:dyDescent="0.45">
      <c r="A230" s="350"/>
      <c r="B230" s="210"/>
      <c r="C230" s="338" t="s">
        <v>1000</v>
      </c>
      <c r="D230" s="210" t="s">
        <v>660</v>
      </c>
      <c r="E230" s="332" t="s">
        <v>1032</v>
      </c>
      <c r="F230" s="219">
        <v>1</v>
      </c>
      <c r="G230" s="210">
        <v>0</v>
      </c>
      <c r="H230" s="131"/>
    </row>
    <row r="231" spans="1:8" x14ac:dyDescent="0.45">
      <c r="A231" s="350"/>
      <c r="B231" s="210"/>
      <c r="C231" s="338" t="s">
        <v>1000</v>
      </c>
      <c r="D231" s="210" t="s">
        <v>998</v>
      </c>
      <c r="E231" s="333" t="s">
        <v>999</v>
      </c>
      <c r="F231" s="219">
        <v>1</v>
      </c>
      <c r="G231" s="210">
        <v>0</v>
      </c>
      <c r="H231" s="131" t="s">
        <v>1036</v>
      </c>
    </row>
    <row r="232" spans="1:8" ht="171" x14ac:dyDescent="0.45">
      <c r="B232" s="210"/>
      <c r="C232" s="338" t="s">
        <v>1570</v>
      </c>
      <c r="D232" s="210" t="s">
        <v>1546</v>
      </c>
      <c r="E232" s="333" t="s">
        <v>1546</v>
      </c>
      <c r="F232" s="219">
        <v>1</v>
      </c>
      <c r="G232" s="210">
        <v>0</v>
      </c>
      <c r="H232" s="237" t="s">
        <v>1571</v>
      </c>
    </row>
    <row r="233" spans="1:8" ht="57" x14ac:dyDescent="0.45">
      <c r="B233" s="210"/>
      <c r="C233" s="338" t="s">
        <v>1570</v>
      </c>
      <c r="D233" s="210" t="s" cm="1">
        <v>1558</v>
      </c>
      <c r="E233" s="333" t="s" cm="1">
        <v>1558</v>
      </c>
      <c r="F233" s="219">
        <v>1</v>
      </c>
      <c r="G233" s="210">
        <v>0</v>
      </c>
      <c r="H233" s="237" t="s">
        <v>1583</v>
      </c>
    </row>
    <row r="234" spans="1:8" ht="85.5" x14ac:dyDescent="0.45">
      <c r="B234" s="210"/>
      <c r="C234" s="338" t="s">
        <v>1570</v>
      </c>
      <c r="D234" s="210" t="s">
        <v>1548</v>
      </c>
      <c r="E234" s="333" t="s">
        <v>1548</v>
      </c>
      <c r="F234" s="219">
        <v>1</v>
      </c>
      <c r="G234" s="210">
        <v>0</v>
      </c>
      <c r="H234" s="237" t="s">
        <v>1584</v>
      </c>
    </row>
    <row r="235" spans="1:8" ht="99.75" x14ac:dyDescent="0.45">
      <c r="B235" s="210"/>
      <c r="C235" s="338" t="s">
        <v>1570</v>
      </c>
      <c r="D235" s="210" t="s">
        <v>1549</v>
      </c>
      <c r="E235" s="333" t="s">
        <v>1549</v>
      </c>
      <c r="F235" s="219">
        <v>1</v>
      </c>
      <c r="G235" s="210">
        <v>0</v>
      </c>
      <c r="H235" s="237" t="s">
        <v>1585</v>
      </c>
    </row>
    <row r="236" spans="1:8" ht="85.5" x14ac:dyDescent="0.45">
      <c r="B236" s="210"/>
      <c r="C236" s="338" t="s">
        <v>1570</v>
      </c>
      <c r="D236" s="210" t="s">
        <v>1551</v>
      </c>
      <c r="E236" s="333" t="s">
        <v>1551</v>
      </c>
      <c r="F236" s="219">
        <v>1</v>
      </c>
      <c r="G236" s="210">
        <v>0</v>
      </c>
      <c r="H236" s="237" t="s">
        <v>1586</v>
      </c>
    </row>
    <row r="237" spans="1:8" ht="85.5" x14ac:dyDescent="0.45">
      <c r="B237" s="210"/>
      <c r="C237" s="338" t="s">
        <v>1570</v>
      </c>
      <c r="D237" s="210" t="s">
        <v>1550</v>
      </c>
      <c r="E237" s="333" t="s">
        <v>1550</v>
      </c>
      <c r="F237" s="219">
        <v>1</v>
      </c>
      <c r="G237" s="210">
        <v>0</v>
      </c>
      <c r="H237" s="237" t="s">
        <v>1587</v>
      </c>
    </row>
    <row r="238" spans="1:8" ht="42.75" x14ac:dyDescent="0.45">
      <c r="B238" s="210"/>
      <c r="C238" s="338" t="s">
        <v>1570</v>
      </c>
      <c r="D238" s="210" t="s">
        <v>1561</v>
      </c>
      <c r="E238" s="333" t="s">
        <v>1560</v>
      </c>
      <c r="F238" s="219">
        <v>0</v>
      </c>
      <c r="G238" s="210">
        <v>1</v>
      </c>
      <c r="H238" s="237" t="s">
        <v>1588</v>
      </c>
    </row>
    <row r="239" spans="1:8" ht="128.25" x14ac:dyDescent="0.45">
      <c r="B239" s="210"/>
      <c r="C239" s="338" t="s">
        <v>1570</v>
      </c>
      <c r="D239" s="210" t="s">
        <v>1562</v>
      </c>
      <c r="E239" s="333" t="s">
        <v>1560</v>
      </c>
      <c r="F239" s="219">
        <v>0</v>
      </c>
      <c r="G239" s="210">
        <v>2</v>
      </c>
      <c r="H239" s="237" t="s">
        <v>1572</v>
      </c>
    </row>
  </sheetData>
  <sheetProtection sheet="1" objects="1" scenarios="1"/>
  <sortState xmlns:xlrd2="http://schemas.microsoft.com/office/spreadsheetml/2017/richdata2" ref="C120:H132">
    <sortCondition ref="G120:G132"/>
  </sortState>
  <phoneticPr fontId="2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8570" r:id="rId3" name="Button 90">
              <controlPr defaultSize="0" print="0" autoFill="0" autoPict="0" macro="[0]!ApplyCellComments">
                <anchor moveWithCells="1" sizeWithCells="1">
                  <from>
                    <xdr:col>3</xdr:col>
                    <xdr:colOff>1019175</xdr:colOff>
                    <xdr:row>0</xdr:row>
                    <xdr:rowOff>66675</xdr:rowOff>
                  </from>
                  <to>
                    <xdr:col>4</xdr:col>
                    <xdr:colOff>904875</xdr:colOff>
                    <xdr:row>0</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able"/>
  <dimension ref="B1:BX158"/>
  <sheetViews>
    <sheetView showGridLines="0" showRowColHeaders="0" zoomScaleNormal="100" workbookViewId="0"/>
  </sheetViews>
  <sheetFormatPr defaultRowHeight="14.25" x14ac:dyDescent="0.45"/>
  <cols>
    <col min="1" max="1" width="3.265625" customWidth="1"/>
    <col min="2" max="2" width="14.59765625" customWidth="1"/>
    <col min="3" max="3" width="14.59765625" hidden="1" customWidth="1"/>
    <col min="4" max="4" width="21.86328125" hidden="1" customWidth="1"/>
    <col min="5" max="5" width="12.73046875" customWidth="1"/>
    <col min="6" max="6" width="6.86328125" hidden="1" customWidth="1"/>
    <col min="7" max="7" width="11.1328125" hidden="1" customWidth="1"/>
    <col min="8" max="8" width="8.3984375" hidden="1" customWidth="1"/>
    <col min="9" max="10" width="6.1328125" hidden="1" customWidth="1"/>
    <col min="11" max="15" width="8.265625" hidden="1" customWidth="1"/>
    <col min="16" max="16" width="12.265625" hidden="1" customWidth="1"/>
    <col min="17" max="17" width="13.86328125" customWidth="1"/>
    <col min="18" max="23" width="12.73046875" hidden="1" customWidth="1"/>
    <col min="24" max="24" width="16.73046875" customWidth="1"/>
    <col min="25" max="25" width="9.265625" hidden="1" customWidth="1"/>
    <col min="26" max="26" width="16" hidden="1" customWidth="1"/>
    <col min="27" max="27" width="8.86328125" hidden="1" customWidth="1"/>
    <col min="28" max="28" width="34.3984375" hidden="1" customWidth="1"/>
    <col min="29" max="29" width="12.73046875" hidden="1" customWidth="1"/>
    <col min="30" max="30" width="13.59765625" customWidth="1"/>
    <col min="31" max="39" width="13.59765625" hidden="1" customWidth="1"/>
    <col min="40" max="40" width="13.59765625" customWidth="1"/>
    <col min="41" max="49" width="13.59765625" hidden="1" customWidth="1"/>
    <col min="50" max="50" width="13.59765625" customWidth="1"/>
    <col min="51" max="59" width="13.59765625" hidden="1" customWidth="1"/>
    <col min="60" max="60" width="13.59765625" customWidth="1"/>
    <col min="61" max="61" width="13.59765625" hidden="1" customWidth="1"/>
    <col min="62" max="62" width="13.86328125" customWidth="1"/>
    <col min="63" max="71" width="13.86328125" hidden="1" customWidth="1"/>
    <col min="72" max="72" width="8.1328125" customWidth="1"/>
    <col min="73" max="73" width="13.1328125" customWidth="1"/>
    <col min="74" max="74" width="12.73046875" hidden="1" customWidth="1"/>
    <col min="75" max="75" width="8.86328125" customWidth="1"/>
  </cols>
  <sheetData>
    <row r="1" spans="2:76" ht="28.5" x14ac:dyDescent="0.85">
      <c r="B1" s="9" t="s">
        <v>557</v>
      </c>
      <c r="C1" s="9"/>
      <c r="D1" s="9"/>
      <c r="BJ1" s="469"/>
      <c r="BK1" s="469"/>
      <c r="BL1" s="469"/>
      <c r="BM1" s="469"/>
      <c r="BN1" s="469"/>
      <c r="BO1" s="469"/>
      <c r="BP1" s="469"/>
      <c r="BQ1" s="469"/>
      <c r="BR1" s="469"/>
      <c r="BS1" s="469"/>
    </row>
    <row r="2" spans="2:76" x14ac:dyDescent="0.45">
      <c r="BJ2" s="143"/>
      <c r="BK2" s="143"/>
      <c r="BL2" s="143"/>
      <c r="BM2" s="143"/>
      <c r="BN2" s="379"/>
      <c r="BO2" s="379"/>
      <c r="BP2" s="379"/>
      <c r="BQ2" s="379"/>
      <c r="BR2" s="379"/>
      <c r="BS2" s="143"/>
    </row>
    <row r="3" spans="2:76" x14ac:dyDescent="0.45">
      <c r="B3" s="132" t="s">
        <v>1176</v>
      </c>
      <c r="C3" s="132"/>
      <c r="D3" s="132"/>
      <c r="BH3" s="17"/>
      <c r="BI3" s="17"/>
      <c r="BJ3" s="18"/>
      <c r="BK3" s="18"/>
      <c r="BL3" s="18"/>
      <c r="BM3" s="18"/>
      <c r="BN3" s="18"/>
      <c r="BO3" s="18"/>
      <c r="BP3" s="18"/>
      <c r="BQ3" s="18"/>
      <c r="BR3" s="18"/>
      <c r="BS3" s="18"/>
    </row>
    <row r="4" spans="2:76" ht="14.45" customHeight="1" x14ac:dyDescent="0.45">
      <c r="B4" s="459" t="s">
        <v>288</v>
      </c>
      <c r="C4" s="460"/>
      <c r="D4" s="461"/>
      <c r="E4" s="455" t="s">
        <v>287</v>
      </c>
      <c r="F4" s="470"/>
      <c r="G4" s="470"/>
      <c r="H4" s="470"/>
      <c r="I4" s="470"/>
      <c r="J4" s="470"/>
      <c r="K4" s="470"/>
      <c r="L4" s="470"/>
      <c r="M4" s="470"/>
      <c r="N4" s="470"/>
      <c r="O4" s="470"/>
      <c r="P4" s="456"/>
      <c r="Q4" s="459" t="s">
        <v>290</v>
      </c>
      <c r="R4" s="460"/>
      <c r="S4" s="460"/>
      <c r="T4" s="460"/>
      <c r="U4" s="460"/>
      <c r="V4" s="460"/>
      <c r="W4" s="461"/>
      <c r="X4" s="455" t="s">
        <v>70</v>
      </c>
      <c r="Y4" s="470"/>
      <c r="Z4" s="470"/>
      <c r="AA4" s="470"/>
      <c r="AB4" s="470"/>
      <c r="AC4" s="456"/>
      <c r="AD4" s="459" t="s">
        <v>289</v>
      </c>
      <c r="AE4" s="460"/>
      <c r="AF4" s="460"/>
      <c r="AG4" s="460"/>
      <c r="AH4" s="460"/>
      <c r="AI4" s="460"/>
      <c r="AJ4" s="460"/>
      <c r="AK4" s="460"/>
      <c r="AL4" s="460"/>
      <c r="AM4" s="461"/>
      <c r="AN4" s="455" t="s">
        <v>509</v>
      </c>
      <c r="AO4" s="470"/>
      <c r="AP4" s="470"/>
      <c r="AQ4" s="470"/>
      <c r="AR4" s="470"/>
      <c r="AS4" s="470"/>
      <c r="AT4" s="470"/>
      <c r="AU4" s="470"/>
      <c r="AV4" s="470"/>
      <c r="AW4" s="456"/>
      <c r="AX4" s="459" t="s">
        <v>291</v>
      </c>
      <c r="AY4" s="460"/>
      <c r="AZ4" s="460"/>
      <c r="BA4" s="460"/>
      <c r="BB4" s="460"/>
      <c r="BC4" s="460"/>
      <c r="BD4" s="460"/>
      <c r="BE4" s="460"/>
      <c r="BF4" s="460"/>
      <c r="BG4" s="461"/>
      <c r="BH4" s="465" t="s">
        <v>286</v>
      </c>
      <c r="BI4" s="466"/>
      <c r="BJ4" s="459" t="s">
        <v>292</v>
      </c>
      <c r="BK4" s="460"/>
      <c r="BL4" s="460"/>
      <c r="BM4" s="460"/>
      <c r="BN4" s="460"/>
      <c r="BO4" s="460"/>
      <c r="BP4" s="460"/>
      <c r="BQ4" s="460"/>
      <c r="BR4" s="460"/>
      <c r="BS4" s="461"/>
      <c r="BT4" s="459" t="s">
        <v>97</v>
      </c>
      <c r="BU4" s="455" t="s">
        <v>398</v>
      </c>
      <c r="BV4" s="456"/>
      <c r="BW4" s="58"/>
      <c r="BX4" s="3"/>
    </row>
    <row r="5" spans="2:76" ht="14.45" customHeight="1" x14ac:dyDescent="0.45">
      <c r="B5" s="462"/>
      <c r="C5" s="463"/>
      <c r="D5" s="464"/>
      <c r="E5" s="457"/>
      <c r="F5" s="471"/>
      <c r="G5" s="471"/>
      <c r="H5" s="471"/>
      <c r="I5" s="471"/>
      <c r="J5" s="471"/>
      <c r="K5" s="471"/>
      <c r="L5" s="471"/>
      <c r="M5" s="471"/>
      <c r="N5" s="471"/>
      <c r="O5" s="471"/>
      <c r="P5" s="458"/>
      <c r="Q5" s="462"/>
      <c r="R5" s="463"/>
      <c r="S5" s="463"/>
      <c r="T5" s="463"/>
      <c r="U5" s="463"/>
      <c r="V5" s="463"/>
      <c r="W5" s="464"/>
      <c r="X5" s="457"/>
      <c r="Y5" s="471"/>
      <c r="Z5" s="471"/>
      <c r="AA5" s="471"/>
      <c r="AB5" s="471"/>
      <c r="AC5" s="458"/>
      <c r="AD5" s="462"/>
      <c r="AE5" s="463"/>
      <c r="AF5" s="463"/>
      <c r="AG5" s="463"/>
      <c r="AH5" s="463"/>
      <c r="AI5" s="463"/>
      <c r="AJ5" s="463"/>
      <c r="AK5" s="463"/>
      <c r="AL5" s="463"/>
      <c r="AM5" s="464"/>
      <c r="AN5" s="457"/>
      <c r="AO5" s="471"/>
      <c r="AP5" s="471"/>
      <c r="AQ5" s="471"/>
      <c r="AR5" s="471"/>
      <c r="AS5" s="471"/>
      <c r="AT5" s="471"/>
      <c r="AU5" s="471"/>
      <c r="AV5" s="471"/>
      <c r="AW5" s="458"/>
      <c r="AX5" s="462"/>
      <c r="AY5" s="463"/>
      <c r="AZ5" s="463"/>
      <c r="BA5" s="463"/>
      <c r="BB5" s="463"/>
      <c r="BC5" s="463"/>
      <c r="BD5" s="463"/>
      <c r="BE5" s="463"/>
      <c r="BF5" s="463"/>
      <c r="BG5" s="464"/>
      <c r="BH5" s="467"/>
      <c r="BI5" s="468"/>
      <c r="BJ5" s="462"/>
      <c r="BK5" s="463"/>
      <c r="BL5" s="463"/>
      <c r="BM5" s="463"/>
      <c r="BN5" s="463"/>
      <c r="BO5" s="463"/>
      <c r="BP5" s="463"/>
      <c r="BQ5" s="463"/>
      <c r="BR5" s="463"/>
      <c r="BS5" s="464"/>
      <c r="BT5" s="462"/>
      <c r="BU5" s="457"/>
      <c r="BV5" s="458"/>
      <c r="BW5" s="133"/>
      <c r="BX5" s="3"/>
    </row>
    <row r="6" spans="2:76" ht="14.45" hidden="1" customHeight="1" x14ac:dyDescent="0.45">
      <c r="B6" s="137"/>
      <c r="C6" s="225" t="s">
        <v>1297</v>
      </c>
      <c r="D6" s="165" t="s">
        <v>1298</v>
      </c>
      <c r="E6" s="140">
        <v>96919372.390351996</v>
      </c>
      <c r="F6" s="137">
        <v>62</v>
      </c>
      <c r="G6" s="137">
        <v>2</v>
      </c>
      <c r="H6" s="139">
        <v>1</v>
      </c>
      <c r="I6" s="139">
        <v>1</v>
      </c>
      <c r="J6" s="139">
        <v>1.1154999999999997</v>
      </c>
      <c r="K6" s="139">
        <v>7.7600000000000002E-2</v>
      </c>
      <c r="L6" s="138"/>
      <c r="M6" s="356" t="s">
        <v>100</v>
      </c>
      <c r="N6" s="138"/>
      <c r="O6" s="226">
        <v>1.9595331000164151</v>
      </c>
      <c r="P6" s="261">
        <v>44657.627650462964</v>
      </c>
      <c r="Q6" s="141">
        <v>300000000</v>
      </c>
      <c r="R6" s="141">
        <v>300000000</v>
      </c>
      <c r="S6" s="141">
        <v>300000000</v>
      </c>
      <c r="T6" s="141">
        <v>300000000</v>
      </c>
      <c r="U6" s="141">
        <v>300000000</v>
      </c>
      <c r="V6" s="141">
        <v>300000000</v>
      </c>
      <c r="W6" s="260"/>
      <c r="X6" s="138" t="s">
        <v>101</v>
      </c>
      <c r="Y6" s="138"/>
      <c r="Z6" s="138"/>
      <c r="AA6" s="138" t="s">
        <v>3</v>
      </c>
      <c r="AB6" s="138" t="s">
        <v>841</v>
      </c>
      <c r="AC6" s="262"/>
      <c r="AD6" s="140">
        <v>143972195.99786687</v>
      </c>
      <c r="AE6" s="140">
        <v>143972195.99786687</v>
      </c>
      <c r="AF6" s="140">
        <v>143972195.99786687</v>
      </c>
      <c r="AG6" s="140">
        <v>143972195.99786687</v>
      </c>
      <c r="AH6" s="140">
        <v>143972195.99786687</v>
      </c>
      <c r="AI6" s="140">
        <v>143972195.99786687</v>
      </c>
      <c r="AJ6" s="140">
        <v>143972195.99786687</v>
      </c>
      <c r="AK6" s="140">
        <v>143972195.99786687</v>
      </c>
      <c r="AL6" s="140"/>
      <c r="AM6" s="255"/>
      <c r="AN6" s="140">
        <v>143972195.99786687</v>
      </c>
      <c r="AO6" s="140">
        <v>143972195.99786687</v>
      </c>
      <c r="AP6" s="140">
        <v>143972195.99786687</v>
      </c>
      <c r="AQ6" s="140">
        <v>143972195.99786687</v>
      </c>
      <c r="AR6" s="140">
        <v>143972195.99786687</v>
      </c>
      <c r="AS6" s="140">
        <v>143972195.99786687</v>
      </c>
      <c r="AT6" s="140">
        <v>143972195.99786687</v>
      </c>
      <c r="AU6" s="140">
        <v>143972195.99786687</v>
      </c>
      <c r="AV6" s="140"/>
      <c r="AW6" s="255"/>
      <c r="AX6" s="141">
        <v>156027804.00213313</v>
      </c>
      <c r="AY6" s="141">
        <v>94118358.738320947</v>
      </c>
      <c r="AZ6" s="141">
        <v>43522769.744890444</v>
      </c>
      <c r="BA6" s="141">
        <v>14643395.510148773</v>
      </c>
      <c r="BB6" s="141">
        <v>0</v>
      </c>
      <c r="BC6" s="141">
        <v>0</v>
      </c>
      <c r="BD6" s="141">
        <v>0</v>
      </c>
      <c r="BE6" s="141">
        <v>0</v>
      </c>
      <c r="BF6" s="141"/>
      <c r="BG6" s="260"/>
      <c r="BH6" s="140" t="s">
        <v>384</v>
      </c>
      <c r="BI6" s="255">
        <v>3500000000</v>
      </c>
      <c r="BJ6" s="140">
        <v>14397219599.786688</v>
      </c>
      <c r="BK6" s="140">
        <v>2617676290.8703065</v>
      </c>
      <c r="BL6" s="140">
        <v>2214956861.5056443</v>
      </c>
      <c r="BM6" s="140">
        <v>1693790541.1513751</v>
      </c>
      <c r="BN6" s="140">
        <v>1251932139.1118858</v>
      </c>
      <c r="BO6" s="140">
        <v>1086582611.3046556</v>
      </c>
      <c r="BP6" s="140">
        <v>959814639.98577905</v>
      </c>
      <c r="BQ6" s="140">
        <v>0</v>
      </c>
      <c r="BR6" s="140"/>
      <c r="BS6" s="255"/>
      <c r="BT6" s="264">
        <v>1.2048327760553086</v>
      </c>
      <c r="BU6" s="142">
        <v>1710603232.5285304</v>
      </c>
      <c r="BV6" s="267">
        <v>1710603232.5285304</v>
      </c>
      <c r="BW6" s="58"/>
      <c r="BX6" s="3"/>
    </row>
    <row r="7" spans="2:76" ht="14.45" customHeight="1" x14ac:dyDescent="0.45">
      <c r="B7" s="137"/>
      <c r="C7" s="137"/>
      <c r="D7" s="256"/>
      <c r="E7" s="140"/>
      <c r="F7" s="137"/>
      <c r="G7" s="137"/>
      <c r="H7" s="139"/>
      <c r="I7" s="139"/>
      <c r="J7" s="139"/>
      <c r="K7" s="139"/>
      <c r="L7" s="138"/>
      <c r="M7" s="138"/>
      <c r="N7" s="138"/>
      <c r="O7" s="226"/>
      <c r="P7" s="261"/>
      <c r="Q7" s="141"/>
      <c r="R7" s="141"/>
      <c r="S7" s="141"/>
      <c r="T7" s="141"/>
      <c r="U7" s="141"/>
      <c r="V7" s="141"/>
      <c r="W7" s="260"/>
      <c r="X7" s="138"/>
      <c r="Y7" s="138"/>
      <c r="Z7" s="138"/>
      <c r="AA7" s="138"/>
      <c r="AB7" s="138"/>
      <c r="AC7" s="262"/>
      <c r="AD7" s="140"/>
      <c r="AE7" s="140"/>
      <c r="AF7" s="140"/>
      <c r="AG7" s="140"/>
      <c r="AH7" s="140"/>
      <c r="AI7" s="140"/>
      <c r="AJ7" s="140"/>
      <c r="AK7" s="140"/>
      <c r="AL7" s="140"/>
      <c r="AM7" s="255"/>
      <c r="AN7" s="140"/>
      <c r="AO7" s="140"/>
      <c r="AP7" s="140"/>
      <c r="AQ7" s="140"/>
      <c r="AR7" s="140"/>
      <c r="AS7" s="140"/>
      <c r="AT7" s="140"/>
      <c r="AU7" s="140"/>
      <c r="AV7" s="140"/>
      <c r="AW7" s="255"/>
      <c r="AX7" s="141"/>
      <c r="AY7" s="141"/>
      <c r="AZ7" s="141"/>
      <c r="BA7" s="141"/>
      <c r="BB7" s="141"/>
      <c r="BC7" s="141"/>
      <c r="BD7" s="141"/>
      <c r="BE7" s="141"/>
      <c r="BF7" s="141"/>
      <c r="BG7" s="260"/>
      <c r="BH7" s="140"/>
      <c r="BI7" s="260"/>
      <c r="BJ7" s="141"/>
      <c r="BK7" s="141"/>
      <c r="BL7" s="141"/>
      <c r="BM7" s="141"/>
      <c r="BN7" s="141"/>
      <c r="BO7" s="141"/>
      <c r="BP7" s="141"/>
      <c r="BQ7" s="141"/>
      <c r="BR7" s="141"/>
      <c r="BS7" s="260"/>
      <c r="BT7" s="264"/>
      <c r="BU7" s="142"/>
      <c r="BV7" s="266"/>
      <c r="BW7" s="133" t="s">
        <v>574</v>
      </c>
      <c r="BX7" s="3"/>
    </row>
    <row r="8" spans="2:76" ht="14.45" customHeight="1" x14ac:dyDescent="0.45">
      <c r="B8" s="250"/>
      <c r="C8" s="250"/>
      <c r="D8" s="251"/>
      <c r="E8" s="257"/>
      <c r="F8" s="250"/>
      <c r="G8" s="257"/>
      <c r="H8" s="250"/>
      <c r="I8" s="250"/>
      <c r="J8" s="250"/>
      <c r="K8" s="250"/>
      <c r="L8" s="257"/>
      <c r="M8" s="257"/>
      <c r="N8" s="257"/>
      <c r="O8" s="250"/>
      <c r="P8" s="258"/>
      <c r="Q8" s="250"/>
      <c r="R8" s="250"/>
      <c r="S8" s="250"/>
      <c r="T8" s="250"/>
      <c r="U8" s="250"/>
      <c r="V8" s="250"/>
      <c r="W8" s="250"/>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0"/>
      <c r="AY8" s="250"/>
      <c r="AZ8" s="250"/>
      <c r="BA8" s="250"/>
      <c r="BB8" s="250"/>
      <c r="BC8" s="250"/>
      <c r="BD8" s="250"/>
      <c r="BE8" s="250"/>
      <c r="BF8" s="250"/>
      <c r="BG8" s="250"/>
      <c r="BH8" s="257"/>
      <c r="BI8" s="250"/>
      <c r="BJ8" s="250"/>
      <c r="BK8" s="250"/>
      <c r="BL8" s="250"/>
      <c r="BM8" s="250"/>
      <c r="BN8" s="250"/>
      <c r="BO8" s="250"/>
      <c r="BP8" s="250"/>
      <c r="BQ8" s="250"/>
      <c r="BR8" s="250"/>
      <c r="BS8" s="250"/>
      <c r="BT8" s="250"/>
      <c r="BU8" s="250"/>
      <c r="BV8" s="268"/>
      <c r="BW8" s="133" t="s">
        <v>560</v>
      </c>
      <c r="BX8" s="3"/>
    </row>
    <row r="9" spans="2:76" ht="14.45" customHeight="1" x14ac:dyDescent="0.45">
      <c r="B9" s="247"/>
      <c r="C9" s="247"/>
      <c r="D9" s="248"/>
      <c r="E9" s="254"/>
      <c r="F9" s="247"/>
      <c r="G9" s="247"/>
      <c r="H9" s="254"/>
      <c r="I9" s="254"/>
      <c r="J9" s="254"/>
      <c r="K9" s="254"/>
      <c r="L9" s="247"/>
      <c r="M9" s="247"/>
      <c r="N9" s="247"/>
      <c r="O9" s="247"/>
      <c r="P9" s="247"/>
      <c r="Q9" s="254"/>
      <c r="R9" s="254"/>
      <c r="S9" s="254"/>
      <c r="T9" s="254"/>
      <c r="U9" s="254"/>
      <c r="V9" s="254"/>
      <c r="W9" s="254"/>
      <c r="X9" s="247"/>
      <c r="Y9" s="247"/>
      <c r="Z9" s="247"/>
      <c r="AA9" s="247"/>
      <c r="AB9" s="247"/>
      <c r="AC9" s="247"/>
      <c r="AD9" s="247"/>
      <c r="AE9" s="247"/>
      <c r="AF9" s="247"/>
      <c r="AG9" s="247"/>
      <c r="AH9" s="247"/>
      <c r="AI9" s="247"/>
      <c r="AJ9" s="247"/>
      <c r="AK9" s="247"/>
      <c r="AL9" s="247"/>
      <c r="AM9" s="247"/>
      <c r="AN9" s="247"/>
      <c r="AO9" s="247"/>
      <c r="AP9" s="247"/>
      <c r="AQ9" s="247"/>
      <c r="AR9" s="247"/>
      <c r="AS9" s="247"/>
      <c r="AT9" s="247"/>
      <c r="AU9" s="247"/>
      <c r="AV9" s="247"/>
      <c r="AW9" s="247"/>
      <c r="AX9" s="247"/>
      <c r="AY9" s="247"/>
      <c r="AZ9" s="247"/>
      <c r="BA9" s="247"/>
      <c r="BB9" s="247"/>
      <c r="BC9" s="247"/>
      <c r="BD9" s="247"/>
      <c r="BE9" s="247"/>
      <c r="BF9" s="247"/>
      <c r="BG9" s="247"/>
      <c r="BH9" s="247"/>
      <c r="BI9" s="247"/>
      <c r="BJ9" s="254"/>
      <c r="BK9" s="254"/>
      <c r="BL9" s="254"/>
      <c r="BM9" s="254"/>
      <c r="BN9" s="254"/>
      <c r="BO9" s="254"/>
      <c r="BP9" s="254"/>
      <c r="BQ9" s="254"/>
      <c r="BR9" s="254"/>
      <c r="BS9" s="254"/>
      <c r="BT9" s="263"/>
      <c r="BU9" s="247"/>
      <c r="BV9" s="269"/>
      <c r="BW9" s="133" t="s">
        <v>565</v>
      </c>
      <c r="BX9" s="431"/>
    </row>
    <row r="10" spans="2:76" ht="14.45" customHeight="1" x14ac:dyDescent="0.45">
      <c r="B10" s="249" t="s">
        <v>105</v>
      </c>
      <c r="C10" s="246" t="s">
        <v>561</v>
      </c>
      <c r="D10" s="246" t="s">
        <v>764</v>
      </c>
      <c r="E10" s="435" t="s">
        <v>96</v>
      </c>
      <c r="F10" s="246" t="s">
        <v>194</v>
      </c>
      <c r="G10" s="246" t="s">
        <v>488</v>
      </c>
      <c r="H10" s="246" t="s">
        <v>193</v>
      </c>
      <c r="I10" s="246" t="s">
        <v>192</v>
      </c>
      <c r="J10" s="246" t="s">
        <v>487</v>
      </c>
      <c r="K10" s="259" t="s">
        <v>667</v>
      </c>
      <c r="L10" s="246" t="s">
        <v>420</v>
      </c>
      <c r="M10" s="246" t="s">
        <v>196</v>
      </c>
      <c r="N10" s="246" t="s">
        <v>195</v>
      </c>
      <c r="O10" s="252" t="s">
        <v>402</v>
      </c>
      <c r="P10" s="253" t="s">
        <v>828</v>
      </c>
      <c r="Q10" s="435" t="s">
        <v>491</v>
      </c>
      <c r="R10" s="438" t="s">
        <v>492</v>
      </c>
      <c r="S10" s="438" t="s">
        <v>493</v>
      </c>
      <c r="T10" s="438" t="s">
        <v>494</v>
      </c>
      <c r="U10" s="438" t="s">
        <v>495</v>
      </c>
      <c r="V10" s="438" t="s">
        <v>1264</v>
      </c>
      <c r="W10" s="438" t="s">
        <v>1265</v>
      </c>
      <c r="X10" s="249" t="s">
        <v>70</v>
      </c>
      <c r="Y10" s="246" t="s">
        <v>343</v>
      </c>
      <c r="Z10" s="246" t="s">
        <v>359</v>
      </c>
      <c r="AA10" s="246" t="s">
        <v>71</v>
      </c>
      <c r="AB10" s="246" t="s">
        <v>868</v>
      </c>
      <c r="AC10" s="438" t="s">
        <v>869</v>
      </c>
      <c r="AD10" s="435" t="s">
        <v>424</v>
      </c>
      <c r="AE10" s="438" t="s">
        <v>425</v>
      </c>
      <c r="AF10" s="438" t="s">
        <v>426</v>
      </c>
      <c r="AG10" s="438" t="s">
        <v>427</v>
      </c>
      <c r="AH10" s="438" t="s">
        <v>428</v>
      </c>
      <c r="AI10" s="438" t="s">
        <v>1245</v>
      </c>
      <c r="AJ10" s="438" t="s">
        <v>1246</v>
      </c>
      <c r="AK10" s="438" t="s">
        <v>1247</v>
      </c>
      <c r="AL10" s="438" t="s">
        <v>1248</v>
      </c>
      <c r="AM10" s="438" t="s">
        <v>1244</v>
      </c>
      <c r="AN10" s="435" t="s">
        <v>504</v>
      </c>
      <c r="AO10" s="438" t="s">
        <v>505</v>
      </c>
      <c r="AP10" s="438" t="s">
        <v>506</v>
      </c>
      <c r="AQ10" s="438" t="s">
        <v>507</v>
      </c>
      <c r="AR10" s="438" t="s">
        <v>508</v>
      </c>
      <c r="AS10" s="438" t="s">
        <v>1249</v>
      </c>
      <c r="AT10" s="438" t="s">
        <v>1250</v>
      </c>
      <c r="AU10" s="438" t="s">
        <v>1251</v>
      </c>
      <c r="AV10" s="438" t="s">
        <v>1252</v>
      </c>
      <c r="AW10" s="438" t="s">
        <v>1253</v>
      </c>
      <c r="AX10" s="435" t="s">
        <v>429</v>
      </c>
      <c r="AY10" s="438" t="s">
        <v>430</v>
      </c>
      <c r="AZ10" s="438" t="s">
        <v>431</v>
      </c>
      <c r="BA10" s="438" t="s">
        <v>432</v>
      </c>
      <c r="BB10" s="438" t="s">
        <v>433</v>
      </c>
      <c r="BC10" s="438" t="s">
        <v>1254</v>
      </c>
      <c r="BD10" s="438" t="s">
        <v>1255</v>
      </c>
      <c r="BE10" s="438" t="s">
        <v>1256</v>
      </c>
      <c r="BF10" s="438" t="s">
        <v>1257</v>
      </c>
      <c r="BG10" s="438" t="s">
        <v>1258</v>
      </c>
      <c r="BH10" s="435" t="s">
        <v>419</v>
      </c>
      <c r="BI10" s="438" t="s">
        <v>320</v>
      </c>
      <c r="BJ10" s="435" t="s">
        <v>434</v>
      </c>
      <c r="BK10" s="438" t="s">
        <v>435</v>
      </c>
      <c r="BL10" s="438" t="s">
        <v>403</v>
      </c>
      <c r="BM10" s="438" t="s">
        <v>436</v>
      </c>
      <c r="BN10" s="438" t="s">
        <v>437</v>
      </c>
      <c r="BO10" s="438" t="s">
        <v>1259</v>
      </c>
      <c r="BP10" s="438" t="s">
        <v>1260</v>
      </c>
      <c r="BQ10" s="438" t="s">
        <v>1261</v>
      </c>
      <c r="BR10" s="438" t="s">
        <v>1262</v>
      </c>
      <c r="BS10" s="438" t="s">
        <v>1263</v>
      </c>
      <c r="BT10" s="265" t="s">
        <v>1267</v>
      </c>
      <c r="BU10" s="435" t="s">
        <v>406</v>
      </c>
      <c r="BV10" s="438" t="s">
        <v>817</v>
      </c>
      <c r="BW10" s="58"/>
      <c r="BX10" s="3"/>
    </row>
    <row r="11" spans="2:76" ht="14.45" customHeight="1" x14ac:dyDescent="0.45">
      <c r="B11" s="58" t="s">
        <v>1173</v>
      </c>
      <c r="C11" s="3"/>
      <c r="D11" s="3"/>
      <c r="E11" s="436"/>
      <c r="F11" s="434"/>
      <c r="G11" s="434"/>
      <c r="H11" s="434"/>
      <c r="I11" s="434"/>
      <c r="J11" s="3"/>
      <c r="K11" s="129"/>
      <c r="L11" s="3"/>
      <c r="M11" s="3"/>
      <c r="N11" s="3"/>
      <c r="O11" s="125"/>
      <c r="P11" s="227"/>
      <c r="Q11" s="436"/>
      <c r="R11" s="439"/>
      <c r="S11" s="439"/>
      <c r="T11" s="439"/>
      <c r="U11" s="439"/>
      <c r="V11" s="439"/>
      <c r="W11" s="439"/>
      <c r="X11" s="58"/>
      <c r="Y11" s="434"/>
      <c r="Z11" s="3"/>
      <c r="AA11" s="434"/>
      <c r="AB11" s="3"/>
      <c r="AC11" s="439"/>
      <c r="AD11" s="436"/>
      <c r="AE11" s="439"/>
      <c r="AF11" s="439"/>
      <c r="AG11" s="439"/>
      <c r="AH11" s="439"/>
      <c r="AI11" s="439"/>
      <c r="AJ11" s="439"/>
      <c r="AK11" s="439"/>
      <c r="AL11" s="439"/>
      <c r="AM11" s="439"/>
      <c r="AN11" s="436"/>
      <c r="AO11" s="439"/>
      <c r="AP11" s="439"/>
      <c r="AQ11" s="439"/>
      <c r="AR11" s="439"/>
      <c r="AS11" s="439"/>
      <c r="AT11" s="439"/>
      <c r="AU11" s="439"/>
      <c r="AV11" s="439"/>
      <c r="AW11" s="439"/>
      <c r="AX11" s="436"/>
      <c r="AY11" s="439"/>
      <c r="AZ11" s="439"/>
      <c r="BA11" s="439"/>
      <c r="BB11" s="439"/>
      <c r="BC11" s="439"/>
      <c r="BD11" s="439"/>
      <c r="BE11" s="439"/>
      <c r="BF11" s="439"/>
      <c r="BG11" s="439"/>
      <c r="BH11" s="436"/>
      <c r="BI11" s="439"/>
      <c r="BJ11" s="436"/>
      <c r="BK11" s="439"/>
      <c r="BL11" s="439"/>
      <c r="BM11" s="439"/>
      <c r="BN11" s="439"/>
      <c r="BO11" s="439"/>
      <c r="BP11" s="439"/>
      <c r="BQ11" s="439"/>
      <c r="BR11" s="439"/>
      <c r="BS11" s="439"/>
      <c r="BT11" s="127"/>
      <c r="BU11" s="436"/>
      <c r="BV11" s="439"/>
      <c r="BW11" s="58"/>
      <c r="BX11" s="3"/>
    </row>
    <row r="12" spans="2:76" ht="14.45" customHeight="1" x14ac:dyDescent="0.45">
      <c r="B12" s="58" t="s">
        <v>12</v>
      </c>
      <c r="C12" s="3"/>
      <c r="D12" s="3"/>
      <c r="E12" s="436"/>
      <c r="F12" s="434"/>
      <c r="G12" s="434"/>
      <c r="H12" s="434"/>
      <c r="I12" s="434"/>
      <c r="J12" s="3"/>
      <c r="K12" s="129"/>
      <c r="L12" s="3"/>
      <c r="M12" s="3"/>
      <c r="N12" s="3"/>
      <c r="O12" s="125"/>
      <c r="P12" s="227"/>
      <c r="Q12" s="436"/>
      <c r="R12" s="439"/>
      <c r="S12" s="439"/>
      <c r="T12" s="439"/>
      <c r="U12" s="439"/>
      <c r="V12" s="439"/>
      <c r="W12" s="439"/>
      <c r="X12" s="58"/>
      <c r="Y12" s="434"/>
      <c r="Z12" s="3"/>
      <c r="AA12" s="434"/>
      <c r="AB12" s="3"/>
      <c r="AC12" s="439"/>
      <c r="AD12" s="436"/>
      <c r="AE12" s="439"/>
      <c r="AF12" s="439"/>
      <c r="AG12" s="439"/>
      <c r="AH12" s="439"/>
      <c r="AI12" s="439"/>
      <c r="AJ12" s="439"/>
      <c r="AK12" s="439"/>
      <c r="AL12" s="439"/>
      <c r="AM12" s="439"/>
      <c r="AN12" s="436"/>
      <c r="AO12" s="439"/>
      <c r="AP12" s="439"/>
      <c r="AQ12" s="439"/>
      <c r="AR12" s="439"/>
      <c r="AS12" s="439"/>
      <c r="AT12" s="439"/>
      <c r="AU12" s="439"/>
      <c r="AV12" s="439"/>
      <c r="AW12" s="439"/>
      <c r="AX12" s="436"/>
      <c r="AY12" s="439"/>
      <c r="AZ12" s="439"/>
      <c r="BA12" s="439"/>
      <c r="BB12" s="439"/>
      <c r="BC12" s="439"/>
      <c r="BD12" s="439"/>
      <c r="BE12" s="439"/>
      <c r="BF12" s="439"/>
      <c r="BG12" s="439"/>
      <c r="BH12" s="436"/>
      <c r="BI12" s="439"/>
      <c r="BJ12" s="436"/>
      <c r="BK12" s="439"/>
      <c r="BL12" s="439"/>
      <c r="BM12" s="439"/>
      <c r="BN12" s="439"/>
      <c r="BO12" s="439"/>
      <c r="BP12" s="439"/>
      <c r="BQ12" s="439"/>
      <c r="BR12" s="439"/>
      <c r="BS12" s="439"/>
      <c r="BT12" s="127"/>
      <c r="BU12" s="436"/>
      <c r="BV12" s="439"/>
      <c r="BW12" s="58"/>
      <c r="BX12" s="3"/>
    </row>
    <row r="13" spans="2:76" ht="14.45" customHeight="1" x14ac:dyDescent="0.45">
      <c r="B13" s="58" t="s">
        <v>25</v>
      </c>
      <c r="C13" s="3" t="s">
        <v>58</v>
      </c>
      <c r="D13" s="3" t="s">
        <v>58</v>
      </c>
      <c r="E13" s="436">
        <v>78620677.064974949</v>
      </c>
      <c r="F13" s="434">
        <v>46</v>
      </c>
      <c r="G13" s="434">
        <v>0</v>
      </c>
      <c r="H13" s="434">
        <v>1</v>
      </c>
      <c r="I13" s="434">
        <v>1</v>
      </c>
      <c r="J13" s="3">
        <v>1.1154999999999997</v>
      </c>
      <c r="K13" s="129">
        <v>7.7600000000000002E-2</v>
      </c>
      <c r="L13" s="3"/>
      <c r="M13" s="3" t="s">
        <v>100</v>
      </c>
      <c r="N13" s="3"/>
      <c r="O13" s="125">
        <v>2.4033813999849372</v>
      </c>
      <c r="P13" s="227">
        <v>44657.627581018518</v>
      </c>
      <c r="Q13" s="436">
        <v>500000000</v>
      </c>
      <c r="R13" s="439">
        <v>500000000</v>
      </c>
      <c r="S13" s="439">
        <v>500000000</v>
      </c>
      <c r="T13" s="439">
        <v>500000000</v>
      </c>
      <c r="U13" s="439">
        <v>500000000</v>
      </c>
      <c r="V13" s="439">
        <v>100000000</v>
      </c>
      <c r="W13" s="439"/>
      <c r="X13" s="58" t="s">
        <v>102</v>
      </c>
      <c r="Y13" s="434">
        <v>0.97499999999999998</v>
      </c>
      <c r="Z13" s="3" t="s">
        <v>104</v>
      </c>
      <c r="AA13" s="434" t="s">
        <v>3</v>
      </c>
      <c r="AB13" s="3" t="s">
        <v>866</v>
      </c>
      <c r="AC13" s="439"/>
      <c r="AD13" s="436">
        <v>330022306.53704476</v>
      </c>
      <c r="AE13" s="439">
        <v>330022306.53704476</v>
      </c>
      <c r="AF13" s="439">
        <v>330022306.53704476</v>
      </c>
      <c r="AG13" s="439">
        <v>330022306.53704476</v>
      </c>
      <c r="AH13" s="439">
        <v>330022306.53704476</v>
      </c>
      <c r="AI13" s="439">
        <v>330022306.53704476</v>
      </c>
      <c r="AJ13" s="439">
        <v>330022306.53704476</v>
      </c>
      <c r="AK13" s="439">
        <v>330022306.53704476</v>
      </c>
      <c r="AL13" s="439"/>
      <c r="AM13" s="439"/>
      <c r="AN13" s="436">
        <v>330022306.53704476</v>
      </c>
      <c r="AO13" s="439">
        <v>330022306.53704476</v>
      </c>
      <c r="AP13" s="439">
        <v>330022306.53704476</v>
      </c>
      <c r="AQ13" s="439">
        <v>330022306.53704476</v>
      </c>
      <c r="AR13" s="439">
        <v>330022306.53704476</v>
      </c>
      <c r="AS13" s="439">
        <v>330022306.53704476</v>
      </c>
      <c r="AT13" s="439">
        <v>330022306.53704476</v>
      </c>
      <c r="AU13" s="439">
        <v>330022306.53704476</v>
      </c>
      <c r="AV13" s="439"/>
      <c r="AW13" s="439"/>
      <c r="AX13" s="436">
        <v>169977693.46295524</v>
      </c>
      <c r="AY13" s="439">
        <v>118572408.91096076</v>
      </c>
      <c r="AZ13" s="439">
        <v>58679651.050697938</v>
      </c>
      <c r="BA13" s="439">
        <v>19412806.072711509</v>
      </c>
      <c r="BB13" s="439">
        <v>0</v>
      </c>
      <c r="BC13" s="439">
        <v>0</v>
      </c>
      <c r="BD13" s="439">
        <v>0</v>
      </c>
      <c r="BE13" s="439">
        <v>0</v>
      </c>
      <c r="BF13" s="439"/>
      <c r="BG13" s="439"/>
      <c r="BH13" s="436">
        <v>2000000000</v>
      </c>
      <c r="BI13" s="439">
        <v>1500000000</v>
      </c>
      <c r="BJ13" s="436">
        <v>2488644255.1794572</v>
      </c>
      <c r="BK13" s="439">
        <v>2194069440.3496222</v>
      </c>
      <c r="BL13" s="439">
        <v>2003382347.6698697</v>
      </c>
      <c r="BM13" s="439">
        <v>1868459674.8495173</v>
      </c>
      <c r="BN13" s="439">
        <v>1776095354.4108257</v>
      </c>
      <c r="BO13" s="439">
        <v>345579003.69007003</v>
      </c>
      <c r="BP13" s="439">
        <v>320796424.35782081</v>
      </c>
      <c r="BQ13" s="439">
        <v>0</v>
      </c>
      <c r="BR13" s="439"/>
      <c r="BS13" s="439"/>
      <c r="BT13" s="127"/>
      <c r="BU13" s="436">
        <v>104063524.5186618</v>
      </c>
      <c r="BV13" s="439">
        <v>104063524.5186618</v>
      </c>
      <c r="BW13" s="58"/>
      <c r="BX13" s="3"/>
    </row>
    <row r="14" spans="2:76" x14ac:dyDescent="0.45">
      <c r="B14" s="58" t="s">
        <v>16</v>
      </c>
      <c r="C14" s="3" t="s">
        <v>396</v>
      </c>
      <c r="D14" s="3" t="s">
        <v>781</v>
      </c>
      <c r="E14" s="436">
        <v>146253616.0739719</v>
      </c>
      <c r="F14" s="434">
        <v>165</v>
      </c>
      <c r="G14" s="434">
        <v>1</v>
      </c>
      <c r="H14" s="434">
        <v>1</v>
      </c>
      <c r="I14" s="434">
        <v>1</v>
      </c>
      <c r="J14" s="3">
        <v>1.1154999999999997</v>
      </c>
      <c r="K14" s="129">
        <v>9.54409621446273E-2</v>
      </c>
      <c r="L14" s="3"/>
      <c r="M14" s="3" t="s">
        <v>100</v>
      </c>
      <c r="N14" s="3"/>
      <c r="O14" s="125">
        <v>3.2298621000372805</v>
      </c>
      <c r="P14" s="227">
        <v>44657.627627314818</v>
      </c>
      <c r="Q14" s="436">
        <v>500000000</v>
      </c>
      <c r="R14" s="439">
        <v>500000000</v>
      </c>
      <c r="S14" s="439">
        <v>500000000</v>
      </c>
      <c r="T14" s="439">
        <v>500000000</v>
      </c>
      <c r="U14" s="439">
        <v>500000000</v>
      </c>
      <c r="V14" s="439">
        <v>265000000</v>
      </c>
      <c r="W14" s="439"/>
      <c r="X14" s="58" t="s">
        <v>102</v>
      </c>
      <c r="Y14" s="434">
        <v>0.98</v>
      </c>
      <c r="Z14" s="3" t="s">
        <v>103</v>
      </c>
      <c r="AA14" s="434" t="s">
        <v>3</v>
      </c>
      <c r="AB14" s="3" t="s">
        <v>867</v>
      </c>
      <c r="AC14" s="439"/>
      <c r="AD14" s="436">
        <v>-140331906.75563788</v>
      </c>
      <c r="AE14" s="439">
        <v>-143223263.14476609</v>
      </c>
      <c r="AF14" s="439">
        <v>-143223263.14476609</v>
      </c>
      <c r="AG14" s="439">
        <v>-143223263.14476609</v>
      </c>
      <c r="AH14" s="439">
        <v>-143223263.14476609</v>
      </c>
      <c r="AI14" s="439">
        <v>-143223263.14476609</v>
      </c>
      <c r="AJ14" s="439">
        <v>-143223263.14476609</v>
      </c>
      <c r="AK14" s="439">
        <v>-143223263.14476609</v>
      </c>
      <c r="AL14" s="439"/>
      <c r="AM14" s="439"/>
      <c r="AN14" s="436">
        <v>-140331906.75563788</v>
      </c>
      <c r="AO14" s="439">
        <v>-143223263.14476609</v>
      </c>
      <c r="AP14" s="439">
        <v>-143223263.14476609</v>
      </c>
      <c r="AQ14" s="439">
        <v>-143223263.14476609</v>
      </c>
      <c r="AR14" s="439">
        <v>-143223263.14476609</v>
      </c>
      <c r="AS14" s="439">
        <v>-143223263.14476609</v>
      </c>
      <c r="AT14" s="439">
        <v>-143223263.14476609</v>
      </c>
      <c r="AU14" s="439">
        <v>-143223263.14476609</v>
      </c>
      <c r="AV14" s="439"/>
      <c r="AW14" s="439"/>
      <c r="AX14" s="436">
        <v>640331906.75563788</v>
      </c>
      <c r="AY14" s="439">
        <v>643223263.14476609</v>
      </c>
      <c r="AZ14" s="439">
        <v>421395568.03616178</v>
      </c>
      <c r="BA14" s="439">
        <v>203972581.58794385</v>
      </c>
      <c r="BB14" s="439">
        <v>78743791.465856895</v>
      </c>
      <c r="BC14" s="439">
        <v>22206255.517699938</v>
      </c>
      <c r="BD14" s="439">
        <v>0</v>
      </c>
      <c r="BE14" s="439">
        <v>0</v>
      </c>
      <c r="BF14" s="439"/>
      <c r="BG14" s="439"/>
      <c r="BH14" s="436">
        <v>1300000000</v>
      </c>
      <c r="BI14" s="439">
        <v>900000000</v>
      </c>
      <c r="BJ14" s="436">
        <v>0</v>
      </c>
      <c r="BK14" s="439">
        <v>0</v>
      </c>
      <c r="BL14" s="439">
        <v>0</v>
      </c>
      <c r="BM14" s="439">
        <v>0</v>
      </c>
      <c r="BN14" s="439">
        <v>0</v>
      </c>
      <c r="BO14" s="439">
        <v>0</v>
      </c>
      <c r="BP14" s="439">
        <v>0</v>
      </c>
      <c r="BQ14" s="439">
        <v>0</v>
      </c>
      <c r="BR14" s="439"/>
      <c r="BS14" s="439"/>
      <c r="BT14" s="127"/>
      <c r="BU14" s="436">
        <v>2819408052</v>
      </c>
      <c r="BV14" s="439">
        <v>0</v>
      </c>
      <c r="BW14" s="58"/>
      <c r="BX14" s="3"/>
    </row>
    <row r="15" spans="2:76" x14ac:dyDescent="0.45">
      <c r="B15" s="58" t="s">
        <v>41</v>
      </c>
      <c r="C15" s="3" t="s">
        <v>1268</v>
      </c>
      <c r="D15" s="3" t="s">
        <v>1268</v>
      </c>
      <c r="E15" s="436">
        <v>141414152.72534856</v>
      </c>
      <c r="F15" s="434">
        <v>194</v>
      </c>
      <c r="G15" s="434">
        <v>0</v>
      </c>
      <c r="H15" s="434">
        <v>1</v>
      </c>
      <c r="I15" s="434">
        <v>1</v>
      </c>
      <c r="J15" s="3">
        <v>1.1154999999999997</v>
      </c>
      <c r="K15" s="129">
        <v>9.54409621446273E-2</v>
      </c>
      <c r="L15" s="3"/>
      <c r="M15" s="3" t="s">
        <v>100</v>
      </c>
      <c r="N15" s="3"/>
      <c r="O15" s="125">
        <v>2.4246667000115849</v>
      </c>
      <c r="P15" s="227">
        <v>44657.627500000002</v>
      </c>
      <c r="Q15" s="436">
        <v>400000000</v>
      </c>
      <c r="R15" s="439">
        <v>400000000</v>
      </c>
      <c r="S15" s="439">
        <v>400000000</v>
      </c>
      <c r="T15" s="439">
        <v>300000000</v>
      </c>
      <c r="U15" s="439">
        <v>300000000</v>
      </c>
      <c r="V15" s="439">
        <v>200000000</v>
      </c>
      <c r="W15" s="439">
        <v>120000000</v>
      </c>
      <c r="X15" s="58" t="s">
        <v>102</v>
      </c>
      <c r="Y15" s="434">
        <v>0.95</v>
      </c>
      <c r="Z15" s="3" t="s">
        <v>103</v>
      </c>
      <c r="AA15" s="434" t="s">
        <v>1</v>
      </c>
      <c r="AB15" s="3" t="s">
        <v>866</v>
      </c>
      <c r="AC15" s="439"/>
      <c r="AD15" s="436">
        <v>49277390.712193429</v>
      </c>
      <c r="AE15" s="439">
        <v>49277390.712193429</v>
      </c>
      <c r="AF15" s="439">
        <v>49277390.712193429</v>
      </c>
      <c r="AG15" s="439">
        <v>49277390.712193429</v>
      </c>
      <c r="AH15" s="439">
        <v>49277390.712193429</v>
      </c>
      <c r="AI15" s="439">
        <v>49277390.712193429</v>
      </c>
      <c r="AJ15" s="439">
        <v>49277390.712193429</v>
      </c>
      <c r="AK15" s="439">
        <v>49277390.712193429</v>
      </c>
      <c r="AL15" s="439"/>
      <c r="AM15" s="439"/>
      <c r="AN15" s="436">
        <v>54968929.33945176</v>
      </c>
      <c r="AO15" s="439">
        <v>54968929.33945176</v>
      </c>
      <c r="AP15" s="439">
        <v>54968929.33945176</v>
      </c>
      <c r="AQ15" s="439">
        <v>54968929.33945176</v>
      </c>
      <c r="AR15" s="439">
        <v>54968929.33945176</v>
      </c>
      <c r="AS15" s="439">
        <v>54968929.33945176</v>
      </c>
      <c r="AT15" s="439">
        <v>54968929.33945176</v>
      </c>
      <c r="AU15" s="439">
        <v>54968929.33945176</v>
      </c>
      <c r="AV15" s="439"/>
      <c r="AW15" s="439"/>
      <c r="AX15" s="436">
        <v>350722609.28780657</v>
      </c>
      <c r="AY15" s="439">
        <v>288075685.9295494</v>
      </c>
      <c r="AZ15" s="439">
        <v>230935354.75642249</v>
      </c>
      <c r="BA15" s="439">
        <v>154016247.88462979</v>
      </c>
      <c r="BB15" s="439">
        <v>103921367.85505828</v>
      </c>
      <c r="BC15" s="439">
        <v>98586389.240953133</v>
      </c>
      <c r="BD15" s="439">
        <v>90367873.786621183</v>
      </c>
      <c r="BE15" s="439">
        <v>77212380.329354301</v>
      </c>
      <c r="BF15" s="439"/>
      <c r="BG15" s="439"/>
      <c r="BH15" s="436">
        <v>3500000000</v>
      </c>
      <c r="BI15" s="439">
        <v>2000000000</v>
      </c>
      <c r="BJ15" s="436">
        <v>489772032.50699973</v>
      </c>
      <c r="BK15" s="439">
        <v>536803423.53879195</v>
      </c>
      <c r="BL15" s="439">
        <v>587561657.64785647</v>
      </c>
      <c r="BM15" s="439">
        <v>630332454.03867078</v>
      </c>
      <c r="BN15" s="439">
        <v>667386009.4203496</v>
      </c>
      <c r="BO15" s="439">
        <v>682058243.62142098</v>
      </c>
      <c r="BP15" s="439">
        <v>540884963.78544748</v>
      </c>
      <c r="BQ15" s="439">
        <v>450704008.99008948</v>
      </c>
      <c r="BR15" s="439"/>
      <c r="BS15" s="439"/>
      <c r="BT15" s="127"/>
      <c r="BU15" s="436">
        <v>148594370.51982325</v>
      </c>
      <c r="BV15" s="439">
        <v>148594370.51982325</v>
      </c>
      <c r="BW15" s="58"/>
      <c r="BX15" s="3"/>
    </row>
    <row r="16" spans="2:76" x14ac:dyDescent="0.45">
      <c r="B16" s="58" t="s">
        <v>33</v>
      </c>
      <c r="C16" s="3" t="s">
        <v>1295</v>
      </c>
      <c r="D16" s="3" t="s">
        <v>1295</v>
      </c>
      <c r="E16" s="436">
        <v>142719319.79864085</v>
      </c>
      <c r="F16" s="434">
        <v>116</v>
      </c>
      <c r="G16" s="434">
        <v>2</v>
      </c>
      <c r="H16" s="434">
        <v>1</v>
      </c>
      <c r="I16" s="434">
        <v>1</v>
      </c>
      <c r="J16" s="3">
        <v>1.1154999999999997</v>
      </c>
      <c r="K16" s="129">
        <v>7.7600000000000002E-2</v>
      </c>
      <c r="L16" s="3"/>
      <c r="M16" s="3" t="s">
        <v>100</v>
      </c>
      <c r="N16" s="3"/>
      <c r="O16" s="125">
        <v>3.3013963999692351</v>
      </c>
      <c r="P16" s="227">
        <v>44657.627534722225</v>
      </c>
      <c r="Q16" s="436">
        <v>100000000</v>
      </c>
      <c r="R16" s="439">
        <v>100000000</v>
      </c>
      <c r="S16" s="439">
        <v>50000000</v>
      </c>
      <c r="T16" s="439">
        <v>50000000</v>
      </c>
      <c r="U16" s="439">
        <v>50000000</v>
      </c>
      <c r="V16" s="439"/>
      <c r="W16" s="439"/>
      <c r="X16" s="58" t="s">
        <v>101</v>
      </c>
      <c r="Y16" s="434"/>
      <c r="Z16" s="3"/>
      <c r="AA16" s="434" t="s">
        <v>1</v>
      </c>
      <c r="AB16" s="3" t="s">
        <v>866</v>
      </c>
      <c r="AC16" s="439"/>
      <c r="AD16" s="436">
        <v>-84830209.284629464</v>
      </c>
      <c r="AE16" s="439">
        <v>-84830209.284629464</v>
      </c>
      <c r="AF16" s="439">
        <v>-84830209.284629464</v>
      </c>
      <c r="AG16" s="439">
        <v>-84830209.284629464</v>
      </c>
      <c r="AH16" s="439">
        <v>-84830209.284629464</v>
      </c>
      <c r="AI16" s="439">
        <v>-84830209.284629464</v>
      </c>
      <c r="AJ16" s="439">
        <v>-84830209.284629464</v>
      </c>
      <c r="AK16" s="439">
        <v>-84830209.284629464</v>
      </c>
      <c r="AL16" s="439"/>
      <c r="AM16" s="439"/>
      <c r="AN16" s="436">
        <v>-94628098.457004145</v>
      </c>
      <c r="AO16" s="439">
        <v>-94628098.457004145</v>
      </c>
      <c r="AP16" s="439">
        <v>-94628098.457004145</v>
      </c>
      <c r="AQ16" s="439">
        <v>-94628098.457004145</v>
      </c>
      <c r="AR16" s="439">
        <v>-94628098.457004145</v>
      </c>
      <c r="AS16" s="439">
        <v>-94628098.457004145</v>
      </c>
      <c r="AT16" s="439">
        <v>-94628098.457004145</v>
      </c>
      <c r="AU16" s="439">
        <v>-94628098.457004145</v>
      </c>
      <c r="AV16" s="439"/>
      <c r="AW16" s="439"/>
      <c r="AX16" s="436">
        <v>184830209.28462946</v>
      </c>
      <c r="AY16" s="439">
        <v>107670665.30916204</v>
      </c>
      <c r="AZ16" s="439">
        <v>54624354.971724093</v>
      </c>
      <c r="BA16" s="439">
        <v>15280127.941911899</v>
      </c>
      <c r="BB16" s="439">
        <v>10350824.53591492</v>
      </c>
      <c r="BC16" s="439">
        <v>6877663.4546545185</v>
      </c>
      <c r="BD16" s="439">
        <v>0</v>
      </c>
      <c r="BE16" s="439">
        <v>0</v>
      </c>
      <c r="BF16" s="439"/>
      <c r="BG16" s="439"/>
      <c r="BH16" s="436">
        <v>2000000000</v>
      </c>
      <c r="BI16" s="439">
        <v>2000000000</v>
      </c>
      <c r="BJ16" s="436">
        <v>0</v>
      </c>
      <c r="BK16" s="439">
        <v>0</v>
      </c>
      <c r="BL16" s="439">
        <v>0</v>
      </c>
      <c r="BM16" s="439">
        <v>0</v>
      </c>
      <c r="BN16" s="439">
        <v>0</v>
      </c>
      <c r="BO16" s="439">
        <v>0</v>
      </c>
      <c r="BP16" s="439">
        <v>0</v>
      </c>
      <c r="BQ16" s="439">
        <v>0</v>
      </c>
      <c r="BR16" s="439"/>
      <c r="BS16" s="439"/>
      <c r="BT16" s="127"/>
      <c r="BU16" s="436">
        <v>1057119845.1826861</v>
      </c>
      <c r="BV16" s="439">
        <v>0</v>
      </c>
      <c r="BW16" s="58"/>
      <c r="BX16" s="3"/>
    </row>
    <row r="17" spans="2:76" x14ac:dyDescent="0.45">
      <c r="B17" s="58" t="s">
        <v>46</v>
      </c>
      <c r="C17" s="3"/>
      <c r="D17" s="3"/>
      <c r="E17" s="436"/>
      <c r="F17" s="434"/>
      <c r="G17" s="434"/>
      <c r="H17" s="434"/>
      <c r="I17" s="434"/>
      <c r="J17" s="3"/>
      <c r="K17" s="129"/>
      <c r="L17" s="3"/>
      <c r="M17" s="3"/>
      <c r="N17" s="3"/>
      <c r="O17" s="125"/>
      <c r="P17" s="227"/>
      <c r="Q17" s="436"/>
      <c r="R17" s="439"/>
      <c r="S17" s="439"/>
      <c r="T17" s="439"/>
      <c r="U17" s="439"/>
      <c r="V17" s="439"/>
      <c r="W17" s="439"/>
      <c r="X17" s="58"/>
      <c r="Y17" s="434"/>
      <c r="Z17" s="3"/>
      <c r="AA17" s="434"/>
      <c r="AB17" s="3"/>
      <c r="AC17" s="439"/>
      <c r="AD17" s="436"/>
      <c r="AE17" s="439"/>
      <c r="AF17" s="439"/>
      <c r="AG17" s="439"/>
      <c r="AH17" s="439"/>
      <c r="AI17" s="439"/>
      <c r="AJ17" s="439"/>
      <c r="AK17" s="439"/>
      <c r="AL17" s="439"/>
      <c r="AM17" s="439"/>
      <c r="AN17" s="436"/>
      <c r="AO17" s="439"/>
      <c r="AP17" s="439"/>
      <c r="AQ17" s="439"/>
      <c r="AR17" s="439"/>
      <c r="AS17" s="439"/>
      <c r="AT17" s="439"/>
      <c r="AU17" s="439"/>
      <c r="AV17" s="439"/>
      <c r="AW17" s="439"/>
      <c r="AX17" s="436"/>
      <c r="AY17" s="439"/>
      <c r="AZ17" s="439"/>
      <c r="BA17" s="439"/>
      <c r="BB17" s="439"/>
      <c r="BC17" s="439"/>
      <c r="BD17" s="439"/>
      <c r="BE17" s="439"/>
      <c r="BF17" s="439"/>
      <c r="BG17" s="439"/>
      <c r="BH17" s="436"/>
      <c r="BI17" s="439"/>
      <c r="BJ17" s="436"/>
      <c r="BK17" s="439"/>
      <c r="BL17" s="439"/>
      <c r="BM17" s="439"/>
      <c r="BN17" s="439"/>
      <c r="BO17" s="439"/>
      <c r="BP17" s="439"/>
      <c r="BQ17" s="439"/>
      <c r="BR17" s="439"/>
      <c r="BS17" s="439"/>
      <c r="BT17" s="127"/>
      <c r="BU17" s="436"/>
      <c r="BV17" s="439"/>
      <c r="BW17" s="58"/>
      <c r="BX17" s="3"/>
    </row>
    <row r="18" spans="2:76" x14ac:dyDescent="0.45">
      <c r="B18" s="58" t="s">
        <v>17</v>
      </c>
      <c r="C18" s="3" t="s">
        <v>1296</v>
      </c>
      <c r="D18" s="3" t="s">
        <v>1296</v>
      </c>
      <c r="E18" s="436">
        <v>245625193.93311912</v>
      </c>
      <c r="F18" s="434">
        <v>171</v>
      </c>
      <c r="G18" s="434">
        <v>5</v>
      </c>
      <c r="H18" s="434">
        <v>1</v>
      </c>
      <c r="I18" s="434">
        <v>1</v>
      </c>
      <c r="J18" s="3">
        <v>1.1154999999999997</v>
      </c>
      <c r="K18" s="129">
        <v>9.54409621446273E-2</v>
      </c>
      <c r="L18" s="3"/>
      <c r="M18" s="3" t="s">
        <v>100</v>
      </c>
      <c r="N18" s="3"/>
      <c r="O18" s="125">
        <v>1.4049174999818206</v>
      </c>
      <c r="P18" s="227">
        <v>44657.627557870372</v>
      </c>
      <c r="Q18" s="436">
        <v>1000000000</v>
      </c>
      <c r="R18" s="439">
        <v>1000000000</v>
      </c>
      <c r="S18" s="439">
        <v>1100000000</v>
      </c>
      <c r="T18" s="439">
        <v>1000000000</v>
      </c>
      <c r="U18" s="439">
        <v>700000000</v>
      </c>
      <c r="V18" s="439">
        <v>450000000</v>
      </c>
      <c r="W18" s="439">
        <v>50000000</v>
      </c>
      <c r="X18" s="58" t="s">
        <v>102</v>
      </c>
      <c r="Y18" s="434">
        <v>0.9</v>
      </c>
      <c r="Z18" s="3" t="s">
        <v>103</v>
      </c>
      <c r="AA18" s="434" t="s">
        <v>1</v>
      </c>
      <c r="AB18" s="3" t="s">
        <v>841</v>
      </c>
      <c r="AC18" s="439"/>
      <c r="AD18" s="436">
        <v>297166150.68068588</v>
      </c>
      <c r="AE18" s="439">
        <v>266577101.62892556</v>
      </c>
      <c r="AF18" s="439">
        <v>266577101.62892556</v>
      </c>
      <c r="AG18" s="439">
        <v>266577101.62892556</v>
      </c>
      <c r="AH18" s="439">
        <v>266577101.62892556</v>
      </c>
      <c r="AI18" s="439">
        <v>266577101.62892556</v>
      </c>
      <c r="AJ18" s="439">
        <v>266577101.62892556</v>
      </c>
      <c r="AK18" s="439">
        <v>266577101.62892556</v>
      </c>
      <c r="AL18" s="439"/>
      <c r="AM18" s="439"/>
      <c r="AN18" s="436">
        <v>331488841.08430499</v>
      </c>
      <c r="AO18" s="439">
        <v>297366756.86706638</v>
      </c>
      <c r="AP18" s="439">
        <v>297366756.86706638</v>
      </c>
      <c r="AQ18" s="439">
        <v>297366756.86706638</v>
      </c>
      <c r="AR18" s="439">
        <v>297366756.86706638</v>
      </c>
      <c r="AS18" s="439">
        <v>297366756.86706638</v>
      </c>
      <c r="AT18" s="439">
        <v>297366756.86706638</v>
      </c>
      <c r="AU18" s="439">
        <v>297366756.86706638</v>
      </c>
      <c r="AV18" s="439"/>
      <c r="AW18" s="439"/>
      <c r="AX18" s="436">
        <v>702833849.31931412</v>
      </c>
      <c r="AY18" s="439">
        <v>733422898.37107444</v>
      </c>
      <c r="AZ18" s="439">
        <v>174043663.53234279</v>
      </c>
      <c r="BA18" s="439">
        <v>12441987.509985419</v>
      </c>
      <c r="BB18" s="439">
        <v>30543442.926157057</v>
      </c>
      <c r="BC18" s="439">
        <v>32630234.048516765</v>
      </c>
      <c r="BD18" s="439">
        <v>15150964.75100508</v>
      </c>
      <c r="BE18" s="439">
        <v>0</v>
      </c>
      <c r="BF18" s="439"/>
      <c r="BG18" s="439"/>
      <c r="BH18" s="436">
        <v>11000000000</v>
      </c>
      <c r="BI18" s="439">
        <v>5000000000</v>
      </c>
      <c r="BJ18" s="436">
        <v>2817890191.4586887</v>
      </c>
      <c r="BK18" s="439">
        <v>2393492415.5989051</v>
      </c>
      <c r="BL18" s="439">
        <v>2539422141.3709412</v>
      </c>
      <c r="BM18" s="439">
        <v>2662825996.4061952</v>
      </c>
      <c r="BN18" s="439">
        <v>2792233282.2297587</v>
      </c>
      <c r="BO18" s="439">
        <v>1656032379.4918294</v>
      </c>
      <c r="BP18" s="439">
        <v>1668276281.7430069</v>
      </c>
      <c r="BQ18" s="439">
        <v>177006522.01987553</v>
      </c>
      <c r="BR18" s="439"/>
      <c r="BS18" s="439"/>
      <c r="BT18" s="127"/>
      <c r="BU18" s="436">
        <v>921501926.73305619</v>
      </c>
      <c r="BV18" s="439">
        <v>921501926.73305619</v>
      </c>
      <c r="BW18" s="58"/>
      <c r="BX18" s="3"/>
    </row>
    <row r="19" spans="2:76" x14ac:dyDescent="0.45">
      <c r="B19" s="58" t="s">
        <v>29</v>
      </c>
      <c r="C19" s="3" t="s">
        <v>1299</v>
      </c>
      <c r="D19" s="3" t="s">
        <v>1300</v>
      </c>
      <c r="E19" s="436">
        <v>120258502.24404639</v>
      </c>
      <c r="F19" s="434">
        <v>78</v>
      </c>
      <c r="G19" s="434">
        <v>1</v>
      </c>
      <c r="H19" s="434">
        <v>1</v>
      </c>
      <c r="I19" s="434">
        <v>1</v>
      </c>
      <c r="J19" s="3">
        <v>1.1154999999999997</v>
      </c>
      <c r="K19" s="129">
        <v>7.7600000000000002E-2</v>
      </c>
      <c r="L19" s="3"/>
      <c r="M19" s="3" t="s">
        <v>100</v>
      </c>
      <c r="N19" s="3" t="s">
        <v>100</v>
      </c>
      <c r="O19" s="125">
        <v>1.8795858999983466</v>
      </c>
      <c r="P19" s="227">
        <v>44644.676134259258</v>
      </c>
      <c r="Q19" s="436">
        <v>350000000</v>
      </c>
      <c r="R19" s="439">
        <v>200000000</v>
      </c>
      <c r="S19" s="439">
        <v>200000000</v>
      </c>
      <c r="T19" s="439">
        <v>200000000</v>
      </c>
      <c r="U19" s="439">
        <v>200000000</v>
      </c>
      <c r="V19" s="439">
        <v>85000000</v>
      </c>
      <c r="W19" s="439"/>
      <c r="X19" s="58" t="s">
        <v>102</v>
      </c>
      <c r="Y19" s="434">
        <v>0.95</v>
      </c>
      <c r="Z19" s="3" t="s">
        <v>104</v>
      </c>
      <c r="AA19" s="434" t="s">
        <v>3</v>
      </c>
      <c r="AB19" s="3" t="s">
        <v>866</v>
      </c>
      <c r="AC19" s="439"/>
      <c r="AD19" s="436">
        <v>60842287.873953462</v>
      </c>
      <c r="AE19" s="439">
        <v>-59353588.313134223</v>
      </c>
      <c r="AF19" s="439">
        <v>-59353588.313134223</v>
      </c>
      <c r="AG19" s="439">
        <v>-59353588.313134223</v>
      </c>
      <c r="AH19" s="439">
        <v>-59353588.313134223</v>
      </c>
      <c r="AI19" s="439">
        <v>-59353588.313134223</v>
      </c>
      <c r="AJ19" s="439">
        <v>-59353588.313134223</v>
      </c>
      <c r="AK19" s="439">
        <v>-59353588.313134223</v>
      </c>
      <c r="AL19" s="439"/>
      <c r="AM19" s="439"/>
      <c r="AN19" s="436">
        <v>60842287.873953462</v>
      </c>
      <c r="AO19" s="439">
        <v>-59353588.313134223</v>
      </c>
      <c r="AP19" s="439">
        <v>-59353588.313134223</v>
      </c>
      <c r="AQ19" s="439">
        <v>-59353588.313134223</v>
      </c>
      <c r="AR19" s="439">
        <v>-59353588.313134223</v>
      </c>
      <c r="AS19" s="439">
        <v>-59353588.313134223</v>
      </c>
      <c r="AT19" s="439">
        <v>-59353588.313134223</v>
      </c>
      <c r="AU19" s="439">
        <v>-59353588.313134223</v>
      </c>
      <c r="AV19" s="439"/>
      <c r="AW19" s="439"/>
      <c r="AX19" s="436">
        <v>289157712.12604654</v>
      </c>
      <c r="AY19" s="439">
        <v>259353588.31313422</v>
      </c>
      <c r="AZ19" s="439">
        <v>199002704.1586253</v>
      </c>
      <c r="BA19" s="439">
        <v>83335982.869022235</v>
      </c>
      <c r="BB19" s="439">
        <v>70840131.043067008</v>
      </c>
      <c r="BC19" s="439">
        <v>30462098.612882804</v>
      </c>
      <c r="BD19" s="439">
        <v>0</v>
      </c>
      <c r="BE19" s="439">
        <v>0</v>
      </c>
      <c r="BF19" s="439"/>
      <c r="BG19" s="439"/>
      <c r="BH19" s="436">
        <v>425000000</v>
      </c>
      <c r="BI19" s="439">
        <v>415000000</v>
      </c>
      <c r="BJ19" s="436">
        <v>672242775.74885511</v>
      </c>
      <c r="BK19" s="439">
        <v>0</v>
      </c>
      <c r="BL19" s="439">
        <v>0</v>
      </c>
      <c r="BM19" s="439">
        <v>0</v>
      </c>
      <c r="BN19" s="439">
        <v>0</v>
      </c>
      <c r="BO19" s="439">
        <v>0</v>
      </c>
      <c r="BP19" s="439">
        <v>0</v>
      </c>
      <c r="BQ19" s="439">
        <v>0</v>
      </c>
      <c r="BR19" s="439"/>
      <c r="BS19" s="439"/>
      <c r="BT19" s="127">
        <v>1.161673335076687</v>
      </c>
      <c r="BU19" s="436">
        <v>2019467523.3092508</v>
      </c>
      <c r="BV19" s="439">
        <v>0</v>
      </c>
      <c r="BW19" s="58"/>
      <c r="BX19" s="3"/>
    </row>
    <row r="20" spans="2:76" x14ac:dyDescent="0.45">
      <c r="B20" s="58" t="s">
        <v>15</v>
      </c>
      <c r="C20" s="3" t="s">
        <v>1309</v>
      </c>
      <c r="D20" s="3" t="s">
        <v>1310</v>
      </c>
      <c r="E20" s="436">
        <v>165620207.93482605</v>
      </c>
      <c r="F20" s="434">
        <v>142</v>
      </c>
      <c r="G20" s="434">
        <v>0</v>
      </c>
      <c r="H20" s="434">
        <v>1</v>
      </c>
      <c r="I20" s="434">
        <v>1</v>
      </c>
      <c r="J20" s="3">
        <v>1.1154999999999997</v>
      </c>
      <c r="K20" s="129">
        <v>7.7600000000000002E-2</v>
      </c>
      <c r="L20" s="3"/>
      <c r="M20" s="3" t="s">
        <v>100</v>
      </c>
      <c r="N20" s="3" t="s">
        <v>100</v>
      </c>
      <c r="O20" s="125">
        <v>4.9161937999997463</v>
      </c>
      <c r="P20" s="227">
        <v>44644.676192129627</v>
      </c>
      <c r="Q20" s="436">
        <v>500000000</v>
      </c>
      <c r="R20" s="439">
        <v>500000000</v>
      </c>
      <c r="S20" s="439">
        <v>500000000</v>
      </c>
      <c r="T20" s="439">
        <v>500000000</v>
      </c>
      <c r="U20" s="439">
        <v>285000000</v>
      </c>
      <c r="V20" s="439">
        <v>360000000</v>
      </c>
      <c r="W20" s="439">
        <v>85000000</v>
      </c>
      <c r="X20" s="58" t="s">
        <v>101</v>
      </c>
      <c r="Y20" s="434"/>
      <c r="Z20" s="3"/>
      <c r="AA20" s="434" t="s">
        <v>3</v>
      </c>
      <c r="AB20" s="3" t="s">
        <v>841</v>
      </c>
      <c r="AC20" s="439"/>
      <c r="AD20" s="436">
        <v>251103547.23101401</v>
      </c>
      <c r="AE20" s="439">
        <v>251103547.23101401</v>
      </c>
      <c r="AF20" s="439">
        <v>251103547.23101401</v>
      </c>
      <c r="AG20" s="439">
        <v>251103547.23101401</v>
      </c>
      <c r="AH20" s="439">
        <v>251103547.23101401</v>
      </c>
      <c r="AI20" s="439">
        <v>251103547.23101401</v>
      </c>
      <c r="AJ20" s="439">
        <v>251103547.23101401</v>
      </c>
      <c r="AK20" s="439">
        <v>251103547.23101401</v>
      </c>
      <c r="AL20" s="439"/>
      <c r="AM20" s="439"/>
      <c r="AN20" s="436">
        <v>251103547.23101401</v>
      </c>
      <c r="AO20" s="439">
        <v>251103547.23101401</v>
      </c>
      <c r="AP20" s="439">
        <v>251103547.23101401</v>
      </c>
      <c r="AQ20" s="439">
        <v>251103547.23101401</v>
      </c>
      <c r="AR20" s="439">
        <v>251103547.23101401</v>
      </c>
      <c r="AS20" s="439">
        <v>251103547.23101401</v>
      </c>
      <c r="AT20" s="439">
        <v>251103547.23101401</v>
      </c>
      <c r="AU20" s="439">
        <v>251103547.23101401</v>
      </c>
      <c r="AV20" s="439"/>
      <c r="AW20" s="439"/>
      <c r="AX20" s="436">
        <v>248896452.76898599</v>
      </c>
      <c r="AY20" s="439">
        <v>166008510.91138101</v>
      </c>
      <c r="AZ20" s="439">
        <v>92385659.533872783</v>
      </c>
      <c r="BA20" s="439">
        <v>23290953.870347973</v>
      </c>
      <c r="BB20" s="439">
        <v>4948640.6620854978</v>
      </c>
      <c r="BC20" s="439">
        <v>0</v>
      </c>
      <c r="BD20" s="439">
        <v>0</v>
      </c>
      <c r="BE20" s="439">
        <v>0</v>
      </c>
      <c r="BF20" s="439"/>
      <c r="BG20" s="439"/>
      <c r="BH20" s="436">
        <v>3000000000</v>
      </c>
      <c r="BI20" s="439">
        <v>2300000000</v>
      </c>
      <c r="BJ20" s="436">
        <v>25110354723.101402</v>
      </c>
      <c r="BK20" s="439">
        <v>5022070944.6202803</v>
      </c>
      <c r="BL20" s="439">
        <v>5022070944.6202803</v>
      </c>
      <c r="BM20" s="439">
        <v>5022070944.6202803</v>
      </c>
      <c r="BN20" s="439">
        <v>5022070944.6202803</v>
      </c>
      <c r="BO20" s="439">
        <v>4017656755.6962242</v>
      </c>
      <c r="BP20" s="439">
        <v>3348047296.4135203</v>
      </c>
      <c r="BQ20" s="439">
        <v>1133333333.3333333</v>
      </c>
      <c r="BR20" s="439"/>
      <c r="BS20" s="439"/>
      <c r="BT20" s="127">
        <v>1.002904664375545</v>
      </c>
      <c r="BU20" s="436">
        <v>1593011424.9779339</v>
      </c>
      <c r="BV20" s="439">
        <v>1593011424.9779339</v>
      </c>
      <c r="BW20" s="58"/>
      <c r="BX20" s="3"/>
    </row>
    <row r="21" spans="2:76" x14ac:dyDescent="0.45">
      <c r="B21" s="58" t="s">
        <v>19</v>
      </c>
      <c r="C21" s="3" t="s">
        <v>1301</v>
      </c>
      <c r="D21" s="3" t="s">
        <v>1302</v>
      </c>
      <c r="E21" s="436">
        <v>125906180.07486963</v>
      </c>
      <c r="F21" s="434">
        <v>148</v>
      </c>
      <c r="G21" s="434">
        <v>0</v>
      </c>
      <c r="H21" s="434">
        <v>1</v>
      </c>
      <c r="I21" s="434">
        <v>1</v>
      </c>
      <c r="J21" s="3">
        <v>1.1154999999999997</v>
      </c>
      <c r="K21" s="129">
        <v>9.54409621446273E-2</v>
      </c>
      <c r="L21" s="3"/>
      <c r="M21" s="3" t="s">
        <v>100</v>
      </c>
      <c r="N21" s="3" t="s">
        <v>100</v>
      </c>
      <c r="O21" s="125">
        <v>6.7100802999993903</v>
      </c>
      <c r="P21" s="227">
        <v>44644.67528935185</v>
      </c>
      <c r="Q21" s="436">
        <v>800000000</v>
      </c>
      <c r="R21" s="439">
        <v>800000000</v>
      </c>
      <c r="S21" s="439">
        <v>750000000</v>
      </c>
      <c r="T21" s="439">
        <v>750000000</v>
      </c>
      <c r="U21" s="439">
        <v>675000000</v>
      </c>
      <c r="V21" s="439">
        <v>540000000</v>
      </c>
      <c r="W21" s="439">
        <v>100000000</v>
      </c>
      <c r="X21" s="58" t="s">
        <v>102</v>
      </c>
      <c r="Y21" s="434">
        <v>0.97499999999999998</v>
      </c>
      <c r="Z21" s="3" t="s">
        <v>103</v>
      </c>
      <c r="AA21" s="434" t="s">
        <v>1</v>
      </c>
      <c r="AB21" s="3" t="s">
        <v>866</v>
      </c>
      <c r="AC21" s="439"/>
      <c r="AD21" s="436">
        <v>424887795.59143192</v>
      </c>
      <c r="AE21" s="439">
        <v>274705421.25425595</v>
      </c>
      <c r="AF21" s="439">
        <v>220228792.43022543</v>
      </c>
      <c r="AG21" s="439">
        <v>215760958.81699353</v>
      </c>
      <c r="AH21" s="439">
        <v>215760958.81699353</v>
      </c>
      <c r="AI21" s="439">
        <v>215760958.81699353</v>
      </c>
      <c r="AJ21" s="439">
        <v>215760958.81699353</v>
      </c>
      <c r="AK21" s="439">
        <v>36687357.354304753</v>
      </c>
      <c r="AL21" s="439"/>
      <c r="AM21" s="439"/>
      <c r="AN21" s="436">
        <v>430170989.85962033</v>
      </c>
      <c r="AO21" s="439">
        <v>278121198.60081536</v>
      </c>
      <c r="AP21" s="439">
        <v>222967189.49865112</v>
      </c>
      <c r="AQ21" s="439">
        <v>218443801.37624863</v>
      </c>
      <c r="AR21" s="439">
        <v>218443801.37624863</v>
      </c>
      <c r="AS21" s="439">
        <v>218443801.37624863</v>
      </c>
      <c r="AT21" s="439">
        <v>218443801.37624863</v>
      </c>
      <c r="AU21" s="439">
        <v>37143539.99381654</v>
      </c>
      <c r="AV21" s="439"/>
      <c r="AW21" s="439"/>
      <c r="AX21" s="436">
        <v>375112204.40856808</v>
      </c>
      <c r="AY21" s="439">
        <v>525294578.74574405</v>
      </c>
      <c r="AZ21" s="439">
        <v>529771207.56977457</v>
      </c>
      <c r="BA21" s="439">
        <v>534239041.18300647</v>
      </c>
      <c r="BB21" s="439">
        <v>346616415.66131961</v>
      </c>
      <c r="BC21" s="439">
        <v>208589275.94369188</v>
      </c>
      <c r="BD21" s="439">
        <v>77930993.537462413</v>
      </c>
      <c r="BE21" s="439">
        <v>63312642.645695247</v>
      </c>
      <c r="BF21" s="439"/>
      <c r="BG21" s="439"/>
      <c r="BH21" s="436">
        <v>2500000000</v>
      </c>
      <c r="BI21" s="439">
        <v>2000000000</v>
      </c>
      <c r="BJ21" s="436">
        <v>2856141987.346209</v>
      </c>
      <c r="BK21" s="439">
        <v>1307956266.9014068</v>
      </c>
      <c r="BL21" s="439">
        <v>806514170.68087506</v>
      </c>
      <c r="BM21" s="439">
        <v>821828608.90173876</v>
      </c>
      <c r="BN21" s="439">
        <v>893104474.03352904</v>
      </c>
      <c r="BO21" s="439">
        <v>958652672.81644642</v>
      </c>
      <c r="BP21" s="439">
        <v>1029730780.462467</v>
      </c>
      <c r="BQ21" s="439">
        <v>192122846.19573498</v>
      </c>
      <c r="BR21" s="439"/>
      <c r="BS21" s="439"/>
      <c r="BT21" s="127">
        <v>1.0124343281285224</v>
      </c>
      <c r="BU21" s="436">
        <v>148221424.80721408</v>
      </c>
      <c r="BV21" s="439">
        <v>148221424.80721408</v>
      </c>
      <c r="BW21" s="58"/>
      <c r="BX21" s="3"/>
    </row>
    <row r="22" spans="2:76" x14ac:dyDescent="0.45">
      <c r="B22" s="58" t="s">
        <v>43</v>
      </c>
      <c r="C22" s="3" t="s">
        <v>1303</v>
      </c>
      <c r="D22" s="3" t="s">
        <v>1304</v>
      </c>
      <c r="E22" s="436">
        <v>98289498.992331967</v>
      </c>
      <c r="F22" s="434">
        <v>123</v>
      </c>
      <c r="G22" s="434">
        <v>0</v>
      </c>
      <c r="H22" s="434">
        <v>1</v>
      </c>
      <c r="I22" s="434">
        <v>1</v>
      </c>
      <c r="J22" s="3">
        <v>1.1154999999999997</v>
      </c>
      <c r="K22" s="129">
        <v>7.7600000000000002E-2</v>
      </c>
      <c r="L22" s="3"/>
      <c r="M22" s="3" t="s">
        <v>100</v>
      </c>
      <c r="N22" s="3" t="s">
        <v>100</v>
      </c>
      <c r="O22" s="125">
        <v>2.9855413000004773</v>
      </c>
      <c r="P22" s="227">
        <v>44644.675324074073</v>
      </c>
      <c r="Q22" s="436">
        <v>600000000</v>
      </c>
      <c r="R22" s="439">
        <v>600000000</v>
      </c>
      <c r="S22" s="439">
        <v>500000000</v>
      </c>
      <c r="T22" s="439">
        <v>500000000</v>
      </c>
      <c r="U22" s="439">
        <v>500000000</v>
      </c>
      <c r="V22" s="439">
        <v>500000000</v>
      </c>
      <c r="W22" s="439">
        <v>500000000</v>
      </c>
      <c r="X22" s="58" t="s">
        <v>102</v>
      </c>
      <c r="Y22" s="434">
        <v>0.95</v>
      </c>
      <c r="Z22" s="3" t="s">
        <v>104</v>
      </c>
      <c r="AA22" s="434" t="s">
        <v>1</v>
      </c>
      <c r="AB22" s="3" t="s">
        <v>841</v>
      </c>
      <c r="AC22" s="439"/>
      <c r="AD22" s="436">
        <v>423046077.50281608</v>
      </c>
      <c r="AE22" s="439">
        <v>355862633.56299084</v>
      </c>
      <c r="AF22" s="439">
        <v>355862633.56299084</v>
      </c>
      <c r="AG22" s="439">
        <v>353540816.85336137</v>
      </c>
      <c r="AH22" s="439">
        <v>353540816.85336137</v>
      </c>
      <c r="AI22" s="439">
        <v>353540816.85336137</v>
      </c>
      <c r="AJ22" s="439">
        <v>353540816.85336137</v>
      </c>
      <c r="AK22" s="439">
        <v>353540816.85336137</v>
      </c>
      <c r="AL22" s="439"/>
      <c r="AM22" s="439"/>
      <c r="AN22" s="436">
        <v>389666344.50596547</v>
      </c>
      <c r="AO22" s="439">
        <v>327783896.22542584</v>
      </c>
      <c r="AP22" s="439">
        <v>327783896.22542584</v>
      </c>
      <c r="AQ22" s="439">
        <v>325645278.52402866</v>
      </c>
      <c r="AR22" s="439">
        <v>325645278.52402866</v>
      </c>
      <c r="AS22" s="439">
        <v>325645278.52402866</v>
      </c>
      <c r="AT22" s="439">
        <v>325645278.52402866</v>
      </c>
      <c r="AU22" s="439">
        <v>325645278.52402866</v>
      </c>
      <c r="AV22" s="439"/>
      <c r="AW22" s="439"/>
      <c r="AX22" s="436">
        <v>176953922.49718392</v>
      </c>
      <c r="AY22" s="439">
        <v>244137366.43700916</v>
      </c>
      <c r="AZ22" s="439">
        <v>210336800.76992235</v>
      </c>
      <c r="BA22" s="439">
        <v>146459183.14663863</v>
      </c>
      <c r="BB22" s="439">
        <v>103537082.83298993</v>
      </c>
      <c r="BC22" s="439">
        <v>81488639.03116864</v>
      </c>
      <c r="BD22" s="439">
        <v>2271698.4410448973</v>
      </c>
      <c r="BE22" s="439">
        <v>0</v>
      </c>
      <c r="BF22" s="439"/>
      <c r="BG22" s="439"/>
      <c r="BH22" s="436">
        <v>3600000000</v>
      </c>
      <c r="BI22" s="439">
        <v>2000000000</v>
      </c>
      <c r="BJ22" s="436">
        <v>4217460634.2388172</v>
      </c>
      <c r="BK22" s="439">
        <v>2570488985.7009273</v>
      </c>
      <c r="BL22" s="439">
        <v>1906829284.9335535</v>
      </c>
      <c r="BM22" s="439">
        <v>1872112389.5905941</v>
      </c>
      <c r="BN22" s="439">
        <v>1604649230.0274639</v>
      </c>
      <c r="BO22" s="439">
        <v>1727746736.0774047</v>
      </c>
      <c r="BP22" s="439">
        <v>1636728849.4257028</v>
      </c>
      <c r="BQ22" s="439">
        <v>1496972342.5456204</v>
      </c>
      <c r="BR22" s="439"/>
      <c r="BS22" s="439"/>
      <c r="BT22" s="127">
        <v>0.92109669662017246</v>
      </c>
      <c r="BU22" s="436">
        <v>1256146546.5001731</v>
      </c>
      <c r="BV22" s="439">
        <v>1256146546.5001731</v>
      </c>
      <c r="BW22" s="58"/>
      <c r="BX22" s="3"/>
    </row>
    <row r="23" spans="2:76" x14ac:dyDescent="0.45">
      <c r="B23" s="58" t="s">
        <v>37</v>
      </c>
      <c r="C23" s="3" t="s">
        <v>1305</v>
      </c>
      <c r="D23" s="3" t="s">
        <v>1306</v>
      </c>
      <c r="E23" s="436">
        <v>99050097.683520094</v>
      </c>
      <c r="F23" s="434">
        <v>199</v>
      </c>
      <c r="G23" s="434">
        <v>6</v>
      </c>
      <c r="H23" s="434">
        <v>1</v>
      </c>
      <c r="I23" s="434">
        <v>1</v>
      </c>
      <c r="J23" s="3">
        <v>1.1154999999999997</v>
      </c>
      <c r="K23" s="129">
        <v>9.54409621446273E-2</v>
      </c>
      <c r="L23" s="3"/>
      <c r="M23" s="3" t="s">
        <v>100</v>
      </c>
      <c r="N23" s="3" t="s">
        <v>1578</v>
      </c>
      <c r="O23" s="125">
        <v>6.8410973999998532</v>
      </c>
      <c r="P23" s="227">
        <v>44644.675405092596</v>
      </c>
      <c r="Q23" s="436">
        <v>370000000</v>
      </c>
      <c r="R23" s="439">
        <v>370000000</v>
      </c>
      <c r="S23" s="439">
        <v>370000000</v>
      </c>
      <c r="T23" s="439">
        <v>370000000</v>
      </c>
      <c r="U23" s="439">
        <v>370000000</v>
      </c>
      <c r="V23" s="439">
        <v>15000000</v>
      </c>
      <c r="W23" s="439">
        <v>15000000</v>
      </c>
      <c r="X23" s="58" t="s">
        <v>102</v>
      </c>
      <c r="Y23" s="434">
        <v>0.95</v>
      </c>
      <c r="Z23" s="3" t="s">
        <v>103</v>
      </c>
      <c r="AA23" s="434" t="s">
        <v>1</v>
      </c>
      <c r="AB23" s="3" t="s">
        <v>866</v>
      </c>
      <c r="AC23" s="439"/>
      <c r="AD23" s="436">
        <v>127856340.1526151</v>
      </c>
      <c r="AE23" s="439">
        <v>44320203.66306299</v>
      </c>
      <c r="AF23" s="439">
        <v>44282579.538547397</v>
      </c>
      <c r="AG23" s="439">
        <v>44282579.538547397</v>
      </c>
      <c r="AH23" s="439">
        <v>44282579.538547397</v>
      </c>
      <c r="AI23" s="439">
        <v>-17503095.484782156</v>
      </c>
      <c r="AJ23" s="439">
        <v>-17503095.484782156</v>
      </c>
      <c r="AK23" s="439">
        <v>-17503095.484782156</v>
      </c>
      <c r="AL23" s="439"/>
      <c r="AM23" s="439"/>
      <c r="AN23" s="436">
        <v>142623747.44024211</v>
      </c>
      <c r="AO23" s="439">
        <v>49439187.186146751</v>
      </c>
      <c r="AP23" s="439">
        <v>49397217.475249611</v>
      </c>
      <c r="AQ23" s="439">
        <v>49397217.475249611</v>
      </c>
      <c r="AR23" s="439">
        <v>49397217.475249611</v>
      </c>
      <c r="AS23" s="439">
        <v>-19524703.013274491</v>
      </c>
      <c r="AT23" s="439">
        <v>-19524703.013274491</v>
      </c>
      <c r="AU23" s="439">
        <v>-19524703.013274491</v>
      </c>
      <c r="AV23" s="439"/>
      <c r="AW23" s="439"/>
      <c r="AX23" s="436">
        <v>242143659.8473849</v>
      </c>
      <c r="AY23" s="439">
        <v>325679796.33693701</v>
      </c>
      <c r="AZ23" s="439">
        <v>325717420.4614526</v>
      </c>
      <c r="BA23" s="439">
        <v>191320785.43070528</v>
      </c>
      <c r="BB23" s="439">
        <v>182269584.58764189</v>
      </c>
      <c r="BC23" s="439">
        <v>32503095.484782156</v>
      </c>
      <c r="BD23" s="439">
        <v>21860006.959774558</v>
      </c>
      <c r="BE23" s="439">
        <v>15123721.026289836</v>
      </c>
      <c r="BF23" s="439"/>
      <c r="BG23" s="439"/>
      <c r="BH23" s="436">
        <v>1800000000</v>
      </c>
      <c r="BI23" s="439">
        <v>1500000000</v>
      </c>
      <c r="BJ23" s="436">
        <v>922704265.60778666</v>
      </c>
      <c r="BK23" s="439">
        <v>234545066.94749635</v>
      </c>
      <c r="BL23" s="439">
        <v>202281132.24433276</v>
      </c>
      <c r="BM23" s="439">
        <v>222222155.74816012</v>
      </c>
      <c r="BN23" s="439">
        <v>245219313.96814483</v>
      </c>
      <c r="BO23" s="439">
        <v>0</v>
      </c>
      <c r="BP23" s="439">
        <v>0</v>
      </c>
      <c r="BQ23" s="439">
        <v>0</v>
      </c>
      <c r="BR23" s="439"/>
      <c r="BS23" s="439"/>
      <c r="BT23" s="127"/>
      <c r="BU23" s="436">
        <v>2674281244.0439844</v>
      </c>
      <c r="BV23" s="439">
        <v>202281132.24433276</v>
      </c>
      <c r="BW23" s="58"/>
      <c r="BX23" s="3"/>
    </row>
    <row r="24" spans="2:76" x14ac:dyDescent="0.45">
      <c r="B24" s="58" t="s">
        <v>28</v>
      </c>
      <c r="C24" s="3" t="s">
        <v>133</v>
      </c>
      <c r="D24" s="3" t="s">
        <v>782</v>
      </c>
      <c r="E24" s="436">
        <v>159509064.8382121</v>
      </c>
      <c r="F24" s="434">
        <v>252</v>
      </c>
      <c r="G24" s="434">
        <v>17</v>
      </c>
      <c r="H24" s="434">
        <v>1</v>
      </c>
      <c r="I24" s="434">
        <v>1</v>
      </c>
      <c r="J24" s="3">
        <v>1.1154999999999997</v>
      </c>
      <c r="K24" s="129">
        <v>7.7600000000000002E-2</v>
      </c>
      <c r="L24" s="3"/>
      <c r="M24" s="3" t="s">
        <v>100</v>
      </c>
      <c r="N24" s="3" t="s">
        <v>100</v>
      </c>
      <c r="O24" s="125">
        <v>3.1640079999997397</v>
      </c>
      <c r="P24" s="227">
        <v>44644.676226851851</v>
      </c>
      <c r="Q24" s="436">
        <v>750000000</v>
      </c>
      <c r="R24" s="439">
        <v>750000000</v>
      </c>
      <c r="S24" s="439">
        <v>750000000</v>
      </c>
      <c r="T24" s="439">
        <v>750000000</v>
      </c>
      <c r="U24" s="439">
        <v>750000000</v>
      </c>
      <c r="V24" s="439">
        <v>750000000</v>
      </c>
      <c r="W24" s="439">
        <v>750000000</v>
      </c>
      <c r="X24" s="58" t="s">
        <v>102</v>
      </c>
      <c r="Y24" s="434">
        <v>0.95</v>
      </c>
      <c r="Z24" s="3" t="s">
        <v>104</v>
      </c>
      <c r="AA24" s="434" t="s">
        <v>3</v>
      </c>
      <c r="AB24" s="3" t="s">
        <v>866</v>
      </c>
      <c r="AC24" s="439"/>
      <c r="AD24" s="436">
        <v>472780028.09752333</v>
      </c>
      <c r="AE24" s="439">
        <v>393045810.87940031</v>
      </c>
      <c r="AF24" s="439">
        <v>335675324.47455084</v>
      </c>
      <c r="AG24" s="439">
        <v>311412903.42368817</v>
      </c>
      <c r="AH24" s="439">
        <v>311412903.42368817</v>
      </c>
      <c r="AI24" s="439">
        <v>311412903.42368817</v>
      </c>
      <c r="AJ24" s="439">
        <v>311412903.42368817</v>
      </c>
      <c r="AK24" s="439">
        <v>311412903.42368817</v>
      </c>
      <c r="AL24" s="439"/>
      <c r="AM24" s="439"/>
      <c r="AN24" s="436">
        <v>472780028.09752333</v>
      </c>
      <c r="AO24" s="439">
        <v>393045810.87940031</v>
      </c>
      <c r="AP24" s="439">
        <v>335675324.47455084</v>
      </c>
      <c r="AQ24" s="439">
        <v>311412903.42368817</v>
      </c>
      <c r="AR24" s="439">
        <v>311412903.42368817</v>
      </c>
      <c r="AS24" s="439">
        <v>311412903.42368817</v>
      </c>
      <c r="AT24" s="439">
        <v>311412903.42368817</v>
      </c>
      <c r="AU24" s="439">
        <v>311412903.42368817</v>
      </c>
      <c r="AV24" s="439"/>
      <c r="AW24" s="439"/>
      <c r="AX24" s="436">
        <v>277219971.90247667</v>
      </c>
      <c r="AY24" s="439">
        <v>356954189.12059969</v>
      </c>
      <c r="AZ24" s="439">
        <v>414324675.52544916</v>
      </c>
      <c r="BA24" s="439">
        <v>438587096.57631183</v>
      </c>
      <c r="BB24" s="439">
        <v>309803243.2960366</v>
      </c>
      <c r="BC24" s="439">
        <v>109435834.34143037</v>
      </c>
      <c r="BD24" s="439">
        <v>4838721.2043830864</v>
      </c>
      <c r="BE24" s="439">
        <v>2638614.8552770521</v>
      </c>
      <c r="BF24" s="439"/>
      <c r="BG24" s="439"/>
      <c r="BH24" s="436">
        <v>1000000000</v>
      </c>
      <c r="BI24" s="439">
        <v>1000000000</v>
      </c>
      <c r="BJ24" s="436">
        <v>4293584163.7999005</v>
      </c>
      <c r="BK24" s="439">
        <v>2664208210.8314691</v>
      </c>
      <c r="BL24" s="439">
        <v>1713648905.3895094</v>
      </c>
      <c r="BM24" s="439">
        <v>1510496821.1776345</v>
      </c>
      <c r="BN24" s="439">
        <v>1623233800.4224122</v>
      </c>
      <c r="BO24" s="439">
        <v>1773806614.4651582</v>
      </c>
      <c r="BP24" s="439">
        <v>1976891664.570137</v>
      </c>
      <c r="BQ24" s="439">
        <v>2185145139.265696</v>
      </c>
      <c r="BR24" s="439"/>
      <c r="BS24" s="439"/>
      <c r="BT24" s="127">
        <v>0.93796388039832723</v>
      </c>
      <c r="BU24" s="436">
        <v>416930564.5033446</v>
      </c>
      <c r="BV24" s="439">
        <v>416930564.5033446</v>
      </c>
      <c r="BW24" s="58"/>
      <c r="BX24" s="3"/>
    </row>
    <row r="25" spans="2:76" x14ac:dyDescent="0.45">
      <c r="B25" s="58" t="s">
        <v>42</v>
      </c>
      <c r="C25" s="3" t="s">
        <v>783</v>
      </c>
      <c r="D25" s="3" t="s">
        <v>783</v>
      </c>
      <c r="E25" s="436">
        <v>-4818252.0587646104</v>
      </c>
      <c r="F25" s="434">
        <v>4</v>
      </c>
      <c r="G25" s="434">
        <v>0</v>
      </c>
      <c r="H25" s="434">
        <v>1</v>
      </c>
      <c r="I25" s="434">
        <v>1</v>
      </c>
      <c r="J25" s="3">
        <v>1.1154999999999997</v>
      </c>
      <c r="K25" s="129">
        <v>9.54409621446273E-2</v>
      </c>
      <c r="L25" s="3"/>
      <c r="M25" s="3" t="s">
        <v>100</v>
      </c>
      <c r="N25" s="3" t="s">
        <v>100</v>
      </c>
      <c r="O25" s="125">
        <v>1.2602384999991045</v>
      </c>
      <c r="P25" s="227">
        <v>44644.676238425927</v>
      </c>
      <c r="Q25" s="436">
        <v>350000000</v>
      </c>
      <c r="R25" s="439">
        <v>250000000</v>
      </c>
      <c r="S25" s="439">
        <v>250000000</v>
      </c>
      <c r="T25" s="439">
        <v>250000000</v>
      </c>
      <c r="U25" s="439">
        <v>155000000</v>
      </c>
      <c r="V25" s="439"/>
      <c r="W25" s="439"/>
      <c r="X25" s="58" t="s">
        <v>102</v>
      </c>
      <c r="Y25" s="434">
        <v>0.97499999999999998</v>
      </c>
      <c r="Z25" s="3" t="s">
        <v>103</v>
      </c>
      <c r="AA25" s="434" t="s">
        <v>3</v>
      </c>
      <c r="AB25" s="3" t="s">
        <v>866</v>
      </c>
      <c r="AC25" s="439"/>
      <c r="AD25" s="436">
        <v>328709456.6557982</v>
      </c>
      <c r="AE25" s="439">
        <v>235417564.30407906</v>
      </c>
      <c r="AF25" s="439">
        <v>235417564.30407906</v>
      </c>
      <c r="AG25" s="439">
        <v>235417564.30407906</v>
      </c>
      <c r="AH25" s="439">
        <v>235417564.30407906</v>
      </c>
      <c r="AI25" s="439">
        <v>235417564.30407906</v>
      </c>
      <c r="AJ25" s="439">
        <v>235417564.30407906</v>
      </c>
      <c r="AK25" s="439">
        <v>235417564.30407906</v>
      </c>
      <c r="AL25" s="439"/>
      <c r="AM25" s="439"/>
      <c r="AN25" s="436">
        <v>328709456.6557982</v>
      </c>
      <c r="AO25" s="439">
        <v>235417564.30407906</v>
      </c>
      <c r="AP25" s="439">
        <v>235417564.30407906</v>
      </c>
      <c r="AQ25" s="439">
        <v>235417564.30407906</v>
      </c>
      <c r="AR25" s="439">
        <v>235417564.30407906</v>
      </c>
      <c r="AS25" s="439">
        <v>235417564.30407906</v>
      </c>
      <c r="AT25" s="439">
        <v>235417564.30407906</v>
      </c>
      <c r="AU25" s="439">
        <v>235417564.30407906</v>
      </c>
      <c r="AV25" s="439"/>
      <c r="AW25" s="439"/>
      <c r="AX25" s="436">
        <v>21290543.344201792</v>
      </c>
      <c r="AY25" s="439">
        <v>14582435.695920939</v>
      </c>
      <c r="AZ25" s="439">
        <v>0</v>
      </c>
      <c r="BA25" s="439">
        <v>0</v>
      </c>
      <c r="BB25" s="439">
        <v>0</v>
      </c>
      <c r="BC25" s="439">
        <v>0</v>
      </c>
      <c r="BD25" s="439">
        <v>0</v>
      </c>
      <c r="BE25" s="439">
        <v>0</v>
      </c>
      <c r="BF25" s="439"/>
      <c r="BG25" s="439"/>
      <c r="BH25" s="436">
        <v>1400000000</v>
      </c>
      <c r="BI25" s="439">
        <v>1000000000</v>
      </c>
      <c r="BJ25" s="436">
        <v>1982485857.9950695</v>
      </c>
      <c r="BK25" s="439">
        <v>1109414286.6313779</v>
      </c>
      <c r="BL25" s="439">
        <v>941295155.90005553</v>
      </c>
      <c r="BM25" s="439">
        <v>867603319.51025999</v>
      </c>
      <c r="BN25" s="439">
        <v>500752569.22152305</v>
      </c>
      <c r="BO25" s="439">
        <v>0</v>
      </c>
      <c r="BP25" s="439">
        <v>0</v>
      </c>
      <c r="BQ25" s="439">
        <v>0</v>
      </c>
      <c r="BR25" s="439"/>
      <c r="BS25" s="439"/>
      <c r="BT25" s="127">
        <v>-1.7711665761699451</v>
      </c>
      <c r="BU25" s="436">
        <v>8162629.2502961308</v>
      </c>
      <c r="BV25" s="439">
        <v>8162629.2502961308</v>
      </c>
      <c r="BW25" s="58"/>
      <c r="BX25" s="3"/>
    </row>
    <row r="26" spans="2:76" x14ac:dyDescent="0.45">
      <c r="B26" s="58" t="s">
        <v>21</v>
      </c>
      <c r="C26" s="3" t="s">
        <v>132</v>
      </c>
      <c r="D26" s="3" t="s">
        <v>778</v>
      </c>
      <c r="E26" s="436">
        <v>175841292.75763097</v>
      </c>
      <c r="F26" s="434">
        <v>270</v>
      </c>
      <c r="G26" s="434">
        <v>11</v>
      </c>
      <c r="H26" s="434">
        <v>1</v>
      </c>
      <c r="I26" s="434">
        <v>1</v>
      </c>
      <c r="J26" s="3">
        <v>1.1154999999999997</v>
      </c>
      <c r="K26" s="129">
        <v>9.54409621446273E-2</v>
      </c>
      <c r="L26" s="3"/>
      <c r="M26" s="3" t="s">
        <v>100</v>
      </c>
      <c r="N26" s="3" t="s">
        <v>100</v>
      </c>
      <c r="O26" s="125">
        <v>3.6058341999996628</v>
      </c>
      <c r="P26" s="227">
        <v>44644.67628472222</v>
      </c>
      <c r="Q26" s="436">
        <v>575000000</v>
      </c>
      <c r="R26" s="439">
        <v>575000000</v>
      </c>
      <c r="S26" s="439">
        <v>625000000</v>
      </c>
      <c r="T26" s="439">
        <v>625000000</v>
      </c>
      <c r="U26" s="439">
        <v>625000000</v>
      </c>
      <c r="V26" s="439">
        <v>122000000</v>
      </c>
      <c r="W26" s="439">
        <v>62500000</v>
      </c>
      <c r="X26" s="58" t="s">
        <v>102</v>
      </c>
      <c r="Y26" s="434">
        <v>0.97699999999999998</v>
      </c>
      <c r="Z26" s="3" t="s">
        <v>103</v>
      </c>
      <c r="AA26" s="434" t="s">
        <v>3</v>
      </c>
      <c r="AB26" s="3" t="s">
        <v>866</v>
      </c>
      <c r="AC26" s="439"/>
      <c r="AD26" s="436">
        <v>8583637.632724762</v>
      </c>
      <c r="AE26" s="439">
        <v>8583637.632724762</v>
      </c>
      <c r="AF26" s="439">
        <v>8583637.632724762</v>
      </c>
      <c r="AG26" s="439">
        <v>8583637.632724762</v>
      </c>
      <c r="AH26" s="439">
        <v>8583637.632724762</v>
      </c>
      <c r="AI26" s="439">
        <v>8583637.632724762</v>
      </c>
      <c r="AJ26" s="439">
        <v>8583637.632724762</v>
      </c>
      <c r="AK26" s="439">
        <v>8583637.632724762</v>
      </c>
      <c r="AL26" s="439"/>
      <c r="AM26" s="439"/>
      <c r="AN26" s="436">
        <v>8583637.632724762</v>
      </c>
      <c r="AO26" s="439">
        <v>8583637.632724762</v>
      </c>
      <c r="AP26" s="439">
        <v>8583637.632724762</v>
      </c>
      <c r="AQ26" s="439">
        <v>8583637.632724762</v>
      </c>
      <c r="AR26" s="439">
        <v>8583637.632724762</v>
      </c>
      <c r="AS26" s="439">
        <v>8583637.632724762</v>
      </c>
      <c r="AT26" s="439">
        <v>8583637.632724762</v>
      </c>
      <c r="AU26" s="439">
        <v>8583637.632724762</v>
      </c>
      <c r="AV26" s="439"/>
      <c r="AW26" s="439"/>
      <c r="AX26" s="436">
        <v>566416362.36727524</v>
      </c>
      <c r="AY26" s="439">
        <v>514342483.91820419</v>
      </c>
      <c r="AZ26" s="439">
        <v>489376727.41847992</v>
      </c>
      <c r="BA26" s="439">
        <v>248430226.09226763</v>
      </c>
      <c r="BB26" s="439">
        <v>79769466.284414187</v>
      </c>
      <c r="BC26" s="439">
        <v>77977304.661250323</v>
      </c>
      <c r="BD26" s="439">
        <v>11547725.125587234</v>
      </c>
      <c r="BE26" s="439">
        <v>6373431.0536136534</v>
      </c>
      <c r="BF26" s="439"/>
      <c r="BG26" s="439"/>
      <c r="BH26" s="436">
        <v>934000000</v>
      </c>
      <c r="BI26" s="439">
        <v>1185000000</v>
      </c>
      <c r="BJ26" s="436">
        <v>58136646.031010151</v>
      </c>
      <c r="BK26" s="439">
        <v>61605823.521475293</v>
      </c>
      <c r="BL26" s="439">
        <v>65078895.318926014</v>
      </c>
      <c r="BM26" s="439">
        <v>68695951.695323393</v>
      </c>
      <c r="BN26" s="439">
        <v>72586996.332645252</v>
      </c>
      <c r="BO26" s="439">
        <v>76770082.428038284</v>
      </c>
      <c r="BP26" s="439">
        <v>81210213.37173669</v>
      </c>
      <c r="BQ26" s="439">
        <v>85906800.648385659</v>
      </c>
      <c r="BR26" s="439"/>
      <c r="BS26" s="439"/>
      <c r="BT26" s="127">
        <v>1.1112891581733217</v>
      </c>
      <c r="BU26" s="436">
        <v>2360472389.4675736</v>
      </c>
      <c r="BV26" s="439">
        <v>65078895.318926014</v>
      </c>
      <c r="BW26" s="58"/>
      <c r="BX26" s="3"/>
    </row>
    <row r="27" spans="2:76" x14ac:dyDescent="0.45">
      <c r="B27" s="58" t="s">
        <v>35</v>
      </c>
      <c r="C27" s="3" t="s">
        <v>825</v>
      </c>
      <c r="D27" s="3" t="s">
        <v>770</v>
      </c>
      <c r="E27" s="436">
        <v>64059278.832394049</v>
      </c>
      <c r="F27" s="434">
        <v>111</v>
      </c>
      <c r="G27" s="434">
        <v>0</v>
      </c>
      <c r="H27" s="434">
        <v>1</v>
      </c>
      <c r="I27" s="434">
        <v>1</v>
      </c>
      <c r="J27" s="3">
        <v>1.1154999999999997</v>
      </c>
      <c r="K27" s="129">
        <v>9.54409621446273E-2</v>
      </c>
      <c r="L27" s="3"/>
      <c r="M27" s="3" t="s">
        <v>100</v>
      </c>
      <c r="N27" s="3" t="s">
        <v>1578</v>
      </c>
      <c r="O27" s="125">
        <v>3.8566213000012795</v>
      </c>
      <c r="P27" s="227">
        <v>44644.675451388888</v>
      </c>
      <c r="Q27" s="436">
        <v>200000000</v>
      </c>
      <c r="R27" s="439">
        <v>200000000</v>
      </c>
      <c r="S27" s="439">
        <v>200000000</v>
      </c>
      <c r="T27" s="439">
        <v>200000000</v>
      </c>
      <c r="U27" s="439">
        <v>200000000</v>
      </c>
      <c r="V27" s="439"/>
      <c r="W27" s="439"/>
      <c r="X27" s="58" t="s">
        <v>102</v>
      </c>
      <c r="Y27" s="434">
        <v>0.95</v>
      </c>
      <c r="Z27" s="3" t="s">
        <v>103</v>
      </c>
      <c r="AA27" s="434" t="s">
        <v>1</v>
      </c>
      <c r="AB27" s="3" t="s">
        <v>866</v>
      </c>
      <c r="AC27" s="439"/>
      <c r="AD27" s="436">
        <v>86813693.49660641</v>
      </c>
      <c r="AE27" s="439">
        <v>86813693.49660641</v>
      </c>
      <c r="AF27" s="439">
        <v>86813693.49660641</v>
      </c>
      <c r="AG27" s="439">
        <v>86813693.49660641</v>
      </c>
      <c r="AH27" s="439">
        <v>86813693.49660641</v>
      </c>
      <c r="AI27" s="439">
        <v>-13059762.772455087</v>
      </c>
      <c r="AJ27" s="439">
        <v>-13059762.772455087</v>
      </c>
      <c r="AK27" s="439">
        <v>-13059762.772455087</v>
      </c>
      <c r="AL27" s="439"/>
      <c r="AM27" s="439"/>
      <c r="AN27" s="436">
        <v>96840675.095464423</v>
      </c>
      <c r="AO27" s="439">
        <v>96840675.095464423</v>
      </c>
      <c r="AP27" s="439">
        <v>96840675.095464423</v>
      </c>
      <c r="AQ27" s="439">
        <v>96840675.095464423</v>
      </c>
      <c r="AR27" s="439">
        <v>96840675.095464423</v>
      </c>
      <c r="AS27" s="439">
        <v>-14568165.372673646</v>
      </c>
      <c r="AT27" s="439">
        <v>-14568165.372673646</v>
      </c>
      <c r="AU27" s="439">
        <v>-14568165.372673646</v>
      </c>
      <c r="AV27" s="439"/>
      <c r="AW27" s="439"/>
      <c r="AX27" s="436">
        <v>113186306.50339359</v>
      </c>
      <c r="AY27" s="439">
        <v>98292443.766869813</v>
      </c>
      <c r="AZ27" s="439">
        <v>76960491.932317704</v>
      </c>
      <c r="BA27" s="439">
        <v>63460093.448598653</v>
      </c>
      <c r="BB27" s="439">
        <v>14977479.791564085</v>
      </c>
      <c r="BC27" s="439">
        <v>13059762.772455087</v>
      </c>
      <c r="BD27" s="439">
        <v>7650363.6064163931</v>
      </c>
      <c r="BE27" s="439">
        <v>4098281.187452306</v>
      </c>
      <c r="BF27" s="439"/>
      <c r="BG27" s="439"/>
      <c r="BH27" s="436">
        <v>885000000</v>
      </c>
      <c r="BI27" s="439">
        <v>885000000</v>
      </c>
      <c r="BJ27" s="436">
        <v>698295528.775051</v>
      </c>
      <c r="BK27" s="439">
        <v>552553380.68238413</v>
      </c>
      <c r="BL27" s="439">
        <v>570481189.02974164</v>
      </c>
      <c r="BM27" s="439">
        <v>557126028.23411167</v>
      </c>
      <c r="BN27" s="439">
        <v>621201656.7356112</v>
      </c>
      <c r="BO27" s="439">
        <v>0</v>
      </c>
      <c r="BP27" s="439">
        <v>0</v>
      </c>
      <c r="BQ27" s="439">
        <v>0</v>
      </c>
      <c r="BR27" s="439"/>
      <c r="BS27" s="439"/>
      <c r="BT27" s="127"/>
      <c r="BU27" s="436">
        <v>1001372017.9359969</v>
      </c>
      <c r="BV27" s="439">
        <v>570481189.02974164</v>
      </c>
      <c r="BW27" s="58"/>
      <c r="BX27" s="3"/>
    </row>
    <row r="28" spans="2:76" x14ac:dyDescent="0.45">
      <c r="B28" s="58" t="s">
        <v>24</v>
      </c>
      <c r="C28" s="3" t="s">
        <v>421</v>
      </c>
      <c r="D28" s="3" t="s">
        <v>771</v>
      </c>
      <c r="E28" s="436">
        <v>58904331.354853377</v>
      </c>
      <c r="F28" s="434">
        <v>49</v>
      </c>
      <c r="G28" s="434">
        <v>0</v>
      </c>
      <c r="H28" s="434">
        <v>1</v>
      </c>
      <c r="I28" s="434">
        <v>1</v>
      </c>
      <c r="J28" s="3">
        <v>1.1154999999999997</v>
      </c>
      <c r="K28" s="129">
        <v>9.54409621446273E-2</v>
      </c>
      <c r="L28" s="3"/>
      <c r="M28" s="3" t="s">
        <v>100</v>
      </c>
      <c r="N28" s="3" t="s">
        <v>100</v>
      </c>
      <c r="O28" s="125">
        <v>2.0223115000007965</v>
      </c>
      <c r="P28" s="227">
        <v>44644.675474537034</v>
      </c>
      <c r="Q28" s="436">
        <v>150000000</v>
      </c>
      <c r="R28" s="439">
        <v>150000000</v>
      </c>
      <c r="S28" s="439">
        <v>150000000</v>
      </c>
      <c r="T28" s="439">
        <v>50000000</v>
      </c>
      <c r="U28" s="439">
        <v>50000000</v>
      </c>
      <c r="V28" s="439"/>
      <c r="W28" s="439"/>
      <c r="X28" s="58" t="s">
        <v>102</v>
      </c>
      <c r="Y28" s="434">
        <v>0.95</v>
      </c>
      <c r="Z28" s="3" t="s">
        <v>103</v>
      </c>
      <c r="AA28" s="434" t="s">
        <v>1</v>
      </c>
      <c r="AB28" s="3" t="s">
        <v>867</v>
      </c>
      <c r="AC28" s="439"/>
      <c r="AD28" s="436">
        <v>7054182.5433377326</v>
      </c>
      <c r="AE28" s="439">
        <v>7054182.5433377326</v>
      </c>
      <c r="AF28" s="439">
        <v>7054182.5433377326</v>
      </c>
      <c r="AG28" s="439">
        <v>7054182.5433377326</v>
      </c>
      <c r="AH28" s="439">
        <v>7054182.5433377326</v>
      </c>
      <c r="AI28" s="439">
        <v>7054182.5433377326</v>
      </c>
      <c r="AJ28" s="439">
        <v>7054182.5433377326</v>
      </c>
      <c r="AK28" s="439">
        <v>7054182.5433377326</v>
      </c>
      <c r="AL28" s="439"/>
      <c r="AM28" s="439"/>
      <c r="AN28" s="436">
        <v>7809326.2188014919</v>
      </c>
      <c r="AO28" s="439">
        <v>7809326.2188014919</v>
      </c>
      <c r="AP28" s="439">
        <v>7809326.2188014919</v>
      </c>
      <c r="AQ28" s="439">
        <v>7809326.2188014919</v>
      </c>
      <c r="AR28" s="439">
        <v>7809326.2188014919</v>
      </c>
      <c r="AS28" s="439">
        <v>7809326.2188014919</v>
      </c>
      <c r="AT28" s="439">
        <v>7809326.2188014919</v>
      </c>
      <c r="AU28" s="439">
        <v>7809326.2188014919</v>
      </c>
      <c r="AV28" s="439"/>
      <c r="AW28" s="439"/>
      <c r="AX28" s="436">
        <v>142945817.45666227</v>
      </c>
      <c r="AY28" s="439">
        <v>118064327.26480603</v>
      </c>
      <c r="AZ28" s="439">
        <v>72121464.445117593</v>
      </c>
      <c r="BA28" s="439">
        <v>20063549.425277047</v>
      </c>
      <c r="BB28" s="439">
        <v>0</v>
      </c>
      <c r="BC28" s="439">
        <v>0</v>
      </c>
      <c r="BD28" s="439">
        <v>0</v>
      </c>
      <c r="BE28" s="439">
        <v>0</v>
      </c>
      <c r="BF28" s="439"/>
      <c r="BG28" s="439"/>
      <c r="BH28" s="436">
        <v>500000000</v>
      </c>
      <c r="BI28" s="439">
        <v>300000000</v>
      </c>
      <c r="BJ28" s="436">
        <v>74969728.877316669</v>
      </c>
      <c r="BK28" s="439">
        <v>83382263.165330991</v>
      </c>
      <c r="BL28" s="439">
        <v>92794755.533199444</v>
      </c>
      <c r="BM28" s="439">
        <v>97702162.995783567</v>
      </c>
      <c r="BN28" s="439">
        <v>102912760.66968936</v>
      </c>
      <c r="BO28" s="439">
        <v>82062616.725219712</v>
      </c>
      <c r="BP28" s="439">
        <v>2727017.343703079</v>
      </c>
      <c r="BQ28" s="439">
        <v>0</v>
      </c>
      <c r="BR28" s="439"/>
      <c r="BS28" s="439"/>
      <c r="BT28" s="127">
        <v>1.1070490692329684</v>
      </c>
      <c r="BU28" s="436">
        <v>99364405.001056939</v>
      </c>
      <c r="BV28" s="439">
        <v>92794755.533199444</v>
      </c>
      <c r="BW28" s="58"/>
      <c r="BX28" s="3"/>
    </row>
    <row r="29" spans="2:76" x14ac:dyDescent="0.45">
      <c r="B29" s="58" t="s">
        <v>47</v>
      </c>
      <c r="C29" s="3" t="s">
        <v>128</v>
      </c>
      <c r="D29" s="3" t="s">
        <v>784</v>
      </c>
      <c r="E29" s="436">
        <v>18517407.33760225</v>
      </c>
      <c r="F29" s="434">
        <v>22</v>
      </c>
      <c r="G29" s="434">
        <v>0</v>
      </c>
      <c r="H29" s="434">
        <v>1</v>
      </c>
      <c r="I29" s="434">
        <v>1</v>
      </c>
      <c r="J29" s="3">
        <v>1.1154999999999997</v>
      </c>
      <c r="K29" s="129">
        <v>9.54409621446273E-2</v>
      </c>
      <c r="L29" s="3"/>
      <c r="M29" s="3" t="s">
        <v>100</v>
      </c>
      <c r="N29" s="3" t="s">
        <v>100</v>
      </c>
      <c r="O29" s="125">
        <v>1.6117716000007931</v>
      </c>
      <c r="P29" s="227">
        <v>44644.676307870373</v>
      </c>
      <c r="Q29" s="436">
        <v>136000000</v>
      </c>
      <c r="R29" s="439">
        <v>136000000</v>
      </c>
      <c r="S29" s="439">
        <v>136000000</v>
      </c>
      <c r="T29" s="439">
        <v>136000000</v>
      </c>
      <c r="U29" s="439">
        <v>55000000</v>
      </c>
      <c r="V29" s="439">
        <v>55000000</v>
      </c>
      <c r="W29" s="439"/>
      <c r="X29" s="58" t="s">
        <v>102</v>
      </c>
      <c r="Y29" s="434">
        <v>0.97499999999999998</v>
      </c>
      <c r="Z29" s="3" t="s">
        <v>103</v>
      </c>
      <c r="AA29" s="434" t="s">
        <v>3</v>
      </c>
      <c r="AB29" s="3" t="s">
        <v>867</v>
      </c>
      <c r="AC29" s="439"/>
      <c r="AD29" s="436">
        <v>107292397.74240696</v>
      </c>
      <c r="AE29" s="439">
        <v>81306850.675567269</v>
      </c>
      <c r="AF29" s="439">
        <v>78949522.926701725</v>
      </c>
      <c r="AG29" s="439">
        <v>78949522.926701725</v>
      </c>
      <c r="AH29" s="439">
        <v>21659941.682909898</v>
      </c>
      <c r="AI29" s="439">
        <v>21659941.682909898</v>
      </c>
      <c r="AJ29" s="439">
        <v>21659941.682909898</v>
      </c>
      <c r="AK29" s="439">
        <v>21659941.682909898</v>
      </c>
      <c r="AL29" s="439"/>
      <c r="AM29" s="439"/>
      <c r="AN29" s="436">
        <v>107292397.74240696</v>
      </c>
      <c r="AO29" s="439">
        <v>81306850.675567269</v>
      </c>
      <c r="AP29" s="439">
        <v>78949522.926701725</v>
      </c>
      <c r="AQ29" s="439">
        <v>78949522.926701725</v>
      </c>
      <c r="AR29" s="439">
        <v>21659941.682909898</v>
      </c>
      <c r="AS29" s="439">
        <v>21659941.682909898</v>
      </c>
      <c r="AT29" s="439">
        <v>21659941.682909898</v>
      </c>
      <c r="AU29" s="439">
        <v>21659941.682909898</v>
      </c>
      <c r="AV29" s="439"/>
      <c r="AW29" s="439"/>
      <c r="AX29" s="436">
        <v>28707602.257593039</v>
      </c>
      <c r="AY29" s="439">
        <v>55828366.535362773</v>
      </c>
      <c r="AZ29" s="439">
        <v>57050477.073298283</v>
      </c>
      <c r="BA29" s="439">
        <v>43689914.011427142</v>
      </c>
      <c r="BB29" s="439">
        <v>51258845.788865574</v>
      </c>
      <c r="BC29" s="439">
        <v>30789359.4762436</v>
      </c>
      <c r="BD29" s="439">
        <v>0</v>
      </c>
      <c r="BE29" s="439">
        <v>0</v>
      </c>
      <c r="BF29" s="439"/>
      <c r="BG29" s="439"/>
      <c r="BH29" s="436">
        <v>670000000</v>
      </c>
      <c r="BI29" s="439">
        <v>400000000</v>
      </c>
      <c r="BJ29" s="436">
        <v>662462480.58390164</v>
      </c>
      <c r="BK29" s="439">
        <v>366040764.41061783</v>
      </c>
      <c r="BL29" s="439">
        <v>363594772.63490796</v>
      </c>
      <c r="BM29" s="439">
        <v>324816932.77217984</v>
      </c>
      <c r="BN29" s="439">
        <v>70687097.989470422</v>
      </c>
      <c r="BO29" s="439">
        <v>75391018.399950966</v>
      </c>
      <c r="BP29" s="439">
        <v>79282562.441719353</v>
      </c>
      <c r="BQ29" s="439">
        <v>82254639.726901442</v>
      </c>
      <c r="BR29" s="439"/>
      <c r="BS29" s="439"/>
      <c r="BT29" s="127">
        <v>0.89283699487828416</v>
      </c>
      <c r="BU29" s="436">
        <v>2354811125.9613519</v>
      </c>
      <c r="BV29" s="439">
        <v>363594772.63490796</v>
      </c>
      <c r="BW29" s="58"/>
      <c r="BX29" s="3"/>
    </row>
    <row r="30" spans="2:76" x14ac:dyDescent="0.45">
      <c r="B30" s="58" t="s">
        <v>20</v>
      </c>
      <c r="C30" s="3" t="s">
        <v>826</v>
      </c>
      <c r="D30" s="3" t="s">
        <v>767</v>
      </c>
      <c r="E30" s="436">
        <v>96238931.368166208</v>
      </c>
      <c r="F30" s="434">
        <v>192</v>
      </c>
      <c r="G30" s="434">
        <v>10</v>
      </c>
      <c r="H30" s="434">
        <v>1</v>
      </c>
      <c r="I30" s="434">
        <v>1</v>
      </c>
      <c r="J30" s="3">
        <v>1.1154999999999997</v>
      </c>
      <c r="K30" s="129">
        <v>7.7600000000000002E-2</v>
      </c>
      <c r="L30" s="3"/>
      <c r="M30" s="3" t="s">
        <v>100</v>
      </c>
      <c r="N30" s="3" t="s">
        <v>100</v>
      </c>
      <c r="O30" s="125">
        <v>3.9096153000027698</v>
      </c>
      <c r="P30" s="227">
        <v>44644.675520833334</v>
      </c>
      <c r="Q30" s="436">
        <v>270000000</v>
      </c>
      <c r="R30" s="439">
        <v>500000000</v>
      </c>
      <c r="S30" s="439">
        <v>500000000</v>
      </c>
      <c r="T30" s="439">
        <v>500000000</v>
      </c>
      <c r="U30" s="439">
        <v>600000000</v>
      </c>
      <c r="V30" s="439">
        <v>600000000</v>
      </c>
      <c r="W30" s="439">
        <v>350000000</v>
      </c>
      <c r="X30" s="58" t="s">
        <v>102</v>
      </c>
      <c r="Y30" s="434">
        <v>0.95</v>
      </c>
      <c r="Z30" s="3" t="s">
        <v>104</v>
      </c>
      <c r="AA30" s="434" t="s">
        <v>1</v>
      </c>
      <c r="AB30" s="3" t="s">
        <v>866</v>
      </c>
      <c r="AC30" s="439"/>
      <c r="AD30" s="436">
        <v>76888964.066392928</v>
      </c>
      <c r="AE30" s="439">
        <v>13455435.485865116</v>
      </c>
      <c r="AF30" s="439">
        <v>13455435.485865116</v>
      </c>
      <c r="AG30" s="439">
        <v>13455435.485865116</v>
      </c>
      <c r="AH30" s="439">
        <v>13455435.485865116</v>
      </c>
      <c r="AI30" s="439">
        <v>13455435.485865116</v>
      </c>
      <c r="AJ30" s="439">
        <v>13455435.485865116</v>
      </c>
      <c r="AK30" s="439">
        <v>13455435.485865116</v>
      </c>
      <c r="AL30" s="439"/>
      <c r="AM30" s="439"/>
      <c r="AN30" s="436">
        <v>85269368.620203972</v>
      </c>
      <c r="AO30" s="439">
        <v>14921991.762028309</v>
      </c>
      <c r="AP30" s="439">
        <v>14921991.762028309</v>
      </c>
      <c r="AQ30" s="439">
        <v>14921991.762028309</v>
      </c>
      <c r="AR30" s="439">
        <v>14921991.762028309</v>
      </c>
      <c r="AS30" s="439">
        <v>14921991.762028309</v>
      </c>
      <c r="AT30" s="439">
        <v>14921991.762028309</v>
      </c>
      <c r="AU30" s="439">
        <v>14921991.762028309</v>
      </c>
      <c r="AV30" s="439"/>
      <c r="AW30" s="439"/>
      <c r="AX30" s="436">
        <v>193111035.93360707</v>
      </c>
      <c r="AY30" s="439">
        <v>321775287.38124478</v>
      </c>
      <c r="AZ30" s="439">
        <v>320859603.79136652</v>
      </c>
      <c r="BA30" s="439">
        <v>306985910.56095904</v>
      </c>
      <c r="BB30" s="439">
        <v>339294896.91941226</v>
      </c>
      <c r="BC30" s="439">
        <v>263117143.57632938</v>
      </c>
      <c r="BD30" s="439">
        <v>7562801.6429720828</v>
      </c>
      <c r="BE30" s="439">
        <v>0</v>
      </c>
      <c r="BF30" s="439"/>
      <c r="BG30" s="439"/>
      <c r="BH30" s="436">
        <v>1000000000</v>
      </c>
      <c r="BI30" s="439">
        <v>1000000000</v>
      </c>
      <c r="BJ30" s="436">
        <v>764014739.58118653</v>
      </c>
      <c r="BK30" s="439">
        <v>125768396.07123393</v>
      </c>
      <c r="BL30" s="439">
        <v>139819562.4950397</v>
      </c>
      <c r="BM30" s="439">
        <v>156292424.09115735</v>
      </c>
      <c r="BN30" s="439">
        <v>176197733.66771507</v>
      </c>
      <c r="BO30" s="439">
        <v>200658800.94395715</v>
      </c>
      <c r="BP30" s="439">
        <v>231201518.17465532</v>
      </c>
      <c r="BQ30" s="439">
        <v>272556496.3026939</v>
      </c>
      <c r="BR30" s="439"/>
      <c r="BS30" s="439"/>
      <c r="BT30" s="127">
        <v>1.108993594276737</v>
      </c>
      <c r="BU30" s="436">
        <v>89447093.479189336</v>
      </c>
      <c r="BV30" s="439">
        <v>89447093.479189336</v>
      </c>
      <c r="BW30" s="58"/>
      <c r="BX30" s="3"/>
    </row>
    <row r="31" spans="2:76" x14ac:dyDescent="0.45">
      <c r="B31" s="58" t="s">
        <v>30</v>
      </c>
      <c r="C31" s="3" t="s">
        <v>122</v>
      </c>
      <c r="D31" s="3" t="s">
        <v>785</v>
      </c>
      <c r="E31" s="436">
        <v>63262914.891696446</v>
      </c>
      <c r="F31" s="434">
        <v>86</v>
      </c>
      <c r="G31" s="434">
        <v>1</v>
      </c>
      <c r="H31" s="434">
        <v>1</v>
      </c>
      <c r="I31" s="434">
        <v>1</v>
      </c>
      <c r="J31" s="3">
        <v>1.1154999999999997</v>
      </c>
      <c r="K31" s="129">
        <v>9.54409621446273E-2</v>
      </c>
      <c r="L31" s="3"/>
      <c r="M31" s="3" t="s">
        <v>100</v>
      </c>
      <c r="N31" s="3" t="s">
        <v>100</v>
      </c>
      <c r="O31" s="125">
        <v>1.6452602999997907</v>
      </c>
      <c r="P31" s="227">
        <v>44644.676319444443</v>
      </c>
      <c r="Q31" s="436">
        <v>290000000</v>
      </c>
      <c r="R31" s="439">
        <v>290000000</v>
      </c>
      <c r="S31" s="439">
        <v>290000000</v>
      </c>
      <c r="T31" s="439">
        <v>290000000</v>
      </c>
      <c r="U31" s="439">
        <v>290000000</v>
      </c>
      <c r="V31" s="439">
        <v>0</v>
      </c>
      <c r="W31" s="439"/>
      <c r="X31" s="58" t="s">
        <v>102</v>
      </c>
      <c r="Y31" s="434">
        <v>0.95</v>
      </c>
      <c r="Z31" s="3" t="s">
        <v>103</v>
      </c>
      <c r="AA31" s="434" t="s">
        <v>3</v>
      </c>
      <c r="AB31" s="3" t="s">
        <v>866</v>
      </c>
      <c r="AC31" s="439"/>
      <c r="AD31" s="436">
        <v>24738446.70255506</v>
      </c>
      <c r="AE31" s="439">
        <v>-52759274.92413646</v>
      </c>
      <c r="AF31" s="439">
        <v>-52759274.92413646</v>
      </c>
      <c r="AG31" s="439">
        <v>-52759274.92413646</v>
      </c>
      <c r="AH31" s="439">
        <v>-52759274.92413646</v>
      </c>
      <c r="AI31" s="439">
        <v>-102000190.52707526</v>
      </c>
      <c r="AJ31" s="439">
        <v>-102000190.52707526</v>
      </c>
      <c r="AK31" s="439">
        <v>-102000190.52707526</v>
      </c>
      <c r="AL31" s="439"/>
      <c r="AM31" s="439"/>
      <c r="AN31" s="436">
        <v>24738446.70255506</v>
      </c>
      <c r="AO31" s="439">
        <v>-52759274.92413646</v>
      </c>
      <c r="AP31" s="439">
        <v>-52759274.92413646</v>
      </c>
      <c r="AQ31" s="439">
        <v>-52759274.92413646</v>
      </c>
      <c r="AR31" s="439">
        <v>-52759274.92413646</v>
      </c>
      <c r="AS31" s="439">
        <v>-102000190.52707526</v>
      </c>
      <c r="AT31" s="439">
        <v>-102000190.52707526</v>
      </c>
      <c r="AU31" s="439">
        <v>-102000190.52707526</v>
      </c>
      <c r="AV31" s="439"/>
      <c r="AW31" s="439"/>
      <c r="AX31" s="436">
        <v>265261553.29744494</v>
      </c>
      <c r="AY31" s="439">
        <v>342759274.92413646</v>
      </c>
      <c r="AZ31" s="439">
        <v>317243525.33234733</v>
      </c>
      <c r="BA31" s="439">
        <v>175782600.30241218</v>
      </c>
      <c r="BB31" s="439">
        <v>101046951.96084568</v>
      </c>
      <c r="BC31" s="439">
        <v>102000190.52707526</v>
      </c>
      <c r="BD31" s="439">
        <v>0</v>
      </c>
      <c r="BE31" s="439">
        <v>0</v>
      </c>
      <c r="BF31" s="439"/>
      <c r="BG31" s="439"/>
      <c r="BH31" s="436">
        <v>900000000</v>
      </c>
      <c r="BI31" s="439">
        <v>800000000</v>
      </c>
      <c r="BJ31" s="436">
        <v>168763346.99765354</v>
      </c>
      <c r="BK31" s="439">
        <v>0</v>
      </c>
      <c r="BL31" s="439">
        <v>0</v>
      </c>
      <c r="BM31" s="439">
        <v>0</v>
      </c>
      <c r="BN31" s="439">
        <v>0</v>
      </c>
      <c r="BO31" s="439">
        <v>0</v>
      </c>
      <c r="BP31" s="439">
        <v>0</v>
      </c>
      <c r="BQ31" s="439">
        <v>0</v>
      </c>
      <c r="BR31" s="439"/>
      <c r="BS31" s="439"/>
      <c r="BT31" s="127">
        <v>1.5636778470232353</v>
      </c>
      <c r="BU31" s="436">
        <v>160705213.35616341</v>
      </c>
      <c r="BV31" s="439">
        <v>0</v>
      </c>
      <c r="BW31" s="58"/>
      <c r="BX31" s="3"/>
    </row>
    <row r="32" spans="2:76" x14ac:dyDescent="0.45">
      <c r="B32" s="58" t="s">
        <v>48</v>
      </c>
      <c r="C32" s="3" t="s">
        <v>129</v>
      </c>
      <c r="D32" s="3" t="s">
        <v>772</v>
      </c>
      <c r="E32" s="436">
        <v>82439761.339133009</v>
      </c>
      <c r="F32" s="434">
        <v>91</v>
      </c>
      <c r="G32" s="434">
        <v>1</v>
      </c>
      <c r="H32" s="434">
        <v>1</v>
      </c>
      <c r="I32" s="434">
        <v>1</v>
      </c>
      <c r="J32" s="3">
        <v>1.1154999999999997</v>
      </c>
      <c r="K32" s="129">
        <v>7.7600000000000002E-2</v>
      </c>
      <c r="L32" s="3"/>
      <c r="M32" s="3" t="s">
        <v>100</v>
      </c>
      <c r="N32" s="3" t="s">
        <v>100</v>
      </c>
      <c r="O32" s="125">
        <v>9.093889499999932</v>
      </c>
      <c r="P32" s="227">
        <v>44644.675625000003</v>
      </c>
      <c r="Q32" s="436">
        <v>260000000</v>
      </c>
      <c r="R32" s="439">
        <v>260000000</v>
      </c>
      <c r="S32" s="439">
        <v>185000000</v>
      </c>
      <c r="T32" s="439">
        <v>185000000</v>
      </c>
      <c r="U32" s="439">
        <v>185000000</v>
      </c>
      <c r="V32" s="439">
        <v>60000000</v>
      </c>
      <c r="W32" s="439">
        <v>60000000</v>
      </c>
      <c r="X32" s="58" t="s">
        <v>101</v>
      </c>
      <c r="Y32" s="434"/>
      <c r="Z32" s="3" t="s">
        <v>103</v>
      </c>
      <c r="AA32" s="434" t="s">
        <v>1</v>
      </c>
      <c r="AB32" s="3" t="s">
        <v>866</v>
      </c>
      <c r="AC32" s="439"/>
      <c r="AD32" s="436">
        <v>29136317.584032923</v>
      </c>
      <c r="AE32" s="439">
        <v>29136317.584032923</v>
      </c>
      <c r="AF32" s="439">
        <v>29136317.584032923</v>
      </c>
      <c r="AG32" s="439">
        <v>29136317.584032923</v>
      </c>
      <c r="AH32" s="439">
        <v>29136317.584032923</v>
      </c>
      <c r="AI32" s="439">
        <v>29136317.584032923</v>
      </c>
      <c r="AJ32" s="439">
        <v>29136317.584032923</v>
      </c>
      <c r="AK32" s="439">
        <v>29136317.584032923</v>
      </c>
      <c r="AL32" s="439"/>
      <c r="AM32" s="439"/>
      <c r="AN32" s="436">
        <v>32501562.264988717</v>
      </c>
      <c r="AO32" s="439">
        <v>32501562.264988717</v>
      </c>
      <c r="AP32" s="439">
        <v>32501562.264988717</v>
      </c>
      <c r="AQ32" s="439">
        <v>32501562.264988717</v>
      </c>
      <c r="AR32" s="439">
        <v>32501562.264988717</v>
      </c>
      <c r="AS32" s="439">
        <v>32501562.264988717</v>
      </c>
      <c r="AT32" s="439">
        <v>32501562.264988717</v>
      </c>
      <c r="AU32" s="439">
        <v>32501562.264988717</v>
      </c>
      <c r="AV32" s="439"/>
      <c r="AW32" s="439"/>
      <c r="AX32" s="436">
        <v>230863682.41596708</v>
      </c>
      <c r="AY32" s="439">
        <v>148657015.88811666</v>
      </c>
      <c r="AZ32" s="439">
        <v>111427661.80642873</v>
      </c>
      <c r="BA32" s="439">
        <v>40903894.503233366</v>
      </c>
      <c r="BB32" s="439">
        <v>4267872.3702783352</v>
      </c>
      <c r="BC32" s="439">
        <v>2848556.465669272</v>
      </c>
      <c r="BD32" s="439">
        <v>2848556.465669272</v>
      </c>
      <c r="BE32" s="439">
        <v>0</v>
      </c>
      <c r="BF32" s="439"/>
      <c r="BG32" s="439"/>
      <c r="BH32" s="436">
        <v>875000000</v>
      </c>
      <c r="BI32" s="439">
        <v>380000000</v>
      </c>
      <c r="BJ32" s="436">
        <v>413107232.53537434</v>
      </c>
      <c r="BK32" s="439">
        <v>258648386.86659876</v>
      </c>
      <c r="BL32" s="439">
        <v>189319595.66831386</v>
      </c>
      <c r="BM32" s="439">
        <v>172421464.60087806</v>
      </c>
      <c r="BN32" s="439">
        <v>151748013.95515576</v>
      </c>
      <c r="BO32" s="439">
        <v>144193475.49038702</v>
      </c>
      <c r="BP32" s="439">
        <v>137432578.51143923</v>
      </c>
      <c r="BQ32" s="439">
        <v>124508646.04228348</v>
      </c>
      <c r="BR32" s="439"/>
      <c r="BS32" s="439"/>
      <c r="BT32" s="127">
        <v>1.0887693159782363</v>
      </c>
      <c r="BU32" s="436">
        <v>2222715958.6391211</v>
      </c>
      <c r="BV32" s="439">
        <v>189319595.66831386</v>
      </c>
      <c r="BW32" s="58"/>
      <c r="BX32" s="3"/>
    </row>
    <row r="33" spans="2:76" x14ac:dyDescent="0.45">
      <c r="B33" s="58" t="s">
        <v>34</v>
      </c>
      <c r="C33" s="3" t="s">
        <v>124</v>
      </c>
      <c r="D33" s="3" t="s">
        <v>786</v>
      </c>
      <c r="E33" s="436">
        <v>57736945.353219509</v>
      </c>
      <c r="F33" s="434">
        <v>92</v>
      </c>
      <c r="G33" s="434">
        <v>0</v>
      </c>
      <c r="H33" s="434">
        <v>1</v>
      </c>
      <c r="I33" s="434">
        <v>1</v>
      </c>
      <c r="J33" s="3">
        <v>1.1154999999999997</v>
      </c>
      <c r="K33" s="129">
        <v>7.7600000000000002E-2</v>
      </c>
      <c r="L33" s="3"/>
      <c r="M33" s="3" t="s">
        <v>100</v>
      </c>
      <c r="N33" s="3" t="s">
        <v>100</v>
      </c>
      <c r="O33" s="125">
        <v>1.6898987000022316</v>
      </c>
      <c r="P33" s="227">
        <v>44644.676342592589</v>
      </c>
      <c r="Q33" s="436">
        <v>280000000</v>
      </c>
      <c r="R33" s="439">
        <v>280000000</v>
      </c>
      <c r="S33" s="439">
        <v>280000000</v>
      </c>
      <c r="T33" s="439">
        <v>280000000</v>
      </c>
      <c r="U33" s="439">
        <v>280000000</v>
      </c>
      <c r="V33" s="439">
        <v>200000000</v>
      </c>
      <c r="W33" s="439">
        <v>100000000</v>
      </c>
      <c r="X33" s="58" t="s">
        <v>102</v>
      </c>
      <c r="Y33" s="434">
        <v>0.95</v>
      </c>
      <c r="Z33" s="3" t="s">
        <v>104</v>
      </c>
      <c r="AA33" s="434" t="s">
        <v>3</v>
      </c>
      <c r="AB33" s="3" t="s">
        <v>866</v>
      </c>
      <c r="AC33" s="439"/>
      <c r="AD33" s="436">
        <v>203202499.59427714</v>
      </c>
      <c r="AE33" s="439">
        <v>203202499.59427714</v>
      </c>
      <c r="AF33" s="439">
        <v>203202499.59427714</v>
      </c>
      <c r="AG33" s="439">
        <v>203202499.59427714</v>
      </c>
      <c r="AH33" s="439">
        <v>203202499.59427714</v>
      </c>
      <c r="AI33" s="439">
        <v>203202499.59427714</v>
      </c>
      <c r="AJ33" s="439">
        <v>203202499.59427714</v>
      </c>
      <c r="AK33" s="439">
        <v>203202499.59427714</v>
      </c>
      <c r="AL33" s="439"/>
      <c r="AM33" s="439"/>
      <c r="AN33" s="436">
        <v>203202499.59427714</v>
      </c>
      <c r="AO33" s="439">
        <v>203202499.59427714</v>
      </c>
      <c r="AP33" s="439">
        <v>203202499.59427714</v>
      </c>
      <c r="AQ33" s="439">
        <v>203202499.59427714</v>
      </c>
      <c r="AR33" s="439">
        <v>203202499.59427714</v>
      </c>
      <c r="AS33" s="439">
        <v>203202499.59427714</v>
      </c>
      <c r="AT33" s="439">
        <v>203202499.59427714</v>
      </c>
      <c r="AU33" s="439">
        <v>203202499.59427714</v>
      </c>
      <c r="AV33" s="439"/>
      <c r="AW33" s="439"/>
      <c r="AX33" s="436">
        <v>76797500.405722842</v>
      </c>
      <c r="AY33" s="439">
        <v>30303208.431011438</v>
      </c>
      <c r="AZ33" s="439">
        <v>23063815.868835658</v>
      </c>
      <c r="BA33" s="439">
        <v>8175459.533270482</v>
      </c>
      <c r="BB33" s="439">
        <v>5285720.1962395757</v>
      </c>
      <c r="BC33" s="439">
        <v>1177764.1650291868</v>
      </c>
      <c r="BD33" s="439">
        <v>0</v>
      </c>
      <c r="BE33" s="439">
        <v>0</v>
      </c>
      <c r="BF33" s="439"/>
      <c r="BG33" s="439"/>
      <c r="BH33" s="436">
        <v>1700000000</v>
      </c>
      <c r="BI33" s="439">
        <v>1300000000</v>
      </c>
      <c r="BJ33" s="436">
        <v>2173002908.8568835</v>
      </c>
      <c r="BK33" s="439">
        <v>1673651160.5057266</v>
      </c>
      <c r="BL33" s="439">
        <v>1384091616.3116119</v>
      </c>
      <c r="BM33" s="439">
        <v>1217644950.3536451</v>
      </c>
      <c r="BN33" s="439">
        <v>1105437245.7650127</v>
      </c>
      <c r="BO33" s="439">
        <v>921497328.42300057</v>
      </c>
      <c r="BP33" s="439">
        <v>740507850.67058814</v>
      </c>
      <c r="BQ33" s="439">
        <v>608583060.8447746</v>
      </c>
      <c r="BR33" s="439"/>
      <c r="BS33" s="439"/>
      <c r="BT33" s="127">
        <v>0.78843751714722232</v>
      </c>
      <c r="BU33" s="436">
        <v>4017847536.2329741</v>
      </c>
      <c r="BV33" s="439">
        <v>1384091616.3116119</v>
      </c>
      <c r="BW33" s="58"/>
      <c r="BX33" s="3"/>
    </row>
    <row r="34" spans="2:76" x14ac:dyDescent="0.45">
      <c r="B34" s="58" t="s">
        <v>40</v>
      </c>
      <c r="C34" s="3" t="s">
        <v>125</v>
      </c>
      <c r="D34" s="3" t="s">
        <v>773</v>
      </c>
      <c r="E34" s="436">
        <v>22235125.093410552</v>
      </c>
      <c r="F34" s="434">
        <v>24</v>
      </c>
      <c r="G34" s="434">
        <v>0</v>
      </c>
      <c r="H34" s="434">
        <v>1</v>
      </c>
      <c r="I34" s="434">
        <v>1</v>
      </c>
      <c r="J34" s="3">
        <v>1.1154999999999997</v>
      </c>
      <c r="K34" s="129">
        <v>7.7600000000000002E-2</v>
      </c>
      <c r="L34" s="3"/>
      <c r="M34" s="3" t="s">
        <v>100</v>
      </c>
      <c r="N34" s="3" t="s">
        <v>100</v>
      </c>
      <c r="O34" s="125">
        <v>14.057678099998157</v>
      </c>
      <c r="P34" s="227">
        <v>44644.675787037035</v>
      </c>
      <c r="Q34" s="436">
        <v>300000000</v>
      </c>
      <c r="R34" s="439">
        <v>300000000</v>
      </c>
      <c r="S34" s="439">
        <v>300000000</v>
      </c>
      <c r="T34" s="439">
        <v>300000000</v>
      </c>
      <c r="U34" s="439">
        <v>300000000</v>
      </c>
      <c r="V34" s="439"/>
      <c r="W34" s="439"/>
      <c r="X34" s="58" t="s">
        <v>101</v>
      </c>
      <c r="Y34" s="434"/>
      <c r="Z34" s="3"/>
      <c r="AA34" s="434" t="s">
        <v>1</v>
      </c>
      <c r="AB34" s="3" t="s">
        <v>866</v>
      </c>
      <c r="AC34" s="439"/>
      <c r="AD34" s="436">
        <v>251772763.99067459</v>
      </c>
      <c r="AE34" s="439">
        <v>251772763.99067459</v>
      </c>
      <c r="AF34" s="439">
        <v>251772763.99067459</v>
      </c>
      <c r="AG34" s="439">
        <v>251772763.99067459</v>
      </c>
      <c r="AH34" s="439">
        <v>251772763.99067459</v>
      </c>
      <c r="AI34" s="439">
        <v>251772763.99067459</v>
      </c>
      <c r="AJ34" s="439">
        <v>251772763.99067459</v>
      </c>
      <c r="AK34" s="439">
        <v>251772763.99067459</v>
      </c>
      <c r="AL34" s="439"/>
      <c r="AM34" s="439"/>
      <c r="AN34" s="436">
        <v>280852518.23159742</v>
      </c>
      <c r="AO34" s="439">
        <v>280852518.23159742</v>
      </c>
      <c r="AP34" s="439">
        <v>280852518.23159742</v>
      </c>
      <c r="AQ34" s="439">
        <v>280852518.23159742</v>
      </c>
      <c r="AR34" s="439">
        <v>280852518.23159742</v>
      </c>
      <c r="AS34" s="439">
        <v>280852518.23159742</v>
      </c>
      <c r="AT34" s="439">
        <v>280852518.23159742</v>
      </c>
      <c r="AU34" s="439">
        <v>280852518.23159742</v>
      </c>
      <c r="AV34" s="439"/>
      <c r="AW34" s="439"/>
      <c r="AX34" s="436">
        <v>48227236.009325407</v>
      </c>
      <c r="AY34" s="439">
        <v>23015281.694490019</v>
      </c>
      <c r="AZ34" s="439">
        <v>5312220.5436042594</v>
      </c>
      <c r="BA34" s="439">
        <v>4414673.9147043871</v>
      </c>
      <c r="BB34" s="439">
        <v>1569324.5879625392</v>
      </c>
      <c r="BC34" s="439">
        <v>0</v>
      </c>
      <c r="BD34" s="439">
        <v>0</v>
      </c>
      <c r="BE34" s="439">
        <v>0</v>
      </c>
      <c r="BF34" s="439"/>
      <c r="BG34" s="439"/>
      <c r="BH34" s="436" t="s">
        <v>384</v>
      </c>
      <c r="BI34" s="439">
        <v>450000000</v>
      </c>
      <c r="BJ34" s="436">
        <v>9519313203.9873028</v>
      </c>
      <c r="BK34" s="439">
        <v>1937028241.9964139</v>
      </c>
      <c r="BL34" s="439">
        <v>1963138316.6332443</v>
      </c>
      <c r="BM34" s="439">
        <v>1986571276.6060336</v>
      </c>
      <c r="BN34" s="439">
        <v>2010637036.85972</v>
      </c>
      <c r="BO34" s="439">
        <v>0</v>
      </c>
      <c r="BP34" s="439">
        <v>0</v>
      </c>
      <c r="BQ34" s="439">
        <v>0</v>
      </c>
      <c r="BR34" s="439"/>
      <c r="BS34" s="439"/>
      <c r="BT34" s="127">
        <v>0.69135263463411756</v>
      </c>
      <c r="BU34" s="436">
        <v>35513539.870491624</v>
      </c>
      <c r="BV34" s="439">
        <v>35513539.870491624</v>
      </c>
      <c r="BW34" s="58"/>
      <c r="BX34" s="3"/>
    </row>
    <row r="35" spans="2:76" x14ac:dyDescent="0.45">
      <c r="B35" s="58" t="s">
        <v>27</v>
      </c>
      <c r="C35" s="3" t="s">
        <v>59</v>
      </c>
      <c r="D35" s="3" t="s">
        <v>59</v>
      </c>
      <c r="E35" s="436">
        <v>194954707.03368315</v>
      </c>
      <c r="F35" s="434">
        <v>255</v>
      </c>
      <c r="G35" s="434">
        <v>22</v>
      </c>
      <c r="H35" s="434">
        <v>1</v>
      </c>
      <c r="I35" s="434">
        <v>1</v>
      </c>
      <c r="J35" s="3">
        <v>1.1154999999999997</v>
      </c>
      <c r="K35" s="129">
        <v>7.7600000000000002E-2</v>
      </c>
      <c r="L35" s="3"/>
      <c r="M35" s="3" t="s">
        <v>100</v>
      </c>
      <c r="N35" s="3" t="s">
        <v>100</v>
      </c>
      <c r="O35" s="125">
        <v>2.2449446999999054</v>
      </c>
      <c r="P35" s="227">
        <v>44644.676365740743</v>
      </c>
      <c r="Q35" s="436">
        <v>918090000</v>
      </c>
      <c r="R35" s="439">
        <v>918090000</v>
      </c>
      <c r="S35" s="439">
        <v>918090000</v>
      </c>
      <c r="T35" s="439">
        <v>918090000</v>
      </c>
      <c r="U35" s="439">
        <v>918090000</v>
      </c>
      <c r="V35" s="439">
        <v>918090000</v>
      </c>
      <c r="W35" s="439">
        <v>1000000</v>
      </c>
      <c r="X35" s="58" t="s">
        <v>102</v>
      </c>
      <c r="Y35" s="434">
        <v>0.95</v>
      </c>
      <c r="Z35" s="3" t="s">
        <v>104</v>
      </c>
      <c r="AA35" s="434" t="s">
        <v>3</v>
      </c>
      <c r="AB35" s="3" t="s">
        <v>866</v>
      </c>
      <c r="AC35" s="439"/>
      <c r="AD35" s="436">
        <v>631125446.58429182</v>
      </c>
      <c r="AE35" s="439">
        <v>631125446.58429182</v>
      </c>
      <c r="AF35" s="439">
        <v>631125446.58429182</v>
      </c>
      <c r="AG35" s="439">
        <v>631125446.58429182</v>
      </c>
      <c r="AH35" s="439">
        <v>631125446.58429182</v>
      </c>
      <c r="AI35" s="439">
        <v>631125446.58429182</v>
      </c>
      <c r="AJ35" s="439">
        <v>631125446.58429182</v>
      </c>
      <c r="AK35" s="439">
        <v>631125446.58429182</v>
      </c>
      <c r="AL35" s="439"/>
      <c r="AM35" s="439"/>
      <c r="AN35" s="436">
        <v>631125446.58429182</v>
      </c>
      <c r="AO35" s="439">
        <v>631125446.58429182</v>
      </c>
      <c r="AP35" s="439">
        <v>631125446.58429182</v>
      </c>
      <c r="AQ35" s="439">
        <v>631125446.58429182</v>
      </c>
      <c r="AR35" s="439">
        <v>631125446.58429182</v>
      </c>
      <c r="AS35" s="439">
        <v>631125446.58429182</v>
      </c>
      <c r="AT35" s="439">
        <v>631125446.58429182</v>
      </c>
      <c r="AU35" s="439">
        <v>631125446.58429182</v>
      </c>
      <c r="AV35" s="439"/>
      <c r="AW35" s="439"/>
      <c r="AX35" s="436">
        <v>286964553.41570818</v>
      </c>
      <c r="AY35" s="439">
        <v>278567208.27793032</v>
      </c>
      <c r="AZ35" s="439">
        <v>232057015.82162869</v>
      </c>
      <c r="BA35" s="439">
        <v>111533224.40621103</v>
      </c>
      <c r="BB35" s="439">
        <v>6985892.3197867507</v>
      </c>
      <c r="BC35" s="439">
        <v>3015142.4881196204</v>
      </c>
      <c r="BD35" s="439">
        <v>0</v>
      </c>
      <c r="BE35" s="439">
        <v>0</v>
      </c>
      <c r="BF35" s="439"/>
      <c r="BG35" s="439"/>
      <c r="BH35" s="436">
        <v>9000000000</v>
      </c>
      <c r="BI35" s="439">
        <v>4500000000</v>
      </c>
      <c r="BJ35" s="436">
        <v>5642230071.627058</v>
      </c>
      <c r="BK35" s="439">
        <v>4288021593.8920178</v>
      </c>
      <c r="BL35" s="439">
        <v>4061780727.8792491</v>
      </c>
      <c r="BM35" s="439">
        <v>3991840371.5775652</v>
      </c>
      <c r="BN35" s="439">
        <v>3625364860.3856831</v>
      </c>
      <c r="BO35" s="439">
        <v>3481181335.4561439</v>
      </c>
      <c r="BP35" s="439">
        <v>3372285975.3083344</v>
      </c>
      <c r="BQ35" s="439">
        <v>3593994.4538077237</v>
      </c>
      <c r="BR35" s="439"/>
      <c r="BS35" s="439"/>
      <c r="BT35" s="127">
        <v>0.82366876780281362</v>
      </c>
      <c r="BU35" s="436">
        <v>1417538025.1538799</v>
      </c>
      <c r="BV35" s="439">
        <v>1417538025.1538799</v>
      </c>
      <c r="BW35" s="58"/>
      <c r="BX35" s="3"/>
    </row>
    <row r="36" spans="2:76" x14ac:dyDescent="0.45">
      <c r="B36" s="58" t="s">
        <v>44</v>
      </c>
      <c r="C36" s="3" t="s">
        <v>126</v>
      </c>
      <c r="D36" s="3" t="s">
        <v>774</v>
      </c>
      <c r="E36" s="436">
        <v>128868268.73821709</v>
      </c>
      <c r="F36" s="434">
        <v>128</v>
      </c>
      <c r="G36" s="434">
        <v>0</v>
      </c>
      <c r="H36" s="434">
        <v>1</v>
      </c>
      <c r="I36" s="434">
        <v>1</v>
      </c>
      <c r="J36" s="3">
        <v>1.1154999999999997</v>
      </c>
      <c r="K36" s="129">
        <v>7.7600000000000002E-2</v>
      </c>
      <c r="L36" s="3"/>
      <c r="M36" s="3" t="s">
        <v>100</v>
      </c>
      <c r="N36" s="3" t="s">
        <v>1578</v>
      </c>
      <c r="O36" s="125">
        <v>4.2901944000004733</v>
      </c>
      <c r="P36" s="227">
        <v>44644.675844907404</v>
      </c>
      <c r="Q36" s="436">
        <v>500000000</v>
      </c>
      <c r="R36" s="439">
        <v>500000000</v>
      </c>
      <c r="S36" s="439">
        <v>500000000</v>
      </c>
      <c r="T36" s="439">
        <v>600000000</v>
      </c>
      <c r="U36" s="439">
        <v>600000000</v>
      </c>
      <c r="V36" s="439"/>
      <c r="W36" s="439"/>
      <c r="X36" s="58" t="s">
        <v>102</v>
      </c>
      <c r="Y36" s="434">
        <v>0.95</v>
      </c>
      <c r="Z36" s="3" t="s">
        <v>104</v>
      </c>
      <c r="AA36" s="434" t="s">
        <v>1</v>
      </c>
      <c r="AB36" s="3" t="s">
        <v>866</v>
      </c>
      <c r="AC36" s="439"/>
      <c r="AD36" s="436">
        <v>258311403.69141975</v>
      </c>
      <c r="AE36" s="439">
        <v>54453321.798717916</v>
      </c>
      <c r="AF36" s="439">
        <v>14159601.595456004</v>
      </c>
      <c r="AG36" s="439">
        <v>14159601.595456004</v>
      </c>
      <c r="AH36" s="439">
        <v>14159601.595456004</v>
      </c>
      <c r="AI36" s="439">
        <v>-195355867.99643832</v>
      </c>
      <c r="AJ36" s="439">
        <v>-195355867.99643832</v>
      </c>
      <c r="AK36" s="439">
        <v>-195355867.99643832</v>
      </c>
      <c r="AL36" s="439"/>
      <c r="AM36" s="439"/>
      <c r="AN36" s="436">
        <v>288146370.81777865</v>
      </c>
      <c r="AO36" s="439">
        <v>60742680.466469817</v>
      </c>
      <c r="AP36" s="439">
        <v>15795035.579731168</v>
      </c>
      <c r="AQ36" s="439">
        <v>15795035.579731168</v>
      </c>
      <c r="AR36" s="439">
        <v>15795035.579731168</v>
      </c>
      <c r="AS36" s="439">
        <v>-217919470.75002688</v>
      </c>
      <c r="AT36" s="439">
        <v>-217919470.75002688</v>
      </c>
      <c r="AU36" s="439">
        <v>-217919470.75002688</v>
      </c>
      <c r="AV36" s="439"/>
      <c r="AW36" s="439"/>
      <c r="AX36" s="436">
        <v>241688596.30858025</v>
      </c>
      <c r="AY36" s="439">
        <v>454210206.28762841</v>
      </c>
      <c r="AZ36" s="439">
        <v>485840398.404544</v>
      </c>
      <c r="BA36" s="439">
        <v>454528882.37598217</v>
      </c>
      <c r="BB36" s="439">
        <v>335313609.47968566</v>
      </c>
      <c r="BC36" s="439">
        <v>195355867.99643832</v>
      </c>
      <c r="BD36" s="439">
        <v>65781613.233388141</v>
      </c>
      <c r="BE36" s="439">
        <v>48868144.127264909</v>
      </c>
      <c r="BF36" s="439"/>
      <c r="BG36" s="439"/>
      <c r="BH36" s="436" t="s">
        <v>384</v>
      </c>
      <c r="BI36" s="439">
        <v>900000000</v>
      </c>
      <c r="BJ36" s="436">
        <v>2021724515.1153178</v>
      </c>
      <c r="BK36" s="439">
        <v>305720383.69546354</v>
      </c>
      <c r="BL36" s="439">
        <v>73511197.672211736</v>
      </c>
      <c r="BM36" s="439">
        <v>81039475.335324958</v>
      </c>
      <c r="BN36" s="439">
        <v>89706694.656832635</v>
      </c>
      <c r="BO36" s="439">
        <v>0</v>
      </c>
      <c r="BP36" s="439">
        <v>0</v>
      </c>
      <c r="BQ36" s="439">
        <v>0</v>
      </c>
      <c r="BR36" s="439"/>
      <c r="BS36" s="439"/>
      <c r="BT36" s="127"/>
      <c r="BU36" s="436">
        <v>82448390.061336398</v>
      </c>
      <c r="BV36" s="439">
        <v>73511197.672211736</v>
      </c>
      <c r="BW36" s="58"/>
      <c r="BX36" s="3"/>
    </row>
    <row r="37" spans="2:76" x14ac:dyDescent="0.45">
      <c r="B37" s="58" t="s">
        <v>394</v>
      </c>
      <c r="C37" s="3" t="s">
        <v>787</v>
      </c>
      <c r="D37" s="3" t="s">
        <v>787</v>
      </c>
      <c r="E37" s="436">
        <v>37227254.406907834</v>
      </c>
      <c r="F37" s="434">
        <v>47</v>
      </c>
      <c r="G37" s="434">
        <v>0</v>
      </c>
      <c r="H37" s="434">
        <v>1</v>
      </c>
      <c r="I37" s="434">
        <v>1</v>
      </c>
      <c r="J37" s="3">
        <v>1.1154999999999997</v>
      </c>
      <c r="K37" s="129">
        <v>7.7600000000000002E-2</v>
      </c>
      <c r="L37" s="3"/>
      <c r="M37" s="3" t="s">
        <v>100</v>
      </c>
      <c r="N37" s="3" t="s">
        <v>100</v>
      </c>
      <c r="O37" s="125">
        <v>5.0699545999996189</v>
      </c>
      <c r="P37" s="227">
        <v>44644.676423611112</v>
      </c>
      <c r="Q37" s="436">
        <v>170000000</v>
      </c>
      <c r="R37" s="439">
        <v>170000000</v>
      </c>
      <c r="S37" s="439">
        <v>170000000</v>
      </c>
      <c r="T37" s="439">
        <v>170000000</v>
      </c>
      <c r="U37" s="439">
        <v>170000000</v>
      </c>
      <c r="V37" s="439"/>
      <c r="W37" s="439"/>
      <c r="X37" s="58" t="s">
        <v>101</v>
      </c>
      <c r="Y37" s="434"/>
      <c r="Z37" s="3"/>
      <c r="AA37" s="434" t="s">
        <v>3</v>
      </c>
      <c r="AB37" s="3" t="s">
        <v>866</v>
      </c>
      <c r="AC37" s="439"/>
      <c r="AD37" s="436">
        <v>-37708645.16241625</v>
      </c>
      <c r="AE37" s="439">
        <v>-37708645.16241625</v>
      </c>
      <c r="AF37" s="439">
        <v>-37708645.16241625</v>
      </c>
      <c r="AG37" s="439">
        <v>-37708645.16241625</v>
      </c>
      <c r="AH37" s="439">
        <v>-37708645.16241625</v>
      </c>
      <c r="AI37" s="439">
        <v>-37708645.16241625</v>
      </c>
      <c r="AJ37" s="439">
        <v>-37708645.16241625</v>
      </c>
      <c r="AK37" s="439">
        <v>-37708645.16241625</v>
      </c>
      <c r="AL37" s="439"/>
      <c r="AM37" s="439"/>
      <c r="AN37" s="436">
        <v>-37708645.16241625</v>
      </c>
      <c r="AO37" s="439">
        <v>-37708645.16241625</v>
      </c>
      <c r="AP37" s="439">
        <v>-37708645.16241625</v>
      </c>
      <c r="AQ37" s="439">
        <v>-37708645.16241625</v>
      </c>
      <c r="AR37" s="439">
        <v>-37708645.16241625</v>
      </c>
      <c r="AS37" s="439">
        <v>-37708645.16241625</v>
      </c>
      <c r="AT37" s="439">
        <v>-37708645.16241625</v>
      </c>
      <c r="AU37" s="439">
        <v>-37708645.16241625</v>
      </c>
      <c r="AV37" s="439"/>
      <c r="AW37" s="439"/>
      <c r="AX37" s="436">
        <v>207708645.16241625</v>
      </c>
      <c r="AY37" s="439">
        <v>162690692.77167594</v>
      </c>
      <c r="AZ37" s="439">
        <v>65752409.278082252</v>
      </c>
      <c r="BA37" s="439">
        <v>50546008.15728721</v>
      </c>
      <c r="BB37" s="439">
        <v>8381815.9086282821</v>
      </c>
      <c r="BC37" s="439">
        <v>0</v>
      </c>
      <c r="BD37" s="439">
        <v>0</v>
      </c>
      <c r="BE37" s="439">
        <v>0</v>
      </c>
      <c r="BF37" s="439"/>
      <c r="BG37" s="439"/>
      <c r="BH37" s="436">
        <v>265000000</v>
      </c>
      <c r="BI37" s="439">
        <v>155000000</v>
      </c>
      <c r="BJ37" s="436">
        <v>0</v>
      </c>
      <c r="BK37" s="439">
        <v>0</v>
      </c>
      <c r="BL37" s="439">
        <v>0</v>
      </c>
      <c r="BM37" s="439">
        <v>0</v>
      </c>
      <c r="BN37" s="439">
        <v>0</v>
      </c>
      <c r="BO37" s="439">
        <v>0</v>
      </c>
      <c r="BP37" s="439">
        <v>0</v>
      </c>
      <c r="BQ37" s="439">
        <v>0</v>
      </c>
      <c r="BR37" s="439"/>
      <c r="BS37" s="439"/>
      <c r="BT37" s="127">
        <v>1.1771708669333658</v>
      </c>
      <c r="BU37" s="436">
        <v>958208889.2498076</v>
      </c>
      <c r="BV37" s="439">
        <v>0</v>
      </c>
      <c r="BW37" s="58"/>
      <c r="BX37" s="3"/>
    </row>
    <row r="38" spans="2:76" x14ac:dyDescent="0.45">
      <c r="B38" s="58" t="s">
        <v>26</v>
      </c>
      <c r="C38" s="3" t="s">
        <v>422</v>
      </c>
      <c r="D38" s="3" t="s">
        <v>768</v>
      </c>
      <c r="E38" s="436">
        <v>135455650.3275682</v>
      </c>
      <c r="F38" s="434">
        <v>91</v>
      </c>
      <c r="G38" s="434">
        <v>0</v>
      </c>
      <c r="H38" s="434">
        <v>1</v>
      </c>
      <c r="I38" s="434">
        <v>1</v>
      </c>
      <c r="J38" s="3">
        <v>1.1154999999999997</v>
      </c>
      <c r="K38" s="129">
        <v>9.54409621446273E-2</v>
      </c>
      <c r="L38" s="3"/>
      <c r="M38" s="3" t="s">
        <v>100</v>
      </c>
      <c r="N38" s="3" t="s">
        <v>1578</v>
      </c>
      <c r="O38" s="125">
        <v>3.9494161999973585</v>
      </c>
      <c r="P38" s="227">
        <v>44644.675891203704</v>
      </c>
      <c r="Q38" s="436">
        <v>850000000</v>
      </c>
      <c r="R38" s="439">
        <v>850000000</v>
      </c>
      <c r="S38" s="439">
        <v>450000000</v>
      </c>
      <c r="T38" s="439">
        <v>450000000</v>
      </c>
      <c r="U38" s="439">
        <v>325000000</v>
      </c>
      <c r="V38" s="439">
        <v>80000000</v>
      </c>
      <c r="W38" s="439">
        <v>60000000</v>
      </c>
      <c r="X38" s="58" t="s">
        <v>102</v>
      </c>
      <c r="Y38" s="434">
        <v>0.97499999999999998</v>
      </c>
      <c r="Z38" s="3" t="s">
        <v>103</v>
      </c>
      <c r="AA38" s="434" t="s">
        <v>1</v>
      </c>
      <c r="AB38" s="3" t="s">
        <v>866</v>
      </c>
      <c r="AC38" s="439"/>
      <c r="AD38" s="436">
        <v>490216069.21796703</v>
      </c>
      <c r="AE38" s="439">
        <v>490216069.21796703</v>
      </c>
      <c r="AF38" s="439">
        <v>124796662.63131398</v>
      </c>
      <c r="AG38" s="439">
        <v>124796662.63131398</v>
      </c>
      <c r="AH38" s="439">
        <v>124796662.63131398</v>
      </c>
      <c r="AI38" s="439">
        <v>-9401500.3415234685</v>
      </c>
      <c r="AJ38" s="439">
        <v>-9401500.3415234685</v>
      </c>
      <c r="AK38" s="439">
        <v>-16831612.754819423</v>
      </c>
      <c r="AL38" s="439"/>
      <c r="AM38" s="439"/>
      <c r="AN38" s="436">
        <v>546836025.21264207</v>
      </c>
      <c r="AO38" s="439">
        <v>546836025.21264207</v>
      </c>
      <c r="AP38" s="439">
        <v>139210677.16523072</v>
      </c>
      <c r="AQ38" s="439">
        <v>139210677.16523072</v>
      </c>
      <c r="AR38" s="439">
        <v>139210677.16523072</v>
      </c>
      <c r="AS38" s="439">
        <v>-10487373.630969426</v>
      </c>
      <c r="AT38" s="439">
        <v>-10487373.630969426</v>
      </c>
      <c r="AU38" s="439">
        <v>-18775664.028001063</v>
      </c>
      <c r="AV38" s="439"/>
      <c r="AW38" s="439"/>
      <c r="AX38" s="436">
        <v>359783930.78203297</v>
      </c>
      <c r="AY38" s="439">
        <v>357844007.52533197</v>
      </c>
      <c r="AZ38" s="439">
        <v>325203337.36868602</v>
      </c>
      <c r="BA38" s="439">
        <v>232172032.04847604</v>
      </c>
      <c r="BB38" s="439">
        <v>145438238.29842809</v>
      </c>
      <c r="BC38" s="439">
        <v>89401500.341523468</v>
      </c>
      <c r="BD38" s="439">
        <v>85271763.56471312</v>
      </c>
      <c r="BE38" s="439">
        <v>76831612.754819423</v>
      </c>
      <c r="BF38" s="439"/>
      <c r="BG38" s="439"/>
      <c r="BH38" s="436">
        <v>1700000000</v>
      </c>
      <c r="BI38" s="439">
        <v>950000000</v>
      </c>
      <c r="BJ38" s="436">
        <v>3398393175.9133043</v>
      </c>
      <c r="BK38" s="439">
        <v>2425906538.648015</v>
      </c>
      <c r="BL38" s="439">
        <v>601773737.7696532</v>
      </c>
      <c r="BM38" s="439">
        <v>660997056.64236617</v>
      </c>
      <c r="BN38" s="439">
        <v>613597196.81321084</v>
      </c>
      <c r="BO38" s="439">
        <v>0</v>
      </c>
      <c r="BP38" s="439">
        <v>0</v>
      </c>
      <c r="BQ38" s="439">
        <v>0</v>
      </c>
      <c r="BR38" s="439"/>
      <c r="BS38" s="439"/>
      <c r="BT38" s="127"/>
      <c r="BU38" s="436">
        <v>3330641799.6646338</v>
      </c>
      <c r="BV38" s="439">
        <v>601773737.7696532</v>
      </c>
      <c r="BW38" s="58"/>
      <c r="BX38" s="3"/>
    </row>
    <row r="39" spans="2:76" x14ac:dyDescent="0.45">
      <c r="B39" s="58" t="s">
        <v>38</v>
      </c>
      <c r="C39" s="3" t="s">
        <v>766</v>
      </c>
      <c r="D39" s="3" t="s">
        <v>766</v>
      </c>
      <c r="E39" s="436">
        <v>61013477.70551125</v>
      </c>
      <c r="F39" s="434">
        <v>55</v>
      </c>
      <c r="G39" s="434">
        <v>0</v>
      </c>
      <c r="H39" s="434">
        <v>1</v>
      </c>
      <c r="I39" s="434">
        <v>1</v>
      </c>
      <c r="J39" s="3">
        <v>1.1154999999999997</v>
      </c>
      <c r="K39" s="129">
        <v>9.54409621446273E-2</v>
      </c>
      <c r="L39" s="3"/>
      <c r="M39" s="3" t="s">
        <v>100</v>
      </c>
      <c r="N39" s="3" t="s">
        <v>100</v>
      </c>
      <c r="O39" s="125">
        <v>4.1048846999983652</v>
      </c>
      <c r="P39" s="227">
        <v>44644.675937499997</v>
      </c>
      <c r="Q39" s="436">
        <v>230000000</v>
      </c>
      <c r="R39" s="439">
        <v>230000000</v>
      </c>
      <c r="S39" s="439">
        <v>230000000</v>
      </c>
      <c r="T39" s="439">
        <v>230000000</v>
      </c>
      <c r="U39" s="439">
        <v>230000000</v>
      </c>
      <c r="V39" s="439">
        <v>180000000</v>
      </c>
      <c r="W39" s="439">
        <v>100000000</v>
      </c>
      <c r="X39" s="58" t="s">
        <v>102</v>
      </c>
      <c r="Y39" s="434">
        <v>0.9</v>
      </c>
      <c r="Z39" s="3" t="s">
        <v>103</v>
      </c>
      <c r="AA39" s="434" t="s">
        <v>1</v>
      </c>
      <c r="AB39" s="3" t="s">
        <v>867</v>
      </c>
      <c r="AC39" s="439"/>
      <c r="AD39" s="436">
        <v>122983740.73963591</v>
      </c>
      <c r="AE39" s="439">
        <v>116749520.65157273</v>
      </c>
      <c r="AF39" s="439">
        <v>116749520.65157273</v>
      </c>
      <c r="AG39" s="439">
        <v>116749520.65157273</v>
      </c>
      <c r="AH39" s="439">
        <v>116749520.65157273</v>
      </c>
      <c r="AI39" s="439">
        <v>116749520.65157273</v>
      </c>
      <c r="AJ39" s="439">
        <v>116749520.65157273</v>
      </c>
      <c r="AK39" s="439">
        <v>94254574.876216695</v>
      </c>
      <c r="AL39" s="439"/>
      <c r="AM39" s="439"/>
      <c r="AN39" s="436">
        <v>120295195.82680671</v>
      </c>
      <c r="AO39" s="439">
        <v>114197261.89008693</v>
      </c>
      <c r="AP39" s="439">
        <v>114197261.89008693</v>
      </c>
      <c r="AQ39" s="439">
        <v>114197261.89008693</v>
      </c>
      <c r="AR39" s="439">
        <v>114197261.89008693</v>
      </c>
      <c r="AS39" s="439">
        <v>114197261.89008693</v>
      </c>
      <c r="AT39" s="439">
        <v>114197261.89008693</v>
      </c>
      <c r="AU39" s="439">
        <v>92194077.640807241</v>
      </c>
      <c r="AV39" s="439"/>
      <c r="AW39" s="439"/>
      <c r="AX39" s="436">
        <v>107016259.26036409</v>
      </c>
      <c r="AY39" s="439">
        <v>113250479.34842727</v>
      </c>
      <c r="AZ39" s="439">
        <v>90537429.855547696</v>
      </c>
      <c r="BA39" s="439">
        <v>85704644.310638592</v>
      </c>
      <c r="BB39" s="439">
        <v>74182486.523046836</v>
      </c>
      <c r="BC39" s="439">
        <v>10917574.69779826</v>
      </c>
      <c r="BD39" s="439">
        <v>8880423.3691638727</v>
      </c>
      <c r="BE39" s="439">
        <v>5745425.1237833025</v>
      </c>
      <c r="BF39" s="439"/>
      <c r="BG39" s="439"/>
      <c r="BH39" s="436">
        <v>2000000000</v>
      </c>
      <c r="BI39" s="439">
        <v>1300000000</v>
      </c>
      <c r="BJ39" s="436">
        <v>1281961371.0352378</v>
      </c>
      <c r="BK39" s="439">
        <v>889142254.33647633</v>
      </c>
      <c r="BL39" s="439">
        <v>789697640.6895901</v>
      </c>
      <c r="BM39" s="439">
        <v>783282003.0645926</v>
      </c>
      <c r="BN39" s="439">
        <v>700610252.36546445</v>
      </c>
      <c r="BO39" s="439">
        <v>666460898.09375596</v>
      </c>
      <c r="BP39" s="439">
        <v>646372245.08600259</v>
      </c>
      <c r="BQ39" s="439">
        <v>341721598.0450331</v>
      </c>
      <c r="BR39" s="439"/>
      <c r="BS39" s="439"/>
      <c r="BT39" s="127">
        <v>0.97813902149454846</v>
      </c>
      <c r="BU39" s="436">
        <v>350297520.23217791</v>
      </c>
      <c r="BV39" s="439">
        <v>350297520.23217791</v>
      </c>
      <c r="BW39" s="58"/>
      <c r="BX39" s="3"/>
    </row>
    <row r="40" spans="2:76" x14ac:dyDescent="0.45">
      <c r="B40" s="58" t="s">
        <v>1174</v>
      </c>
      <c r="C40" s="3" t="s">
        <v>1307</v>
      </c>
      <c r="D40" s="3" t="s">
        <v>1308</v>
      </c>
      <c r="E40" s="436">
        <v>34764557.861876696</v>
      </c>
      <c r="F40" s="434">
        <v>60</v>
      </c>
      <c r="G40" s="434">
        <v>2</v>
      </c>
      <c r="H40" s="434">
        <v>1</v>
      </c>
      <c r="I40" s="434">
        <v>1</v>
      </c>
      <c r="J40" s="3">
        <v>1.1154999999999997</v>
      </c>
      <c r="K40" s="129">
        <v>7.7600000000000002E-2</v>
      </c>
      <c r="L40" s="3"/>
      <c r="M40" s="3" t="s">
        <v>100</v>
      </c>
      <c r="N40" s="3" t="s">
        <v>100</v>
      </c>
      <c r="O40" s="125">
        <v>2.2678374999995867</v>
      </c>
      <c r="P40" s="227">
        <v>44644.675983796296</v>
      </c>
      <c r="Q40" s="436">
        <v>160000000</v>
      </c>
      <c r="R40" s="439">
        <v>160000000</v>
      </c>
      <c r="S40" s="439">
        <v>160000000</v>
      </c>
      <c r="T40" s="439">
        <v>160000000</v>
      </c>
      <c r="U40" s="439">
        <v>160000000</v>
      </c>
      <c r="V40" s="439">
        <v>160000000</v>
      </c>
      <c r="W40" s="439">
        <v>160000000</v>
      </c>
      <c r="X40" s="58" t="s">
        <v>102</v>
      </c>
      <c r="Y40" s="434">
        <v>0.95</v>
      </c>
      <c r="Z40" s="3" t="s">
        <v>104</v>
      </c>
      <c r="AA40" s="434" t="s">
        <v>2</v>
      </c>
      <c r="AB40" s="3" t="s">
        <v>866</v>
      </c>
      <c r="AC40" s="439"/>
      <c r="AD40" s="436">
        <v>88058997.752424538</v>
      </c>
      <c r="AE40" s="439">
        <v>78042481.207945406</v>
      </c>
      <c r="AF40" s="439">
        <v>69959365.391232148</v>
      </c>
      <c r="AG40" s="439">
        <v>69959365.391232148</v>
      </c>
      <c r="AH40" s="439">
        <v>69959365.391232148</v>
      </c>
      <c r="AI40" s="439">
        <v>69959365.391232148</v>
      </c>
      <c r="AJ40" s="439">
        <v>69959365.391232148</v>
      </c>
      <c r="AK40" s="439">
        <v>69959365.391232148</v>
      </c>
      <c r="AL40" s="439"/>
      <c r="AM40" s="439"/>
      <c r="AN40" s="436">
        <v>117653174.58508061</v>
      </c>
      <c r="AO40" s="439">
        <v>104270385.77506937</v>
      </c>
      <c r="AP40" s="439">
        <v>93470759.835095435</v>
      </c>
      <c r="AQ40" s="439">
        <v>93470759.835095435</v>
      </c>
      <c r="AR40" s="439">
        <v>93470759.835095435</v>
      </c>
      <c r="AS40" s="439">
        <v>93470759.835095435</v>
      </c>
      <c r="AT40" s="439">
        <v>93470759.835095435</v>
      </c>
      <c r="AU40" s="439">
        <v>93470759.835095435</v>
      </c>
      <c r="AV40" s="439"/>
      <c r="AW40" s="439"/>
      <c r="AX40" s="436">
        <v>71941002.247575462</v>
      </c>
      <c r="AY40" s="439">
        <v>81957518.792054594</v>
      </c>
      <c r="AZ40" s="439">
        <v>90040634.608767852</v>
      </c>
      <c r="BA40" s="439">
        <v>34563360.778751016</v>
      </c>
      <c r="BB40" s="439">
        <v>34504475.912614152</v>
      </c>
      <c r="BC40" s="439">
        <v>32741259.485396918</v>
      </c>
      <c r="BD40" s="439">
        <v>30141351.991099238</v>
      </c>
      <c r="BE40" s="439">
        <v>25641923.469488837</v>
      </c>
      <c r="BF40" s="439"/>
      <c r="BG40" s="439"/>
      <c r="BH40" s="436">
        <v>1800000000</v>
      </c>
      <c r="BI40" s="439">
        <v>830000000</v>
      </c>
      <c r="BJ40" s="436">
        <v>1074518852.4861741</v>
      </c>
      <c r="BK40" s="439">
        <v>732599002.73126245</v>
      </c>
      <c r="BL40" s="439">
        <v>560648750.88496947</v>
      </c>
      <c r="BM40" s="439">
        <v>635659769.43812478</v>
      </c>
      <c r="BN40" s="439">
        <v>704425124.7866044</v>
      </c>
      <c r="BO40" s="439">
        <v>747609906.29640591</v>
      </c>
      <c r="BP40" s="439">
        <v>656230097.81602609</v>
      </c>
      <c r="BQ40" s="439">
        <v>599682153.27086937</v>
      </c>
      <c r="BR40" s="439"/>
      <c r="BS40" s="439"/>
      <c r="BT40" s="127">
        <v>0.90986509951538952</v>
      </c>
      <c r="BU40" s="436">
        <v>660529412.31229126</v>
      </c>
      <c r="BV40" s="439">
        <v>560648750.88496947</v>
      </c>
      <c r="BW40" s="58"/>
      <c r="BX40" s="3"/>
    </row>
    <row r="41" spans="2:76" x14ac:dyDescent="0.45">
      <c r="B41" s="58" t="s">
        <v>50</v>
      </c>
      <c r="C41" s="3" t="s">
        <v>131</v>
      </c>
      <c r="D41" s="3" t="s">
        <v>788</v>
      </c>
      <c r="E41" s="436">
        <v>42994575.681673221</v>
      </c>
      <c r="F41" s="434">
        <v>29</v>
      </c>
      <c r="G41" s="434">
        <v>0</v>
      </c>
      <c r="H41" s="434">
        <v>1</v>
      </c>
      <c r="I41" s="434">
        <v>1</v>
      </c>
      <c r="J41" s="3">
        <v>1.1154999999999997</v>
      </c>
      <c r="K41" s="129">
        <v>7.7600000000000002E-2</v>
      </c>
      <c r="L41" s="3"/>
      <c r="M41" s="3" t="s">
        <v>100</v>
      </c>
      <c r="N41" s="3" t="s">
        <v>100</v>
      </c>
      <c r="O41" s="125">
        <v>1.1618113000004087</v>
      </c>
      <c r="P41" s="227">
        <v>44644.676446759258</v>
      </c>
      <c r="Q41" s="436">
        <v>200000000</v>
      </c>
      <c r="R41" s="439">
        <v>200000000</v>
      </c>
      <c r="S41" s="439">
        <v>200000000</v>
      </c>
      <c r="T41" s="439">
        <v>200000000</v>
      </c>
      <c r="U41" s="439">
        <v>125000000</v>
      </c>
      <c r="V41" s="439"/>
      <c r="W41" s="439"/>
      <c r="X41" s="58" t="s">
        <v>102</v>
      </c>
      <c r="Y41" s="434">
        <v>0.97499999999999998</v>
      </c>
      <c r="Z41" s="3" t="s">
        <v>104</v>
      </c>
      <c r="AA41" s="434" t="s">
        <v>3</v>
      </c>
      <c r="AB41" s="3" t="s">
        <v>866</v>
      </c>
      <c r="AC41" s="439"/>
      <c r="AD41" s="436">
        <v>68754064.852732167</v>
      </c>
      <c r="AE41" s="439">
        <v>68754064.852732167</v>
      </c>
      <c r="AF41" s="439">
        <v>68754064.852732167</v>
      </c>
      <c r="AG41" s="439">
        <v>68754064.852732167</v>
      </c>
      <c r="AH41" s="439">
        <v>68754064.852732167</v>
      </c>
      <c r="AI41" s="439">
        <v>68754064.852732167</v>
      </c>
      <c r="AJ41" s="439">
        <v>68754064.852732167</v>
      </c>
      <c r="AK41" s="439">
        <v>68754064.852732167</v>
      </c>
      <c r="AL41" s="439"/>
      <c r="AM41" s="439"/>
      <c r="AN41" s="436">
        <v>68754064.852732167</v>
      </c>
      <c r="AO41" s="439">
        <v>68754064.852732167</v>
      </c>
      <c r="AP41" s="439">
        <v>68754064.852732167</v>
      </c>
      <c r="AQ41" s="439">
        <v>68754064.852732167</v>
      </c>
      <c r="AR41" s="439">
        <v>68754064.852732167</v>
      </c>
      <c r="AS41" s="439">
        <v>68754064.852732167</v>
      </c>
      <c r="AT41" s="439">
        <v>68754064.852732167</v>
      </c>
      <c r="AU41" s="439">
        <v>68754064.852732167</v>
      </c>
      <c r="AV41" s="439"/>
      <c r="AW41" s="439"/>
      <c r="AX41" s="436">
        <v>131245935.14726783</v>
      </c>
      <c r="AY41" s="439">
        <v>118660981.57414956</v>
      </c>
      <c r="AZ41" s="439">
        <v>116142852.70274431</v>
      </c>
      <c r="BA41" s="439">
        <v>116748167.63991679</v>
      </c>
      <c r="BB41" s="439">
        <v>20511099.398868691</v>
      </c>
      <c r="BC41" s="439">
        <v>0</v>
      </c>
      <c r="BD41" s="439">
        <v>0</v>
      </c>
      <c r="BE41" s="439">
        <v>0</v>
      </c>
      <c r="BF41" s="439"/>
      <c r="BG41" s="439"/>
      <c r="BH41" s="436">
        <v>400000000</v>
      </c>
      <c r="BI41" s="439">
        <v>300000000</v>
      </c>
      <c r="BJ41" s="436">
        <v>504522489.32738876</v>
      </c>
      <c r="BK41" s="439">
        <v>424401332.09561324</v>
      </c>
      <c r="BL41" s="439">
        <v>378565770.95360911</v>
      </c>
      <c r="BM41" s="439">
        <v>356210769.07380635</v>
      </c>
      <c r="BN41" s="439">
        <v>385281197.35142112</v>
      </c>
      <c r="BO41" s="439">
        <v>233265827.49079728</v>
      </c>
      <c r="BP41" s="439">
        <v>8019910.608945528</v>
      </c>
      <c r="BQ41" s="439">
        <v>0</v>
      </c>
      <c r="BR41" s="439"/>
      <c r="BS41" s="439"/>
      <c r="BT41" s="127">
        <v>1.0141767021290156</v>
      </c>
      <c r="BU41" s="436">
        <v>82441780.75723739</v>
      </c>
      <c r="BV41" s="439">
        <v>82441780.75723739</v>
      </c>
      <c r="BW41" s="58"/>
      <c r="BX41" s="3"/>
    </row>
    <row r="42" spans="2:76" x14ac:dyDescent="0.45">
      <c r="B42" s="58" t="s">
        <v>31</v>
      </c>
      <c r="C42" s="3" t="s">
        <v>123</v>
      </c>
      <c r="D42" s="3" t="s">
        <v>789</v>
      </c>
      <c r="E42" s="436">
        <v>115057045.5413086</v>
      </c>
      <c r="F42" s="434">
        <v>138</v>
      </c>
      <c r="G42" s="434">
        <v>0</v>
      </c>
      <c r="H42" s="434">
        <v>1</v>
      </c>
      <c r="I42" s="434">
        <v>1</v>
      </c>
      <c r="J42" s="3">
        <v>1.1154999999999997</v>
      </c>
      <c r="K42" s="129">
        <v>7.7600000000000002E-2</v>
      </c>
      <c r="L42" s="3"/>
      <c r="M42" s="3" t="s">
        <v>100</v>
      </c>
      <c r="N42" s="3" t="s">
        <v>1579</v>
      </c>
      <c r="O42" s="125">
        <v>8.6296772999994573</v>
      </c>
      <c r="P42" s="227">
        <v>44644.676539351851</v>
      </c>
      <c r="Q42" s="436">
        <v>1500000000</v>
      </c>
      <c r="R42" s="439">
        <v>1500000000</v>
      </c>
      <c r="S42" s="439">
        <v>1500000000</v>
      </c>
      <c r="T42" s="439">
        <v>1500000000</v>
      </c>
      <c r="U42" s="439">
        <v>1500000000</v>
      </c>
      <c r="V42" s="439"/>
      <c r="W42" s="439"/>
      <c r="X42" s="58" t="s">
        <v>102</v>
      </c>
      <c r="Y42" s="434">
        <v>0.99</v>
      </c>
      <c r="Z42" s="3" t="s">
        <v>104</v>
      </c>
      <c r="AA42" s="434" t="s">
        <v>3</v>
      </c>
      <c r="AB42" s="3" t="s">
        <v>866</v>
      </c>
      <c r="AC42" s="439"/>
      <c r="AD42" s="436">
        <v>1108858756.7095418</v>
      </c>
      <c r="AE42" s="439">
        <v>1064464624.5348747</v>
      </c>
      <c r="AF42" s="439">
        <v>1064464624.5348747</v>
      </c>
      <c r="AG42" s="439">
        <v>1064464624.5348747</v>
      </c>
      <c r="AH42" s="439">
        <v>1064464624.5348747</v>
      </c>
      <c r="AI42" s="439">
        <v>-43272707.337764382</v>
      </c>
      <c r="AJ42" s="439">
        <v>-43272707.337764382</v>
      </c>
      <c r="AK42" s="439">
        <v>-43272707.337764382</v>
      </c>
      <c r="AL42" s="439"/>
      <c r="AM42" s="439"/>
      <c r="AN42" s="436">
        <v>1108858756.7095418</v>
      </c>
      <c r="AO42" s="439">
        <v>1064464624.5348747</v>
      </c>
      <c r="AP42" s="439">
        <v>1064464624.5348747</v>
      </c>
      <c r="AQ42" s="439">
        <v>1064464624.5348747</v>
      </c>
      <c r="AR42" s="439">
        <v>1064464624.5348747</v>
      </c>
      <c r="AS42" s="439">
        <v>-43272707.337764382</v>
      </c>
      <c r="AT42" s="439">
        <v>-43272707.337764382</v>
      </c>
      <c r="AU42" s="439">
        <v>-43272707.337764382</v>
      </c>
      <c r="AV42" s="439"/>
      <c r="AW42" s="439"/>
      <c r="AX42" s="436">
        <v>391141243.29045832</v>
      </c>
      <c r="AY42" s="439">
        <v>435535375.46512532</v>
      </c>
      <c r="AZ42" s="439">
        <v>294159170.51774967</v>
      </c>
      <c r="BA42" s="439">
        <v>202207932.99657711</v>
      </c>
      <c r="BB42" s="439">
        <v>134880932.72333542</v>
      </c>
      <c r="BC42" s="439">
        <v>43272707.337764382</v>
      </c>
      <c r="BD42" s="439">
        <v>32802508.515711226</v>
      </c>
      <c r="BE42" s="439">
        <v>7400267.0370813534</v>
      </c>
      <c r="BF42" s="439"/>
      <c r="BG42" s="439"/>
      <c r="BH42" s="436">
        <v>5277000000</v>
      </c>
      <c r="BI42" s="439">
        <v>3056000000</v>
      </c>
      <c r="BJ42" s="436">
        <v>7131930752.3281965</v>
      </c>
      <c r="BK42" s="439">
        <v>5442433107.1291656</v>
      </c>
      <c r="BL42" s="439">
        <v>4850150689.3874779</v>
      </c>
      <c r="BM42" s="439">
        <v>4606697425.9870539</v>
      </c>
      <c r="BN42" s="439">
        <v>4353331390.9234695</v>
      </c>
      <c r="BO42" s="439">
        <v>0</v>
      </c>
      <c r="BP42" s="439">
        <v>0</v>
      </c>
      <c r="BQ42" s="439">
        <v>0</v>
      </c>
      <c r="BR42" s="439"/>
      <c r="BS42" s="439"/>
      <c r="BT42" s="127"/>
      <c r="BU42" s="436">
        <v>2329956213.674808</v>
      </c>
      <c r="BV42" s="439">
        <v>2329956213.674808</v>
      </c>
      <c r="BW42" s="58"/>
      <c r="BX42" s="3"/>
    </row>
    <row r="43" spans="2:76" x14ac:dyDescent="0.45">
      <c r="B43" s="58" t="s">
        <v>39</v>
      </c>
      <c r="C43" s="3" t="s">
        <v>51</v>
      </c>
      <c r="D43" s="3" t="s">
        <v>790</v>
      </c>
      <c r="E43" s="436">
        <v>111722807.60333392</v>
      </c>
      <c r="F43" s="434">
        <v>164</v>
      </c>
      <c r="G43" s="434">
        <v>0</v>
      </c>
      <c r="H43" s="434">
        <v>1</v>
      </c>
      <c r="I43" s="434">
        <v>1</v>
      </c>
      <c r="J43" s="3">
        <v>1.1154999999999997</v>
      </c>
      <c r="K43" s="129">
        <v>7.7600000000000002E-2</v>
      </c>
      <c r="L43" s="3"/>
      <c r="M43" s="3" t="s">
        <v>100</v>
      </c>
      <c r="N43" s="3" t="s">
        <v>100</v>
      </c>
      <c r="O43" s="125">
        <v>2.8296495000031427</v>
      </c>
      <c r="P43" s="227">
        <v>44644.676574074074</v>
      </c>
      <c r="Q43" s="436">
        <v>280000000</v>
      </c>
      <c r="R43" s="439">
        <v>280000000</v>
      </c>
      <c r="S43" s="439">
        <v>280000000</v>
      </c>
      <c r="T43" s="439">
        <v>280000000</v>
      </c>
      <c r="U43" s="439">
        <v>280000000</v>
      </c>
      <c r="V43" s="439">
        <v>280000000</v>
      </c>
      <c r="W43" s="439">
        <v>280000000</v>
      </c>
      <c r="X43" s="58" t="s">
        <v>102</v>
      </c>
      <c r="Y43" s="434">
        <v>0.95</v>
      </c>
      <c r="Z43" s="3" t="s">
        <v>104</v>
      </c>
      <c r="AA43" s="434" t="s">
        <v>3</v>
      </c>
      <c r="AB43" s="3" t="s">
        <v>866</v>
      </c>
      <c r="AC43" s="439"/>
      <c r="AD43" s="436">
        <v>33245800.97934404</v>
      </c>
      <c r="AE43" s="439">
        <v>-20453370.767780542</v>
      </c>
      <c r="AF43" s="439">
        <v>-20453370.767780542</v>
      </c>
      <c r="AG43" s="439">
        <v>-20453370.767780542</v>
      </c>
      <c r="AH43" s="439">
        <v>-20453370.767780542</v>
      </c>
      <c r="AI43" s="439">
        <v>-20453370.767780542</v>
      </c>
      <c r="AJ43" s="439">
        <v>-20453370.767780542</v>
      </c>
      <c r="AK43" s="439">
        <v>-20453370.767780542</v>
      </c>
      <c r="AL43" s="439"/>
      <c r="AM43" s="439"/>
      <c r="AN43" s="436">
        <v>33245800.97934404</v>
      </c>
      <c r="AO43" s="439">
        <v>-20453370.767780542</v>
      </c>
      <c r="AP43" s="439">
        <v>-20453370.767780542</v>
      </c>
      <c r="AQ43" s="439">
        <v>-20453370.767780542</v>
      </c>
      <c r="AR43" s="439">
        <v>-20453370.767780542</v>
      </c>
      <c r="AS43" s="439">
        <v>-20453370.767780542</v>
      </c>
      <c r="AT43" s="439">
        <v>-20453370.767780542</v>
      </c>
      <c r="AU43" s="439">
        <v>-20453370.767780542</v>
      </c>
      <c r="AV43" s="439"/>
      <c r="AW43" s="439"/>
      <c r="AX43" s="436">
        <v>246754199.02065596</v>
      </c>
      <c r="AY43" s="439">
        <v>300453370.76778054</v>
      </c>
      <c r="AZ43" s="439">
        <v>239029032.99694473</v>
      </c>
      <c r="BA43" s="439">
        <v>125844090.10932505</v>
      </c>
      <c r="BB43" s="439">
        <v>77851688.767657503</v>
      </c>
      <c r="BC43" s="439">
        <v>79627177.655881897</v>
      </c>
      <c r="BD43" s="439">
        <v>60356468.497842088</v>
      </c>
      <c r="BE43" s="439">
        <v>56391413.59023115</v>
      </c>
      <c r="BF43" s="439"/>
      <c r="BG43" s="439"/>
      <c r="BH43" s="436">
        <v>1200000000</v>
      </c>
      <c r="BI43" s="439">
        <v>500000000</v>
      </c>
      <c r="BJ43" s="436">
        <v>313324395.59292132</v>
      </c>
      <c r="BK43" s="439">
        <v>0</v>
      </c>
      <c r="BL43" s="439">
        <v>0</v>
      </c>
      <c r="BM43" s="439">
        <v>0</v>
      </c>
      <c r="BN43" s="439">
        <v>0</v>
      </c>
      <c r="BO43" s="439">
        <v>0</v>
      </c>
      <c r="BP43" s="439">
        <v>0</v>
      </c>
      <c r="BQ43" s="439">
        <v>0</v>
      </c>
      <c r="BR43" s="439"/>
      <c r="BS43" s="439"/>
      <c r="BT43" s="127">
        <v>1.1310787968325131</v>
      </c>
      <c r="BU43" s="436">
        <v>4009399276.4352565</v>
      </c>
      <c r="BV43" s="439">
        <v>0</v>
      </c>
      <c r="BW43" s="58"/>
      <c r="BX43" s="3"/>
    </row>
    <row r="44" spans="2:76" x14ac:dyDescent="0.45">
      <c r="B44" s="58" t="s">
        <v>391</v>
      </c>
      <c r="C44" s="3" t="s">
        <v>401</v>
      </c>
      <c r="D44" s="3" t="s">
        <v>769</v>
      </c>
      <c r="E44" s="436">
        <v>10546254.825916335</v>
      </c>
      <c r="F44" s="434">
        <v>15</v>
      </c>
      <c r="G44" s="434">
        <v>0</v>
      </c>
      <c r="H44" s="434">
        <v>1</v>
      </c>
      <c r="I44" s="434">
        <v>1</v>
      </c>
      <c r="J44" s="3">
        <v>1.1154999999999997</v>
      </c>
      <c r="K44" s="129">
        <v>9.54409621446273E-2</v>
      </c>
      <c r="L44" s="3"/>
      <c r="M44" s="3" t="s">
        <v>100</v>
      </c>
      <c r="N44" s="3" t="s">
        <v>100</v>
      </c>
      <c r="O44" s="125">
        <v>1.4195746999976109</v>
      </c>
      <c r="P44" s="227">
        <v>44644.675949074073</v>
      </c>
      <c r="Q44" s="436">
        <v>250000000</v>
      </c>
      <c r="R44" s="439">
        <v>250000000</v>
      </c>
      <c r="S44" s="439">
        <v>250000000</v>
      </c>
      <c r="T44" s="439">
        <v>250000000</v>
      </c>
      <c r="U44" s="439">
        <v>250000000</v>
      </c>
      <c r="V44" s="439">
        <v>250000000</v>
      </c>
      <c r="W44" s="439">
        <v>0</v>
      </c>
      <c r="X44" s="58" t="s">
        <v>102</v>
      </c>
      <c r="Y44" s="434">
        <v>0.95</v>
      </c>
      <c r="Z44" s="3" t="s">
        <v>103</v>
      </c>
      <c r="AA44" s="434" t="s">
        <v>1</v>
      </c>
      <c r="AB44" s="3" t="s">
        <v>866</v>
      </c>
      <c r="AC44" s="439"/>
      <c r="AD44" s="436">
        <v>197146003.78965485</v>
      </c>
      <c r="AE44" s="439">
        <v>139983972.94681954</v>
      </c>
      <c r="AF44" s="439">
        <v>108887260.92517486</v>
      </c>
      <c r="AG44" s="439">
        <v>108887260.92517486</v>
      </c>
      <c r="AH44" s="439">
        <v>108887260.92517486</v>
      </c>
      <c r="AI44" s="439">
        <v>108887260.92517486</v>
      </c>
      <c r="AJ44" s="439">
        <v>108887260.92517486</v>
      </c>
      <c r="AK44" s="439">
        <v>108887260.92517486</v>
      </c>
      <c r="AL44" s="439"/>
      <c r="AM44" s="439"/>
      <c r="AN44" s="436">
        <v>188681280.82288525</v>
      </c>
      <c r="AO44" s="439">
        <v>133973576.95600426</v>
      </c>
      <c r="AP44" s="439">
        <v>104212043.16460909</v>
      </c>
      <c r="AQ44" s="439">
        <v>104212043.16460909</v>
      </c>
      <c r="AR44" s="439">
        <v>104212043.16460909</v>
      </c>
      <c r="AS44" s="439">
        <v>104212043.16460909</v>
      </c>
      <c r="AT44" s="439">
        <v>104212043.16460909</v>
      </c>
      <c r="AU44" s="439">
        <v>104212043.16460909</v>
      </c>
      <c r="AV44" s="439"/>
      <c r="AW44" s="439"/>
      <c r="AX44" s="436">
        <v>52853996.210345156</v>
      </c>
      <c r="AY44" s="439">
        <v>112353561.40545683</v>
      </c>
      <c r="AZ44" s="439">
        <v>141112739.07482514</v>
      </c>
      <c r="BA44" s="439">
        <v>126861739.52137297</v>
      </c>
      <c r="BB44" s="439">
        <v>128856020.90454628</v>
      </c>
      <c r="BC44" s="439">
        <v>0</v>
      </c>
      <c r="BD44" s="439">
        <v>0</v>
      </c>
      <c r="BE44" s="439">
        <v>0</v>
      </c>
      <c r="BF44" s="439"/>
      <c r="BG44" s="439"/>
      <c r="BH44" s="436">
        <v>1600000000</v>
      </c>
      <c r="BI44" s="439">
        <v>1100000000</v>
      </c>
      <c r="BJ44" s="436">
        <v>1479234366.321712</v>
      </c>
      <c r="BK44" s="439">
        <v>728313543.29470932</v>
      </c>
      <c r="BL44" s="439">
        <v>464354365.75318408</v>
      </c>
      <c r="BM44" s="439">
        <v>471439461.98906404</v>
      </c>
      <c r="BN44" s="439">
        <v>466150124.17567199</v>
      </c>
      <c r="BO44" s="439">
        <v>506020787.47699803</v>
      </c>
      <c r="BP44" s="439">
        <v>552619131.10421932</v>
      </c>
      <c r="BQ44" s="439">
        <v>0</v>
      </c>
      <c r="BR44" s="439"/>
      <c r="BS44" s="439"/>
      <c r="BT44" s="127">
        <v>0.95706368476126424</v>
      </c>
      <c r="BU44" s="436">
        <v>114510273.27843179</v>
      </c>
      <c r="BV44" s="439">
        <v>114510273.27843179</v>
      </c>
      <c r="BW44" s="58"/>
      <c r="BX44" s="3"/>
    </row>
    <row r="45" spans="2:76" x14ac:dyDescent="0.45">
      <c r="B45" s="58" t="s">
        <v>45</v>
      </c>
      <c r="C45" s="3" t="s">
        <v>127</v>
      </c>
      <c r="D45" s="3" t="s">
        <v>791</v>
      </c>
      <c r="E45" s="436">
        <v>5478707.3118229806</v>
      </c>
      <c r="F45" s="434">
        <v>3</v>
      </c>
      <c r="G45" s="434">
        <v>0</v>
      </c>
      <c r="H45" s="434">
        <v>1</v>
      </c>
      <c r="I45" s="434">
        <v>1</v>
      </c>
      <c r="J45" s="3">
        <v>1.1154999999999997</v>
      </c>
      <c r="K45" s="129">
        <v>7.7600000000000002E-2</v>
      </c>
      <c r="L45" s="3"/>
      <c r="M45" s="3" t="s">
        <v>100</v>
      </c>
      <c r="N45" s="3" t="s">
        <v>1557</v>
      </c>
      <c r="O45" s="125">
        <v>4.4830492000000959</v>
      </c>
      <c r="P45" s="227">
        <v>44644.676631944443</v>
      </c>
      <c r="Q45" s="436">
        <v>220000000</v>
      </c>
      <c r="R45" s="439">
        <v>220000000</v>
      </c>
      <c r="S45" s="439">
        <v>220000000</v>
      </c>
      <c r="T45" s="439">
        <v>220000000</v>
      </c>
      <c r="U45" s="439">
        <v>220000000</v>
      </c>
      <c r="V45" s="439">
        <v>220000000</v>
      </c>
      <c r="W45" s="439"/>
      <c r="X45" s="58" t="s">
        <v>101</v>
      </c>
      <c r="Y45" s="434"/>
      <c r="Z45" s="3"/>
      <c r="AA45" s="434" t="s">
        <v>3</v>
      </c>
      <c r="AB45" s="3" t="s">
        <v>841</v>
      </c>
      <c r="AC45" s="439"/>
      <c r="AD45" s="436">
        <v>204540858.15804502</v>
      </c>
      <c r="AE45" s="439">
        <v>204540858.15804502</v>
      </c>
      <c r="AF45" s="439">
        <v>204540858.15804502</v>
      </c>
      <c r="AG45" s="439">
        <v>204540858.15804502</v>
      </c>
      <c r="AH45" s="439">
        <v>204540858.15804502</v>
      </c>
      <c r="AI45" s="439">
        <v>204540858.15804502</v>
      </c>
      <c r="AJ45" s="439">
        <v>204540858.15804502</v>
      </c>
      <c r="AK45" s="439">
        <v>204540858.15804502</v>
      </c>
      <c r="AL45" s="439"/>
      <c r="AM45" s="439"/>
      <c r="AN45" s="436">
        <v>204540858.15804502</v>
      </c>
      <c r="AO45" s="439">
        <v>204540858.15804502</v>
      </c>
      <c r="AP45" s="439">
        <v>204540858.15804502</v>
      </c>
      <c r="AQ45" s="439">
        <v>204540858.15804502</v>
      </c>
      <c r="AR45" s="439">
        <v>204540858.15804502</v>
      </c>
      <c r="AS45" s="439">
        <v>204540858.15804502</v>
      </c>
      <c r="AT45" s="439">
        <v>204540858.15804502</v>
      </c>
      <c r="AU45" s="439">
        <v>204540858.15804502</v>
      </c>
      <c r="AV45" s="439"/>
      <c r="AW45" s="439"/>
      <c r="AX45" s="436">
        <v>15459141.841954973</v>
      </c>
      <c r="AY45" s="439">
        <v>7038453.2177607967</v>
      </c>
      <c r="AZ45" s="439">
        <v>0</v>
      </c>
      <c r="BA45" s="439">
        <v>0</v>
      </c>
      <c r="BB45" s="439">
        <v>0</v>
      </c>
      <c r="BC45" s="439">
        <v>0</v>
      </c>
      <c r="BD45" s="439">
        <v>0</v>
      </c>
      <c r="BE45" s="439">
        <v>0</v>
      </c>
      <c r="BF45" s="439"/>
      <c r="BG45" s="439"/>
      <c r="BH45" s="436">
        <v>1200000000</v>
      </c>
      <c r="BI45" s="439">
        <v>650000000</v>
      </c>
      <c r="BJ45" s="436">
        <v>1573391216.6003463</v>
      </c>
      <c r="BK45" s="439">
        <v>1022704290.7902251</v>
      </c>
      <c r="BL45" s="439">
        <v>818163432.63218009</v>
      </c>
      <c r="BM45" s="439">
        <v>659809219.86466134</v>
      </c>
      <c r="BN45" s="439">
        <v>568169050.43901396</v>
      </c>
      <c r="BO45" s="439">
        <v>498880141.84889024</v>
      </c>
      <c r="BP45" s="439">
        <v>444654039.47401094</v>
      </c>
      <c r="BQ45" s="439">
        <v>289473684.21052629</v>
      </c>
      <c r="BR45" s="439"/>
      <c r="BS45" s="439"/>
      <c r="BT45" s="127"/>
      <c r="BU45" s="436">
        <v>50538373.024394527</v>
      </c>
      <c r="BV45" s="439">
        <v>50538373.024394527</v>
      </c>
      <c r="BW45" s="58"/>
      <c r="BX45" s="3"/>
    </row>
    <row r="46" spans="2:76" x14ac:dyDescent="0.45">
      <c r="B46" s="58" t="s">
        <v>392</v>
      </c>
      <c r="C46" s="3" t="s">
        <v>827</v>
      </c>
      <c r="D46" s="3" t="s">
        <v>779</v>
      </c>
      <c r="E46" s="436">
        <v>81357040.749600425</v>
      </c>
      <c r="F46" s="434">
        <v>18</v>
      </c>
      <c r="G46" s="434">
        <v>0</v>
      </c>
      <c r="H46" s="434">
        <v>1</v>
      </c>
      <c r="I46" s="434">
        <v>1</v>
      </c>
      <c r="J46" s="3">
        <v>1.1154999999999997</v>
      </c>
      <c r="K46" s="129">
        <v>9.54409621446273E-2</v>
      </c>
      <c r="L46" s="3"/>
      <c r="M46" s="3" t="s">
        <v>100</v>
      </c>
      <c r="N46" s="3" t="s">
        <v>100</v>
      </c>
      <c r="O46" s="125">
        <v>1.9272192000025825</v>
      </c>
      <c r="P46" s="227">
        <v>44644.676655092589</v>
      </c>
      <c r="Q46" s="436">
        <v>430000000</v>
      </c>
      <c r="R46" s="439">
        <v>400000000</v>
      </c>
      <c r="S46" s="439">
        <v>380000000</v>
      </c>
      <c r="T46" s="439">
        <v>380000000</v>
      </c>
      <c r="U46" s="439">
        <v>380000000</v>
      </c>
      <c r="V46" s="439"/>
      <c r="W46" s="439"/>
      <c r="X46" s="58" t="s">
        <v>102</v>
      </c>
      <c r="Y46" s="434">
        <v>0.95</v>
      </c>
      <c r="Z46" s="3" t="s">
        <v>103</v>
      </c>
      <c r="AA46" s="434" t="s">
        <v>3</v>
      </c>
      <c r="AB46" s="3" t="s">
        <v>866</v>
      </c>
      <c r="AC46" s="439"/>
      <c r="AD46" s="436">
        <v>351233215.75649709</v>
      </c>
      <c r="AE46" s="439">
        <v>344854877.84885943</v>
      </c>
      <c r="AF46" s="439">
        <v>344854877.84885943</v>
      </c>
      <c r="AG46" s="439">
        <v>344854877.84885943</v>
      </c>
      <c r="AH46" s="439">
        <v>344854877.84885943</v>
      </c>
      <c r="AI46" s="439">
        <v>266118318.24253744</v>
      </c>
      <c r="AJ46" s="439">
        <v>266118318.24253744</v>
      </c>
      <c r="AK46" s="439">
        <v>266118318.24253744</v>
      </c>
      <c r="AL46" s="439"/>
      <c r="AM46" s="439"/>
      <c r="AN46" s="436">
        <v>351233215.75649709</v>
      </c>
      <c r="AO46" s="439">
        <v>344854877.84885943</v>
      </c>
      <c r="AP46" s="439">
        <v>344854877.84885943</v>
      </c>
      <c r="AQ46" s="439">
        <v>344854877.84885943</v>
      </c>
      <c r="AR46" s="439">
        <v>344854877.84885943</v>
      </c>
      <c r="AS46" s="439">
        <v>266118318.24253744</v>
      </c>
      <c r="AT46" s="439">
        <v>266118318.24253744</v>
      </c>
      <c r="AU46" s="439">
        <v>266118318.24253744</v>
      </c>
      <c r="AV46" s="439"/>
      <c r="AW46" s="439"/>
      <c r="AX46" s="436">
        <v>78766784.243502915</v>
      </c>
      <c r="AY46" s="439">
        <v>72049851.449141324</v>
      </c>
      <c r="AZ46" s="439">
        <v>8544340.7843024377</v>
      </c>
      <c r="BA46" s="439">
        <v>8800143.8282292802</v>
      </c>
      <c r="BB46" s="439">
        <v>6184431.7391475402</v>
      </c>
      <c r="BC46" s="439">
        <v>2351165.1114458507</v>
      </c>
      <c r="BD46" s="439">
        <v>0</v>
      </c>
      <c r="BE46" s="439">
        <v>0</v>
      </c>
      <c r="BF46" s="439"/>
      <c r="BG46" s="439"/>
      <c r="BH46" s="436">
        <v>2500000000</v>
      </c>
      <c r="BI46" s="439">
        <v>1300000000</v>
      </c>
      <c r="BJ46" s="436">
        <v>2528891925.1442347</v>
      </c>
      <c r="BK46" s="439">
        <v>1910283813.5708239</v>
      </c>
      <c r="BL46" s="439">
        <v>1637499451.0471406</v>
      </c>
      <c r="BM46" s="439">
        <v>1451269395.2754471</v>
      </c>
      <c r="BN46" s="439">
        <v>1351899269.6213582</v>
      </c>
      <c r="BO46" s="439">
        <v>708251730.10111082</v>
      </c>
      <c r="BP46" s="439">
        <v>25114277.740406886</v>
      </c>
      <c r="BQ46" s="439">
        <v>0</v>
      </c>
      <c r="BR46" s="439"/>
      <c r="BS46" s="439"/>
      <c r="BT46" s="127">
        <v>0.41326835377422577</v>
      </c>
      <c r="BU46" s="436">
        <v>98663038.397879526</v>
      </c>
      <c r="BV46" s="439">
        <v>98663038.397879526</v>
      </c>
      <c r="BW46" s="58"/>
      <c r="BX46" s="3"/>
    </row>
    <row r="47" spans="2:76" x14ac:dyDescent="0.45">
      <c r="B47" s="58" t="s">
        <v>49</v>
      </c>
      <c r="C47" s="3" t="s">
        <v>130</v>
      </c>
      <c r="D47" s="3" t="s">
        <v>777</v>
      </c>
      <c r="E47" s="436">
        <v>58166466.683283716</v>
      </c>
      <c r="F47" s="434">
        <v>21</v>
      </c>
      <c r="G47" s="434">
        <v>0</v>
      </c>
      <c r="H47" s="434">
        <v>1</v>
      </c>
      <c r="I47" s="434">
        <v>1</v>
      </c>
      <c r="J47" s="3">
        <v>1.1154999999999997</v>
      </c>
      <c r="K47" s="129">
        <v>7.7600000000000002E-2</v>
      </c>
      <c r="L47" s="3"/>
      <c r="M47" s="3" t="s">
        <v>100</v>
      </c>
      <c r="N47" s="3" t="s">
        <v>100</v>
      </c>
      <c r="O47" s="125">
        <v>1.4659861000000092</v>
      </c>
      <c r="P47" s="227">
        <v>44644.676666666666</v>
      </c>
      <c r="Q47" s="436">
        <v>280000000</v>
      </c>
      <c r="R47" s="439">
        <v>280000000</v>
      </c>
      <c r="S47" s="439">
        <v>280000000</v>
      </c>
      <c r="T47" s="439">
        <v>170000000</v>
      </c>
      <c r="U47" s="439">
        <v>170000000</v>
      </c>
      <c r="V47" s="439"/>
      <c r="W47" s="439"/>
      <c r="X47" s="58" t="s">
        <v>102</v>
      </c>
      <c r="Y47" s="434">
        <v>0.95</v>
      </c>
      <c r="Z47" s="3" t="s">
        <v>104</v>
      </c>
      <c r="AA47" s="434" t="s">
        <v>3</v>
      </c>
      <c r="AB47" s="3" t="s">
        <v>866</v>
      </c>
      <c r="AC47" s="439">
        <v>2750000000</v>
      </c>
      <c r="AD47" s="436">
        <v>219059246.30017948</v>
      </c>
      <c r="AE47" s="439">
        <v>219059246.30017948</v>
      </c>
      <c r="AF47" s="439">
        <v>219059246.30017948</v>
      </c>
      <c r="AG47" s="439">
        <v>219059246.30017948</v>
      </c>
      <c r="AH47" s="439">
        <v>219059246.30017948</v>
      </c>
      <c r="AI47" s="439">
        <v>219059246.30017948</v>
      </c>
      <c r="AJ47" s="439">
        <v>219059246.30017948</v>
      </c>
      <c r="AK47" s="439">
        <v>219059246.30017948</v>
      </c>
      <c r="AL47" s="439"/>
      <c r="AM47" s="439"/>
      <c r="AN47" s="436">
        <v>219059246.30017948</v>
      </c>
      <c r="AO47" s="439">
        <v>219059246.30017948</v>
      </c>
      <c r="AP47" s="439">
        <v>219059246.30017948</v>
      </c>
      <c r="AQ47" s="439">
        <v>219059246.30017948</v>
      </c>
      <c r="AR47" s="439">
        <v>219059246.30017948</v>
      </c>
      <c r="AS47" s="439">
        <v>219059246.30017948</v>
      </c>
      <c r="AT47" s="439">
        <v>219059246.30017948</v>
      </c>
      <c r="AU47" s="439">
        <v>219059246.30017948</v>
      </c>
      <c r="AV47" s="439"/>
      <c r="AW47" s="439"/>
      <c r="AX47" s="436">
        <v>60940753.699820526</v>
      </c>
      <c r="AY47" s="439">
        <v>34697749.168116033</v>
      </c>
      <c r="AZ47" s="439">
        <v>10099164.112761607</v>
      </c>
      <c r="BA47" s="439">
        <v>0</v>
      </c>
      <c r="BB47" s="439">
        <v>0</v>
      </c>
      <c r="BC47" s="439">
        <v>0</v>
      </c>
      <c r="BD47" s="439">
        <v>0</v>
      </c>
      <c r="BE47" s="439">
        <v>0</v>
      </c>
      <c r="BF47" s="439"/>
      <c r="BG47" s="439"/>
      <c r="BH47" s="436">
        <v>1220000000</v>
      </c>
      <c r="BI47" s="439">
        <v>1220000000</v>
      </c>
      <c r="BJ47" s="436">
        <v>2131850120.3837404</v>
      </c>
      <c r="BK47" s="439">
        <v>1728944636.2052839</v>
      </c>
      <c r="BL47" s="439">
        <v>1415868012.0950305</v>
      </c>
      <c r="BM47" s="439">
        <v>778745753.74933851</v>
      </c>
      <c r="BN47" s="439">
        <v>671976567.45226538</v>
      </c>
      <c r="BO47" s="439">
        <v>347834929.06756347</v>
      </c>
      <c r="BP47" s="439">
        <v>12488723.672023818</v>
      </c>
      <c r="BQ47" s="439">
        <v>0</v>
      </c>
      <c r="BR47" s="439"/>
      <c r="BS47" s="439"/>
      <c r="BT47" s="127">
        <v>0.65630165418804165</v>
      </c>
      <c r="BU47" s="436">
        <v>79292057.184333503</v>
      </c>
      <c r="BV47" s="439">
        <v>79292057.184333503</v>
      </c>
      <c r="BW47" s="58"/>
      <c r="BX47" s="3"/>
    </row>
    <row r="48" spans="2:76" x14ac:dyDescent="0.45">
      <c r="B48" s="58" t="s">
        <v>13</v>
      </c>
      <c r="C48" s="3" t="s">
        <v>776</v>
      </c>
      <c r="D48" s="3" t="s">
        <v>776</v>
      </c>
      <c r="E48" s="436">
        <v>-8619306.235856453</v>
      </c>
      <c r="F48" s="434">
        <v>25</v>
      </c>
      <c r="G48" s="434">
        <v>0</v>
      </c>
      <c r="H48" s="434">
        <v>1</v>
      </c>
      <c r="I48" s="434">
        <v>1</v>
      </c>
      <c r="J48" s="3">
        <v>1.1154999999999997</v>
      </c>
      <c r="K48" s="129">
        <v>7.7600000000000002E-2</v>
      </c>
      <c r="L48" s="3"/>
      <c r="M48" s="3" t="s">
        <v>100</v>
      </c>
      <c r="N48" s="3" t="s">
        <v>100</v>
      </c>
      <c r="O48" s="125">
        <v>1.2261981000010564</v>
      </c>
      <c r="P48" s="227">
        <v>44644.676689814813</v>
      </c>
      <c r="Q48" s="436">
        <v>225000000</v>
      </c>
      <c r="R48" s="439">
        <v>185000000</v>
      </c>
      <c r="S48" s="439">
        <v>150000000</v>
      </c>
      <c r="T48" s="439">
        <v>110000000</v>
      </c>
      <c r="U48" s="439">
        <v>105000000</v>
      </c>
      <c r="V48" s="439">
        <v>75000000</v>
      </c>
      <c r="W48" s="439">
        <v>50000000</v>
      </c>
      <c r="X48" s="58" t="s">
        <v>102</v>
      </c>
      <c r="Y48" s="434">
        <v>0.95</v>
      </c>
      <c r="Z48" s="3" t="s">
        <v>104</v>
      </c>
      <c r="AA48" s="434" t="s">
        <v>3</v>
      </c>
      <c r="AB48" s="3" t="s">
        <v>841</v>
      </c>
      <c r="AC48" s="439"/>
      <c r="AD48" s="436">
        <v>212077336.85879767</v>
      </c>
      <c r="AE48" s="439">
        <v>151442318.79488355</v>
      </c>
      <c r="AF48" s="439">
        <v>98534299.395252198</v>
      </c>
      <c r="AG48" s="439">
        <v>56428355.043063022</v>
      </c>
      <c r="AH48" s="439">
        <v>49788791.763442375</v>
      </c>
      <c r="AI48" s="439">
        <v>49788791.763442375</v>
      </c>
      <c r="AJ48" s="439">
        <v>49788791.763442375</v>
      </c>
      <c r="AK48" s="439">
        <v>49788791.763442375</v>
      </c>
      <c r="AL48" s="439"/>
      <c r="AM48" s="439"/>
      <c r="AN48" s="436">
        <v>212077336.85879767</v>
      </c>
      <c r="AO48" s="439">
        <v>151442318.79488355</v>
      </c>
      <c r="AP48" s="439">
        <v>98534299.395252198</v>
      </c>
      <c r="AQ48" s="439">
        <v>56428355.043063022</v>
      </c>
      <c r="AR48" s="439">
        <v>49788791.763442375</v>
      </c>
      <c r="AS48" s="439">
        <v>49788791.763442375</v>
      </c>
      <c r="AT48" s="439">
        <v>49788791.763442375</v>
      </c>
      <c r="AU48" s="439">
        <v>49788791.763442375</v>
      </c>
      <c r="AV48" s="439"/>
      <c r="AW48" s="439"/>
      <c r="AX48" s="436">
        <v>12922663.141202318</v>
      </c>
      <c r="AY48" s="439">
        <v>34428691.959018096</v>
      </c>
      <c r="AZ48" s="439">
        <v>51465700.604747802</v>
      </c>
      <c r="BA48" s="439">
        <v>53571644.956936978</v>
      </c>
      <c r="BB48" s="439">
        <v>55211208.236557625</v>
      </c>
      <c r="BC48" s="439">
        <v>9969996.6072796416</v>
      </c>
      <c r="BD48" s="439">
        <v>0</v>
      </c>
      <c r="BE48" s="439">
        <v>0</v>
      </c>
      <c r="BF48" s="439"/>
      <c r="BG48" s="439"/>
      <c r="BH48" s="436">
        <v>1750000000</v>
      </c>
      <c r="BI48" s="439">
        <v>600000000</v>
      </c>
      <c r="BJ48" s="436">
        <v>1852061855.421901</v>
      </c>
      <c r="BK48" s="439">
        <v>969939814.97645426</v>
      </c>
      <c r="BL48" s="439">
        <v>497132250.64027673</v>
      </c>
      <c r="BM48" s="439">
        <v>248895103.86149117</v>
      </c>
      <c r="BN48" s="439">
        <v>225302606.84664845</v>
      </c>
      <c r="BO48" s="439">
        <v>245767142.13809004</v>
      </c>
      <c r="BP48" s="439">
        <v>269296943.85690308</v>
      </c>
      <c r="BQ48" s="439">
        <v>179699722.69038621</v>
      </c>
      <c r="BR48" s="439"/>
      <c r="BS48" s="439"/>
      <c r="BT48" s="127">
        <v>0.83342317280554734</v>
      </c>
      <c r="BU48" s="436">
        <v>20623242.01446978</v>
      </c>
      <c r="BV48" s="439">
        <v>20623242.01446978</v>
      </c>
      <c r="BW48" s="58"/>
      <c r="BX48" s="3"/>
    </row>
    <row r="49" spans="2:76" x14ac:dyDescent="0.45">
      <c r="B49" s="58" t="s">
        <v>11</v>
      </c>
      <c r="C49" s="3" t="s">
        <v>60</v>
      </c>
      <c r="D49" s="3" t="s">
        <v>60</v>
      </c>
      <c r="E49" s="436">
        <v>186406200.38206115</v>
      </c>
      <c r="F49" s="434">
        <v>159</v>
      </c>
      <c r="G49" s="434">
        <v>0</v>
      </c>
      <c r="H49" s="434">
        <v>1</v>
      </c>
      <c r="I49" s="434">
        <v>1</v>
      </c>
      <c r="J49" s="3">
        <v>1.1154999999999997</v>
      </c>
      <c r="K49" s="129">
        <v>9.54409621446273E-2</v>
      </c>
      <c r="L49" s="3"/>
      <c r="M49" s="3" t="s">
        <v>100</v>
      </c>
      <c r="N49" s="3" t="s">
        <v>100</v>
      </c>
      <c r="O49" s="125">
        <v>3.1821202999999514</v>
      </c>
      <c r="P49" s="227">
        <v>44644.676724537036</v>
      </c>
      <c r="Q49" s="436">
        <v>700000000</v>
      </c>
      <c r="R49" s="439">
        <v>700000000</v>
      </c>
      <c r="S49" s="439">
        <v>650000000</v>
      </c>
      <c r="T49" s="439">
        <v>650000000</v>
      </c>
      <c r="U49" s="439">
        <v>650000000</v>
      </c>
      <c r="V49" s="439">
        <v>300000000</v>
      </c>
      <c r="W49" s="439"/>
      <c r="X49" s="58" t="s">
        <v>102</v>
      </c>
      <c r="Y49" s="434">
        <v>0.95</v>
      </c>
      <c r="Z49" s="3" t="s">
        <v>103</v>
      </c>
      <c r="AA49" s="434" t="s">
        <v>3</v>
      </c>
      <c r="AB49" s="3" t="s">
        <v>866</v>
      </c>
      <c r="AC49" s="439"/>
      <c r="AD49" s="436">
        <v>296509281.34957212</v>
      </c>
      <c r="AE49" s="439">
        <v>296509281.34957212</v>
      </c>
      <c r="AF49" s="439">
        <v>296509281.34957212</v>
      </c>
      <c r="AG49" s="439">
        <v>296509281.34957212</v>
      </c>
      <c r="AH49" s="439">
        <v>296509281.34957212</v>
      </c>
      <c r="AI49" s="439">
        <v>296509281.34957212</v>
      </c>
      <c r="AJ49" s="439">
        <v>237945389.63700923</v>
      </c>
      <c r="AK49" s="439">
        <v>153879183.24821556</v>
      </c>
      <c r="AL49" s="439"/>
      <c r="AM49" s="439"/>
      <c r="AN49" s="436">
        <v>296509281.34957212</v>
      </c>
      <c r="AO49" s="439">
        <v>296509281.34957212</v>
      </c>
      <c r="AP49" s="439">
        <v>296509281.34957212</v>
      </c>
      <c r="AQ49" s="439">
        <v>296509281.34957212</v>
      </c>
      <c r="AR49" s="439">
        <v>296509281.34957212</v>
      </c>
      <c r="AS49" s="439">
        <v>296509281.34957212</v>
      </c>
      <c r="AT49" s="439">
        <v>237945389.63700923</v>
      </c>
      <c r="AU49" s="439">
        <v>153879183.24821556</v>
      </c>
      <c r="AV49" s="439"/>
      <c r="AW49" s="439"/>
      <c r="AX49" s="436">
        <v>403490718.65042788</v>
      </c>
      <c r="AY49" s="439">
        <v>378887128.34368747</v>
      </c>
      <c r="AZ49" s="439">
        <v>367171046.40535223</v>
      </c>
      <c r="BA49" s="439">
        <v>200786056.72596002</v>
      </c>
      <c r="BB49" s="439">
        <v>101346792.73870476</v>
      </c>
      <c r="BC49" s="439">
        <v>105694626.29983515</v>
      </c>
      <c r="BD49" s="439">
        <v>79962949.408046618</v>
      </c>
      <c r="BE49" s="439">
        <v>68057621.488389969</v>
      </c>
      <c r="BF49" s="439"/>
      <c r="BG49" s="439"/>
      <c r="BH49" s="436">
        <v>4350000000</v>
      </c>
      <c r="BI49" s="439">
        <v>2750000000</v>
      </c>
      <c r="BJ49" s="436">
        <v>2186317757.4632006</v>
      </c>
      <c r="BK49" s="439">
        <v>1651497773.6272972</v>
      </c>
      <c r="BL49" s="439">
        <v>1711083728.5224192</v>
      </c>
      <c r="BM49" s="439">
        <v>1910662870.2405968</v>
      </c>
      <c r="BN49" s="439">
        <v>2012988781.8197784</v>
      </c>
      <c r="BO49" s="439">
        <v>1491346431.5181472</v>
      </c>
      <c r="BP49" s="439">
        <v>995750939.64859688</v>
      </c>
      <c r="BQ49" s="439">
        <v>654726117.00715148</v>
      </c>
      <c r="BR49" s="439"/>
      <c r="BS49" s="439"/>
      <c r="BT49" s="127">
        <v>0.96478988237782914</v>
      </c>
      <c r="BU49" s="436">
        <v>2493857311.8243847</v>
      </c>
      <c r="BV49" s="439">
        <v>1711083728.5224192</v>
      </c>
      <c r="BW49" s="58"/>
      <c r="BX49" s="3"/>
    </row>
    <row r="50" spans="2:76" x14ac:dyDescent="0.45">
      <c r="B50" s="58" t="s">
        <v>32</v>
      </c>
      <c r="C50" s="3" t="s">
        <v>134</v>
      </c>
      <c r="D50" s="3" t="s">
        <v>792</v>
      </c>
      <c r="E50" s="436">
        <v>-5908735.5594594646</v>
      </c>
      <c r="F50" s="434">
        <v>8</v>
      </c>
      <c r="G50" s="434">
        <v>0</v>
      </c>
      <c r="H50" s="434">
        <v>1</v>
      </c>
      <c r="I50" s="434">
        <v>1</v>
      </c>
      <c r="J50" s="3">
        <v>1.1154999999999997</v>
      </c>
      <c r="K50" s="129">
        <v>9.54409621446273E-2</v>
      </c>
      <c r="L50" s="3"/>
      <c r="M50" s="3" t="s">
        <v>100</v>
      </c>
      <c r="N50" s="3" t="s">
        <v>100</v>
      </c>
      <c r="O50" s="125">
        <v>0.96094349999839324</v>
      </c>
      <c r="P50" s="227">
        <v>44644.676736111112</v>
      </c>
      <c r="Q50" s="436">
        <v>200000000</v>
      </c>
      <c r="R50" s="439">
        <v>200000000</v>
      </c>
      <c r="S50" s="439">
        <v>200000000</v>
      </c>
      <c r="T50" s="439">
        <v>200000000</v>
      </c>
      <c r="U50" s="439">
        <v>125000000</v>
      </c>
      <c r="V50" s="439"/>
      <c r="W50" s="439"/>
      <c r="X50" s="58" t="s">
        <v>102</v>
      </c>
      <c r="Y50" s="434">
        <v>0.99</v>
      </c>
      <c r="Z50" s="3" t="s">
        <v>103</v>
      </c>
      <c r="AA50" s="434" t="s">
        <v>3</v>
      </c>
      <c r="AB50" s="3" t="s">
        <v>841</v>
      </c>
      <c r="AC50" s="439"/>
      <c r="AD50" s="436">
        <v>186273341.5161626</v>
      </c>
      <c r="AE50" s="439">
        <v>186273341.5161626</v>
      </c>
      <c r="AF50" s="439">
        <v>186273341.5161626</v>
      </c>
      <c r="AG50" s="439">
        <v>186273341.5161626</v>
      </c>
      <c r="AH50" s="439">
        <v>186273341.5161626</v>
      </c>
      <c r="AI50" s="439">
        <v>186273341.5161626</v>
      </c>
      <c r="AJ50" s="439">
        <v>186273341.5161626</v>
      </c>
      <c r="AK50" s="439">
        <v>186273341.5161626</v>
      </c>
      <c r="AL50" s="439"/>
      <c r="AM50" s="439"/>
      <c r="AN50" s="436">
        <v>186273341.5161626</v>
      </c>
      <c r="AO50" s="439">
        <v>186273341.5161626</v>
      </c>
      <c r="AP50" s="439">
        <v>186273341.5161626</v>
      </c>
      <c r="AQ50" s="439">
        <v>186273341.5161626</v>
      </c>
      <c r="AR50" s="439">
        <v>186273341.5161626</v>
      </c>
      <c r="AS50" s="439">
        <v>186273341.5161626</v>
      </c>
      <c r="AT50" s="439">
        <v>186273341.5161626</v>
      </c>
      <c r="AU50" s="439">
        <v>186273341.5161626</v>
      </c>
      <c r="AV50" s="439"/>
      <c r="AW50" s="439"/>
      <c r="AX50" s="436">
        <v>13726658.483837383</v>
      </c>
      <c r="AY50" s="439">
        <v>0</v>
      </c>
      <c r="AZ50" s="439">
        <v>0</v>
      </c>
      <c r="BA50" s="439">
        <v>0</v>
      </c>
      <c r="BB50" s="439">
        <v>0</v>
      </c>
      <c r="BC50" s="439">
        <v>0</v>
      </c>
      <c r="BD50" s="439">
        <v>0</v>
      </c>
      <c r="BE50" s="439">
        <v>0</v>
      </c>
      <c r="BF50" s="439"/>
      <c r="BG50" s="439"/>
      <c r="BH50" s="436">
        <v>225000000</v>
      </c>
      <c r="BI50" s="439">
        <v>225000000</v>
      </c>
      <c r="BJ50" s="436">
        <v>1060900010.2310697</v>
      </c>
      <c r="BK50" s="439">
        <v>769271915.29724395</v>
      </c>
      <c r="BL50" s="439">
        <v>636139005.90572369</v>
      </c>
      <c r="BM50" s="439">
        <v>571202168.2742703</v>
      </c>
      <c r="BN50" s="439">
        <v>337658109.26123852</v>
      </c>
      <c r="BO50" s="439">
        <v>170497913.75455385</v>
      </c>
      <c r="BP50" s="439">
        <v>6102700.5178328529</v>
      </c>
      <c r="BQ50" s="439">
        <v>0</v>
      </c>
      <c r="BR50" s="439"/>
      <c r="BS50" s="439"/>
      <c r="BT50" s="127">
        <v>-1.306958014035049</v>
      </c>
      <c r="BU50" s="436">
        <v>56670553.667067252</v>
      </c>
      <c r="BV50" s="439">
        <v>56670553.667067252</v>
      </c>
      <c r="BW50" s="58"/>
      <c r="BX50" s="3"/>
    </row>
    <row r="51" spans="2:76" x14ac:dyDescent="0.45">
      <c r="B51" s="58" t="s">
        <v>14</v>
      </c>
      <c r="C51" s="3" t="s">
        <v>121</v>
      </c>
      <c r="D51" s="3" t="s">
        <v>780</v>
      </c>
      <c r="E51" s="436">
        <v>58819160.048094615</v>
      </c>
      <c r="F51" s="434">
        <v>42</v>
      </c>
      <c r="G51" s="434">
        <v>0</v>
      </c>
      <c r="H51" s="434">
        <v>1</v>
      </c>
      <c r="I51" s="434">
        <v>1</v>
      </c>
      <c r="J51" s="3">
        <v>1.1154999999999997</v>
      </c>
      <c r="K51" s="129">
        <v>7.7600000000000002E-2</v>
      </c>
      <c r="L51" s="3"/>
      <c r="M51" s="3" t="s">
        <v>100</v>
      </c>
      <c r="N51" s="3" t="s">
        <v>100</v>
      </c>
      <c r="O51" s="125">
        <v>1.3752920999977505</v>
      </c>
      <c r="P51" s="227">
        <v>44644.676747685182</v>
      </c>
      <c r="Q51" s="436">
        <v>225000000</v>
      </c>
      <c r="R51" s="439">
        <v>225000000</v>
      </c>
      <c r="S51" s="439">
        <v>225000000</v>
      </c>
      <c r="T51" s="439">
        <v>180000000</v>
      </c>
      <c r="U51" s="439">
        <v>180000000</v>
      </c>
      <c r="V51" s="439">
        <v>121000000</v>
      </c>
      <c r="W51" s="439">
        <v>30000000</v>
      </c>
      <c r="X51" s="58" t="s">
        <v>102</v>
      </c>
      <c r="Y51" s="434">
        <v>0.75</v>
      </c>
      <c r="Z51" s="3" t="s">
        <v>104</v>
      </c>
      <c r="AA51" s="434" t="s">
        <v>3</v>
      </c>
      <c r="AB51" s="3" t="s">
        <v>866</v>
      </c>
      <c r="AC51" s="439"/>
      <c r="AD51" s="436">
        <v>110279890.34474762</v>
      </c>
      <c r="AE51" s="439">
        <v>110279890.34474762</v>
      </c>
      <c r="AF51" s="439">
        <v>110279890.34474762</v>
      </c>
      <c r="AG51" s="439">
        <v>110279890.34474762</v>
      </c>
      <c r="AH51" s="439">
        <v>110279890.34474762</v>
      </c>
      <c r="AI51" s="439">
        <v>110279890.34474762</v>
      </c>
      <c r="AJ51" s="439">
        <v>110279890.34474762</v>
      </c>
      <c r="AK51" s="439">
        <v>110279890.34474762</v>
      </c>
      <c r="AL51" s="439"/>
      <c r="AM51" s="439"/>
      <c r="AN51" s="436">
        <v>110279890.34474762</v>
      </c>
      <c r="AO51" s="439">
        <v>110279890.34474762</v>
      </c>
      <c r="AP51" s="439">
        <v>110279890.34474762</v>
      </c>
      <c r="AQ51" s="439">
        <v>110279890.34474762</v>
      </c>
      <c r="AR51" s="439">
        <v>110279890.34474762</v>
      </c>
      <c r="AS51" s="439">
        <v>110279890.34474762</v>
      </c>
      <c r="AT51" s="439">
        <v>110279890.34474762</v>
      </c>
      <c r="AU51" s="439">
        <v>110279890.34474762</v>
      </c>
      <c r="AV51" s="439"/>
      <c r="AW51" s="439"/>
      <c r="AX51" s="436">
        <v>114720109.65525238</v>
      </c>
      <c r="AY51" s="439">
        <v>106330884.28829519</v>
      </c>
      <c r="AZ51" s="439">
        <v>89561686.83407566</v>
      </c>
      <c r="BA51" s="439">
        <v>58244980.249605522</v>
      </c>
      <c r="BB51" s="439">
        <v>16597690.552629625</v>
      </c>
      <c r="BC51" s="439">
        <v>0</v>
      </c>
      <c r="BD51" s="439">
        <v>0</v>
      </c>
      <c r="BE51" s="439">
        <v>0</v>
      </c>
      <c r="BF51" s="439"/>
      <c r="BG51" s="439"/>
      <c r="BH51" s="436">
        <v>3000000000</v>
      </c>
      <c r="BI51" s="439">
        <v>2000000000</v>
      </c>
      <c r="BJ51" s="436">
        <v>2496360455.9712539</v>
      </c>
      <c r="BK51" s="439">
        <v>1884264230.3315737</v>
      </c>
      <c r="BL51" s="439">
        <v>2006272816.2323914</v>
      </c>
      <c r="BM51" s="439">
        <v>1668258721.9121246</v>
      </c>
      <c r="BN51" s="439">
        <v>1730287986.0309756</v>
      </c>
      <c r="BO51" s="439">
        <v>1109225779.6737847</v>
      </c>
      <c r="BP51" s="439">
        <v>1029322414.0796362</v>
      </c>
      <c r="BQ51" s="439">
        <v>257403340.2962116</v>
      </c>
      <c r="BR51" s="439"/>
      <c r="BS51" s="439"/>
      <c r="BT51" s="127">
        <v>1.0286474916227746</v>
      </c>
      <c r="BU51" s="436">
        <v>139849190.23312873</v>
      </c>
      <c r="BV51" s="439">
        <v>139849190.23312873</v>
      </c>
      <c r="BW51" s="58"/>
      <c r="BX51" s="3"/>
    </row>
    <row r="52" spans="2:76" x14ac:dyDescent="0.45">
      <c r="B52" s="58" t="s">
        <v>36</v>
      </c>
      <c r="C52" s="3" t="s">
        <v>135</v>
      </c>
      <c r="D52" s="3" t="s">
        <v>793</v>
      </c>
      <c r="E52" s="436">
        <v>139549010.0128386</v>
      </c>
      <c r="F52" s="434">
        <v>141</v>
      </c>
      <c r="G52" s="434">
        <v>0</v>
      </c>
      <c r="H52" s="434">
        <v>1</v>
      </c>
      <c r="I52" s="434">
        <v>1</v>
      </c>
      <c r="J52" s="3">
        <v>1.1154999999999997</v>
      </c>
      <c r="K52" s="129">
        <v>9.54409621446273E-2</v>
      </c>
      <c r="L52" s="3"/>
      <c r="M52" s="3" t="s">
        <v>100</v>
      </c>
      <c r="N52" s="3" t="s">
        <v>100</v>
      </c>
      <c r="O52" s="125">
        <v>2.0345280999972601</v>
      </c>
      <c r="P52" s="227">
        <v>44644.676770833335</v>
      </c>
      <c r="Q52" s="436">
        <v>735000000</v>
      </c>
      <c r="R52" s="439">
        <v>735000000</v>
      </c>
      <c r="S52" s="439">
        <v>735000000</v>
      </c>
      <c r="T52" s="439">
        <v>735000000</v>
      </c>
      <c r="U52" s="439">
        <v>735000000</v>
      </c>
      <c r="V52" s="439">
        <v>735000000</v>
      </c>
      <c r="W52" s="439">
        <v>735000000</v>
      </c>
      <c r="X52" s="58" t="s">
        <v>102</v>
      </c>
      <c r="Y52" s="434">
        <v>0.95</v>
      </c>
      <c r="Z52" s="3" t="s">
        <v>103</v>
      </c>
      <c r="AA52" s="434" t="s">
        <v>3</v>
      </c>
      <c r="AB52" s="3" t="s">
        <v>866</v>
      </c>
      <c r="AC52" s="439"/>
      <c r="AD52" s="436">
        <v>180035209.06552339</v>
      </c>
      <c r="AE52" s="439">
        <v>-39319809.584589124</v>
      </c>
      <c r="AF52" s="439">
        <v>-39319809.584589124</v>
      </c>
      <c r="AG52" s="439">
        <v>-39319809.584589124</v>
      </c>
      <c r="AH52" s="439">
        <v>-39319809.584589124</v>
      </c>
      <c r="AI52" s="439">
        <v>-39319809.584589124</v>
      </c>
      <c r="AJ52" s="439">
        <v>-39319809.584589124</v>
      </c>
      <c r="AK52" s="439">
        <v>-39319809.584589124</v>
      </c>
      <c r="AL52" s="439"/>
      <c r="AM52" s="439"/>
      <c r="AN52" s="436">
        <v>180035209.06552339</v>
      </c>
      <c r="AO52" s="439">
        <v>-39319809.584589124</v>
      </c>
      <c r="AP52" s="439">
        <v>-39319809.584589124</v>
      </c>
      <c r="AQ52" s="439">
        <v>-39319809.584589124</v>
      </c>
      <c r="AR52" s="439">
        <v>-39319809.584589124</v>
      </c>
      <c r="AS52" s="439">
        <v>-39319809.584589124</v>
      </c>
      <c r="AT52" s="439">
        <v>-39319809.584589124</v>
      </c>
      <c r="AU52" s="439">
        <v>-39319809.584589124</v>
      </c>
      <c r="AV52" s="439"/>
      <c r="AW52" s="439"/>
      <c r="AX52" s="436">
        <v>554964790.93447661</v>
      </c>
      <c r="AY52" s="439">
        <v>774319809.58458912</v>
      </c>
      <c r="AZ52" s="439">
        <v>736684620.50416219</v>
      </c>
      <c r="BA52" s="439">
        <v>650319960.25779343</v>
      </c>
      <c r="BB52" s="439">
        <v>457957247.25395215</v>
      </c>
      <c r="BC52" s="439">
        <v>126674771.90055968</v>
      </c>
      <c r="BD52" s="439">
        <v>0</v>
      </c>
      <c r="BE52" s="439">
        <v>0</v>
      </c>
      <c r="BF52" s="439"/>
      <c r="BG52" s="439"/>
      <c r="BH52" s="436">
        <v>1000000000</v>
      </c>
      <c r="BI52" s="439">
        <v>1000000000</v>
      </c>
      <c r="BJ52" s="436">
        <v>1282789058.4618797</v>
      </c>
      <c r="BK52" s="439">
        <v>0</v>
      </c>
      <c r="BL52" s="439">
        <v>0</v>
      </c>
      <c r="BM52" s="439">
        <v>0</v>
      </c>
      <c r="BN52" s="439">
        <v>0</v>
      </c>
      <c r="BO52" s="439">
        <v>0</v>
      </c>
      <c r="BP52" s="439">
        <v>0</v>
      </c>
      <c r="BQ52" s="439">
        <v>0</v>
      </c>
      <c r="BR52" s="439"/>
      <c r="BS52" s="439"/>
      <c r="BT52" s="127">
        <v>1.1275768830309691</v>
      </c>
      <c r="BU52" s="436">
        <v>530553101.91495079</v>
      </c>
      <c r="BV52" s="439">
        <v>0</v>
      </c>
      <c r="BW52" s="58"/>
      <c r="BX52" s="3"/>
    </row>
    <row r="53" spans="2:76" x14ac:dyDescent="0.45">
      <c r="B53" s="58" t="s">
        <v>10</v>
      </c>
      <c r="C53" s="3" t="s">
        <v>120</v>
      </c>
      <c r="D53" s="3" t="s">
        <v>775</v>
      </c>
      <c r="E53" s="436">
        <v>219749409.03527877</v>
      </c>
      <c r="F53" s="434">
        <v>149</v>
      </c>
      <c r="G53" s="434">
        <v>22</v>
      </c>
      <c r="H53" s="434">
        <v>1</v>
      </c>
      <c r="I53" s="434">
        <v>1</v>
      </c>
      <c r="J53" s="3">
        <v>1.1154999999999997</v>
      </c>
      <c r="K53" s="129">
        <v>9.54409621446273E-2</v>
      </c>
      <c r="L53" s="3"/>
      <c r="M53" s="3" t="s">
        <v>100</v>
      </c>
      <c r="N53" s="3" t="s">
        <v>100</v>
      </c>
      <c r="O53" s="125">
        <v>2.7997395999991568</v>
      </c>
      <c r="P53" s="227">
        <v>44644.676805555559</v>
      </c>
      <c r="Q53" s="436">
        <v>1380000000</v>
      </c>
      <c r="R53" s="439">
        <v>1200000000</v>
      </c>
      <c r="S53" s="439">
        <v>1200000000</v>
      </c>
      <c r="T53" s="439">
        <v>1200000000</v>
      </c>
      <c r="U53" s="439">
        <v>1020000000</v>
      </c>
      <c r="V53" s="439">
        <v>377000000</v>
      </c>
      <c r="W53" s="439">
        <v>119000000</v>
      </c>
      <c r="X53" s="58" t="s">
        <v>102</v>
      </c>
      <c r="Y53" s="434">
        <v>0.999</v>
      </c>
      <c r="Z53" s="3" t="s">
        <v>103</v>
      </c>
      <c r="AA53" s="434" t="s">
        <v>3</v>
      </c>
      <c r="AB53" s="3" t="s">
        <v>866</v>
      </c>
      <c r="AC53" s="439"/>
      <c r="AD53" s="436">
        <v>146942642.06979179</v>
      </c>
      <c r="AE53" s="439">
        <v>-42285537.750468731</v>
      </c>
      <c r="AF53" s="439">
        <v>-42285537.750468731</v>
      </c>
      <c r="AG53" s="439">
        <v>-42285537.750468731</v>
      </c>
      <c r="AH53" s="439">
        <v>-42285537.750468731</v>
      </c>
      <c r="AI53" s="439">
        <v>-42285537.750468731</v>
      </c>
      <c r="AJ53" s="439">
        <v>-42285537.750468731</v>
      </c>
      <c r="AK53" s="439">
        <v>-42285537.750468731</v>
      </c>
      <c r="AL53" s="439"/>
      <c r="AM53" s="439"/>
      <c r="AN53" s="436">
        <v>146942642.06979179</v>
      </c>
      <c r="AO53" s="439">
        <v>-42285537.750468731</v>
      </c>
      <c r="AP53" s="439">
        <v>-42285537.750468731</v>
      </c>
      <c r="AQ53" s="439">
        <v>-42285537.750468731</v>
      </c>
      <c r="AR53" s="439">
        <v>-42285537.750468731</v>
      </c>
      <c r="AS53" s="439">
        <v>-42285537.750468731</v>
      </c>
      <c r="AT53" s="439">
        <v>-42285537.750468731</v>
      </c>
      <c r="AU53" s="439">
        <v>-42285537.750468731</v>
      </c>
      <c r="AV53" s="439"/>
      <c r="AW53" s="439"/>
      <c r="AX53" s="436">
        <v>1233057357.9302082</v>
      </c>
      <c r="AY53" s="439">
        <v>1242285537.7504687</v>
      </c>
      <c r="AZ53" s="439">
        <v>159389212.71243387</v>
      </c>
      <c r="BA53" s="439">
        <v>291787402.15827948</v>
      </c>
      <c r="BB53" s="439">
        <v>364212063.43029988</v>
      </c>
      <c r="BC53" s="439">
        <v>254381489.56854865</v>
      </c>
      <c r="BD53" s="439">
        <v>108478320.17239107</v>
      </c>
      <c r="BE53" s="439">
        <v>100718073.2999237</v>
      </c>
      <c r="BF53" s="439"/>
      <c r="BG53" s="439"/>
      <c r="BH53" s="436">
        <v>2000000000</v>
      </c>
      <c r="BI53" s="439">
        <v>1750000000</v>
      </c>
      <c r="BJ53" s="436">
        <v>619727609.20689499</v>
      </c>
      <c r="BK53" s="439">
        <v>0</v>
      </c>
      <c r="BL53" s="439">
        <v>0</v>
      </c>
      <c r="BM53" s="439">
        <v>0</v>
      </c>
      <c r="BN53" s="439">
        <v>0</v>
      </c>
      <c r="BO53" s="439">
        <v>0</v>
      </c>
      <c r="BP53" s="439">
        <v>0</v>
      </c>
      <c r="BQ53" s="439">
        <v>0</v>
      </c>
      <c r="BR53" s="439"/>
      <c r="BS53" s="439"/>
      <c r="BT53" s="127">
        <v>1.130424265742705</v>
      </c>
      <c r="BU53" s="436">
        <v>0</v>
      </c>
      <c r="BV53" s="439">
        <v>0</v>
      </c>
      <c r="BW53" s="58"/>
      <c r="BX53" s="3"/>
    </row>
    <row r="54" spans="2:76" x14ac:dyDescent="0.45">
      <c r="B54" s="58" t="s">
        <v>22</v>
      </c>
      <c r="C54" s="3" t="s">
        <v>423</v>
      </c>
      <c r="D54" s="3" t="s">
        <v>794</v>
      </c>
      <c r="E54" s="436">
        <v>88915005.72456196</v>
      </c>
      <c r="F54" s="434">
        <v>145</v>
      </c>
      <c r="G54" s="434">
        <v>2</v>
      </c>
      <c r="H54" s="434">
        <v>1</v>
      </c>
      <c r="I54" s="434">
        <v>1</v>
      </c>
      <c r="J54" s="3">
        <v>1.1154999999999997</v>
      </c>
      <c r="K54" s="129">
        <v>9.54409621446273E-2</v>
      </c>
      <c r="L54" s="3"/>
      <c r="M54" s="3" t="s">
        <v>100</v>
      </c>
      <c r="N54" s="3" t="s">
        <v>100</v>
      </c>
      <c r="O54" s="125">
        <v>2.4547124000018812</v>
      </c>
      <c r="P54" s="227">
        <v>44644.676840277774</v>
      </c>
      <c r="Q54" s="436">
        <v>325000000</v>
      </c>
      <c r="R54" s="439">
        <v>325000000</v>
      </c>
      <c r="S54" s="439">
        <v>325000000</v>
      </c>
      <c r="T54" s="439">
        <v>225000000</v>
      </c>
      <c r="U54" s="439">
        <v>225000000</v>
      </c>
      <c r="V54" s="439">
        <v>20000000</v>
      </c>
      <c r="W54" s="439">
        <v>20000000</v>
      </c>
      <c r="X54" s="58" t="s">
        <v>102</v>
      </c>
      <c r="Y54" s="434">
        <v>0.95</v>
      </c>
      <c r="Z54" s="3" t="s">
        <v>103</v>
      </c>
      <c r="AA54" s="434" t="s">
        <v>3</v>
      </c>
      <c r="AB54" s="3" t="s">
        <v>866</v>
      </c>
      <c r="AC54" s="439"/>
      <c r="AD54" s="436">
        <v>70864818.029393494</v>
      </c>
      <c r="AE54" s="439">
        <v>56628034.714838147</v>
      </c>
      <c r="AF54" s="439">
        <v>56628034.714838147</v>
      </c>
      <c r="AG54" s="439">
        <v>56628034.714838147</v>
      </c>
      <c r="AH54" s="439">
        <v>56628034.714838147</v>
      </c>
      <c r="AI54" s="439">
        <v>3588142.1362826582</v>
      </c>
      <c r="AJ54" s="439">
        <v>3588142.1362826582</v>
      </c>
      <c r="AK54" s="439">
        <v>3588142.1362826582</v>
      </c>
      <c r="AL54" s="439"/>
      <c r="AM54" s="439"/>
      <c r="AN54" s="436">
        <v>70864818.029393494</v>
      </c>
      <c r="AO54" s="439">
        <v>56628034.714838147</v>
      </c>
      <c r="AP54" s="439">
        <v>56628034.714838147</v>
      </c>
      <c r="AQ54" s="439">
        <v>56628034.714838147</v>
      </c>
      <c r="AR54" s="439">
        <v>56628034.714838147</v>
      </c>
      <c r="AS54" s="439">
        <v>3588142.1362826582</v>
      </c>
      <c r="AT54" s="439">
        <v>3588142.1362826582</v>
      </c>
      <c r="AU54" s="439">
        <v>3588142.1362826582</v>
      </c>
      <c r="AV54" s="439"/>
      <c r="AW54" s="439"/>
      <c r="AX54" s="436">
        <v>254135181.97060651</v>
      </c>
      <c r="AY54" s="439">
        <v>268371965.28516185</v>
      </c>
      <c r="AZ54" s="439">
        <v>207225400.3488718</v>
      </c>
      <c r="BA54" s="439">
        <v>152209111.35238883</v>
      </c>
      <c r="BB54" s="439">
        <v>125852962.46187092</v>
      </c>
      <c r="BC54" s="439">
        <v>16411857.863717342</v>
      </c>
      <c r="BD54" s="439">
        <v>43939.528282540989</v>
      </c>
      <c r="BE54" s="439">
        <v>0</v>
      </c>
      <c r="BF54" s="439"/>
      <c r="BG54" s="439"/>
      <c r="BH54" s="436">
        <v>1511967308</v>
      </c>
      <c r="BI54" s="439">
        <v>677524429</v>
      </c>
      <c r="BJ54" s="436">
        <v>485908766.71096933</v>
      </c>
      <c r="BK54" s="439">
        <v>391055884.14668715</v>
      </c>
      <c r="BL54" s="439">
        <v>422972230.29505134</v>
      </c>
      <c r="BM54" s="439">
        <v>320897561.75663114</v>
      </c>
      <c r="BN54" s="439">
        <v>334492705.17944413</v>
      </c>
      <c r="BO54" s="439">
        <v>13627731.699449969</v>
      </c>
      <c r="BP54" s="439">
        <v>14860285.739670478</v>
      </c>
      <c r="BQ54" s="439">
        <v>16052543.440346992</v>
      </c>
      <c r="BR54" s="439"/>
      <c r="BS54" s="439"/>
      <c r="BT54" s="127">
        <v>1.0663262784049579</v>
      </c>
      <c r="BU54" s="436">
        <v>3351362288.4651079</v>
      </c>
      <c r="BV54" s="439">
        <v>422972230.29505134</v>
      </c>
      <c r="BW54" s="58"/>
      <c r="BX54" s="3"/>
    </row>
    <row r="55" spans="2:76" x14ac:dyDescent="0.45">
      <c r="B55" s="58" t="s">
        <v>23</v>
      </c>
      <c r="C55" s="3" t="s">
        <v>61</v>
      </c>
      <c r="D55" s="3" t="s">
        <v>61</v>
      </c>
      <c r="E55" s="436">
        <v>179158.53542263177</v>
      </c>
      <c r="F55" s="434">
        <v>4</v>
      </c>
      <c r="G55" s="434">
        <v>0</v>
      </c>
      <c r="H55" s="434">
        <v>1</v>
      </c>
      <c r="I55" s="434">
        <v>1</v>
      </c>
      <c r="J55" s="3">
        <v>1.1154999999999997</v>
      </c>
      <c r="K55" s="129">
        <v>7.7600000000000002E-2</v>
      </c>
      <c r="L55" s="3"/>
      <c r="M55" s="3" t="s">
        <v>100</v>
      </c>
      <c r="N55" s="3" t="s">
        <v>100</v>
      </c>
      <c r="O55" s="125">
        <v>4.5298952999983157</v>
      </c>
      <c r="P55" s="227">
        <v>44644.674826388888</v>
      </c>
      <c r="Q55" s="436">
        <v>500000000</v>
      </c>
      <c r="R55" s="439">
        <v>500000000</v>
      </c>
      <c r="S55" s="439">
        <v>500000000</v>
      </c>
      <c r="T55" s="439">
        <v>500000000</v>
      </c>
      <c r="U55" s="439">
        <v>500000000</v>
      </c>
      <c r="V55" s="439"/>
      <c r="W55" s="439"/>
      <c r="X55" s="58" t="s">
        <v>102</v>
      </c>
      <c r="Y55" s="434">
        <v>0.95</v>
      </c>
      <c r="Z55" s="3" t="s">
        <v>104</v>
      </c>
      <c r="AA55" s="434" t="s">
        <v>4</v>
      </c>
      <c r="AB55" s="3" t="s">
        <v>867</v>
      </c>
      <c r="AC55" s="439"/>
      <c r="AD55" s="436">
        <v>498560402.69438916</v>
      </c>
      <c r="AE55" s="439">
        <v>498560402.69438916</v>
      </c>
      <c r="AF55" s="439">
        <v>498560402.69438916</v>
      </c>
      <c r="AG55" s="439">
        <v>498560402.69438916</v>
      </c>
      <c r="AH55" s="439">
        <v>498560402.69438916</v>
      </c>
      <c r="AI55" s="439">
        <v>498560402.69438916</v>
      </c>
      <c r="AJ55" s="439">
        <v>498560402.69438916</v>
      </c>
      <c r="AK55" s="439">
        <v>498560402.69438916</v>
      </c>
      <c r="AL55" s="439"/>
      <c r="AM55" s="439"/>
      <c r="AN55" s="436">
        <v>521456821.44319004</v>
      </c>
      <c r="AO55" s="439">
        <v>521456821.44319004</v>
      </c>
      <c r="AP55" s="439">
        <v>521456821.44319004</v>
      </c>
      <c r="AQ55" s="439">
        <v>521456821.44319004</v>
      </c>
      <c r="AR55" s="439">
        <v>521456821.44319004</v>
      </c>
      <c r="AS55" s="439">
        <v>521456821.44319004</v>
      </c>
      <c r="AT55" s="439">
        <v>521456821.44319004</v>
      </c>
      <c r="AU55" s="439">
        <v>521456821.44319004</v>
      </c>
      <c r="AV55" s="439"/>
      <c r="AW55" s="439"/>
      <c r="AX55" s="436">
        <v>1439597.3056108248</v>
      </c>
      <c r="AY55" s="439">
        <v>717481.93125768099</v>
      </c>
      <c r="AZ55" s="439">
        <v>0</v>
      </c>
      <c r="BA55" s="439">
        <v>0</v>
      </c>
      <c r="BB55" s="439">
        <v>0</v>
      </c>
      <c r="BC55" s="439">
        <v>0</v>
      </c>
      <c r="BD55" s="439">
        <v>0</v>
      </c>
      <c r="BE55" s="439">
        <v>0</v>
      </c>
      <c r="BF55" s="439"/>
      <c r="BG55" s="439"/>
      <c r="BH55" s="436">
        <v>630000000</v>
      </c>
      <c r="BI55" s="439">
        <v>630000000</v>
      </c>
      <c r="BJ55" s="436">
        <v>4501247504.7673445</v>
      </c>
      <c r="BK55" s="439">
        <v>3297769471.1710539</v>
      </c>
      <c r="BL55" s="439">
        <v>2477049977.5715814</v>
      </c>
      <c r="BM55" s="439">
        <v>2193076474.7909703</v>
      </c>
      <c r="BN55" s="439">
        <v>1916540998.1455274</v>
      </c>
      <c r="BO55" s="439">
        <v>0</v>
      </c>
      <c r="BP55" s="439">
        <v>0</v>
      </c>
      <c r="BQ55" s="439">
        <v>0</v>
      </c>
      <c r="BR55" s="439"/>
      <c r="BS55" s="439"/>
      <c r="BT55" s="127">
        <v>-49.341316701966292</v>
      </c>
      <c r="BU55" s="436">
        <v>94023677.085803151</v>
      </c>
      <c r="BV55" s="439">
        <v>94023677.085803151</v>
      </c>
      <c r="BW55" s="58"/>
      <c r="BX55" s="3"/>
    </row>
    <row r="56" spans="2:76" x14ac:dyDescent="0.45">
      <c r="B56" s="58" t="s">
        <v>1175</v>
      </c>
      <c r="C56" s="3" t="s">
        <v>1311</v>
      </c>
      <c r="D56" s="3" t="s">
        <v>1312</v>
      </c>
      <c r="E56" s="436">
        <v>5989114.138768062</v>
      </c>
      <c r="F56" s="434">
        <v>10</v>
      </c>
      <c r="G56" s="434">
        <v>0</v>
      </c>
      <c r="H56" s="434">
        <v>1</v>
      </c>
      <c r="I56" s="434">
        <v>1</v>
      </c>
      <c r="J56" s="3">
        <v>1.1154999999999997</v>
      </c>
      <c r="K56" s="129">
        <v>7.7600000000000002E-2</v>
      </c>
      <c r="L56" s="3"/>
      <c r="M56" s="3" t="s">
        <v>100</v>
      </c>
      <c r="N56" s="3" t="s">
        <v>100</v>
      </c>
      <c r="O56" s="125">
        <v>4.7744755000021541</v>
      </c>
      <c r="P56" s="227">
        <v>44644.676898148151</v>
      </c>
      <c r="Q56" s="436">
        <v>165000000</v>
      </c>
      <c r="R56" s="439">
        <v>165000000</v>
      </c>
      <c r="S56" s="439">
        <v>165000000</v>
      </c>
      <c r="T56" s="439">
        <v>165000000</v>
      </c>
      <c r="U56" s="439">
        <v>165000000</v>
      </c>
      <c r="V56" s="439">
        <v>165000000</v>
      </c>
      <c r="W56" s="439"/>
      <c r="X56" s="58" t="s">
        <v>101</v>
      </c>
      <c r="Y56" s="434"/>
      <c r="Z56" s="3" t="s">
        <v>103</v>
      </c>
      <c r="AA56" s="434" t="s">
        <v>3</v>
      </c>
      <c r="AB56" s="3" t="s">
        <v>841</v>
      </c>
      <c r="AC56" s="439"/>
      <c r="AD56" s="436">
        <v>125376266.46587548</v>
      </c>
      <c r="AE56" s="439">
        <v>125376266.46587548</v>
      </c>
      <c r="AF56" s="439">
        <v>125376266.46587548</v>
      </c>
      <c r="AG56" s="439">
        <v>125376266.46587548</v>
      </c>
      <c r="AH56" s="439">
        <v>125376266.46587548</v>
      </c>
      <c r="AI56" s="439">
        <v>125376266.46587548</v>
      </c>
      <c r="AJ56" s="439">
        <v>125376266.46587548</v>
      </c>
      <c r="AK56" s="439">
        <v>125376266.46587548</v>
      </c>
      <c r="AL56" s="439"/>
      <c r="AM56" s="439"/>
      <c r="AN56" s="436">
        <v>125376266.46587548</v>
      </c>
      <c r="AO56" s="439">
        <v>125376266.46587548</v>
      </c>
      <c r="AP56" s="439">
        <v>125376266.46587548</v>
      </c>
      <c r="AQ56" s="439">
        <v>125376266.46587548</v>
      </c>
      <c r="AR56" s="439">
        <v>125376266.46587548</v>
      </c>
      <c r="AS56" s="439">
        <v>125376266.46587548</v>
      </c>
      <c r="AT56" s="439">
        <v>125376266.46587548</v>
      </c>
      <c r="AU56" s="439">
        <v>125376266.46587548</v>
      </c>
      <c r="AV56" s="439"/>
      <c r="AW56" s="439"/>
      <c r="AX56" s="436">
        <v>39623733.534124523</v>
      </c>
      <c r="AY56" s="439">
        <v>31561066.972810738</v>
      </c>
      <c r="AZ56" s="439">
        <v>21951489.602296669</v>
      </c>
      <c r="BA56" s="439">
        <v>0</v>
      </c>
      <c r="BB56" s="439">
        <v>0</v>
      </c>
      <c r="BC56" s="439">
        <v>0</v>
      </c>
      <c r="BD56" s="439">
        <v>0</v>
      </c>
      <c r="BE56" s="439">
        <v>0</v>
      </c>
      <c r="BF56" s="439"/>
      <c r="BG56" s="439"/>
      <c r="BH56" s="436">
        <v>400000000</v>
      </c>
      <c r="BI56" s="439">
        <v>245000000</v>
      </c>
      <c r="BJ56" s="436">
        <v>783601665.41172171</v>
      </c>
      <c r="BK56" s="439">
        <v>501505065.86350191</v>
      </c>
      <c r="BL56" s="439">
        <v>404439569.24475956</v>
      </c>
      <c r="BM56" s="439">
        <v>298514920.15684634</v>
      </c>
      <c r="BN56" s="439">
        <v>298514920.15684634</v>
      </c>
      <c r="BO56" s="439">
        <v>269626379.49650645</v>
      </c>
      <c r="BP56" s="439">
        <v>245835816.59975585</v>
      </c>
      <c r="BQ56" s="439">
        <v>0</v>
      </c>
      <c r="BR56" s="439"/>
      <c r="BS56" s="439"/>
      <c r="BT56" s="127">
        <v>0.11356560261036823</v>
      </c>
      <c r="BU56" s="436">
        <v>44718530.23398041</v>
      </c>
      <c r="BV56" s="439">
        <v>44718530.23398041</v>
      </c>
      <c r="BW56" s="58"/>
      <c r="BX56" s="3"/>
    </row>
    <row r="57" spans="2:76" x14ac:dyDescent="0.45">
      <c r="B57" s="58" t="s">
        <v>393</v>
      </c>
      <c r="C57" s="3" t="s">
        <v>831</v>
      </c>
      <c r="D57" s="3" t="s">
        <v>795</v>
      </c>
      <c r="E57" s="436">
        <v>58399548.881974362</v>
      </c>
      <c r="F57" s="434">
        <v>25</v>
      </c>
      <c r="G57" s="434">
        <v>0</v>
      </c>
      <c r="H57" s="434">
        <v>1</v>
      </c>
      <c r="I57" s="434">
        <v>1</v>
      </c>
      <c r="J57" s="3">
        <v>1.1154999999999997</v>
      </c>
      <c r="K57" s="129">
        <v>9.54409621446273E-2</v>
      </c>
      <c r="L57" s="3"/>
      <c r="M57" s="3" t="s">
        <v>100</v>
      </c>
      <c r="N57" s="3" t="s">
        <v>100</v>
      </c>
      <c r="O57" s="125">
        <v>0.97355360000074143</v>
      </c>
      <c r="P57" s="227">
        <v>44644.67690972222</v>
      </c>
      <c r="Q57" s="436">
        <v>250000000</v>
      </c>
      <c r="R57" s="439">
        <v>225000000</v>
      </c>
      <c r="S57" s="439">
        <v>225000000</v>
      </c>
      <c r="T57" s="439">
        <v>225000000</v>
      </c>
      <c r="U57" s="439">
        <v>225000000</v>
      </c>
      <c r="V57" s="439">
        <v>50000000</v>
      </c>
      <c r="W57" s="439"/>
      <c r="X57" s="58" t="s">
        <v>102</v>
      </c>
      <c r="Y57" s="434">
        <v>0.97499999999999998</v>
      </c>
      <c r="Z57" s="3" t="s">
        <v>103</v>
      </c>
      <c r="AA57" s="434" t="s">
        <v>3</v>
      </c>
      <c r="AB57" s="3" t="s">
        <v>841</v>
      </c>
      <c r="AC57" s="439"/>
      <c r="AD57" s="436">
        <v>169779421.73043248</v>
      </c>
      <c r="AE57" s="439">
        <v>169779421.73043248</v>
      </c>
      <c r="AF57" s="439">
        <v>169779421.73043248</v>
      </c>
      <c r="AG57" s="439">
        <v>169779421.73043248</v>
      </c>
      <c r="AH57" s="439">
        <v>169779421.73043248</v>
      </c>
      <c r="AI57" s="439">
        <v>169779421.73043248</v>
      </c>
      <c r="AJ57" s="439">
        <v>169779421.73043248</v>
      </c>
      <c r="AK57" s="439">
        <v>169779421.73043248</v>
      </c>
      <c r="AL57" s="439"/>
      <c r="AM57" s="439"/>
      <c r="AN57" s="436">
        <v>169779421.73043248</v>
      </c>
      <c r="AO57" s="439">
        <v>169779421.73043248</v>
      </c>
      <c r="AP57" s="439">
        <v>169779421.73043248</v>
      </c>
      <c r="AQ57" s="439">
        <v>169779421.73043248</v>
      </c>
      <c r="AR57" s="439">
        <v>169779421.73043248</v>
      </c>
      <c r="AS57" s="439">
        <v>169779421.73043248</v>
      </c>
      <c r="AT57" s="439">
        <v>169779421.73043248</v>
      </c>
      <c r="AU57" s="439">
        <v>169779421.73043248</v>
      </c>
      <c r="AV57" s="439"/>
      <c r="AW57" s="439"/>
      <c r="AX57" s="436">
        <v>80220578.269567519</v>
      </c>
      <c r="AY57" s="439">
        <v>27644675.472384289</v>
      </c>
      <c r="AZ57" s="439">
        <v>0</v>
      </c>
      <c r="BA57" s="439">
        <v>0</v>
      </c>
      <c r="BB57" s="439">
        <v>0</v>
      </c>
      <c r="BC57" s="439">
        <v>0</v>
      </c>
      <c r="BD57" s="439">
        <v>0</v>
      </c>
      <c r="BE57" s="439">
        <v>0</v>
      </c>
      <c r="BF57" s="439"/>
      <c r="BG57" s="439"/>
      <c r="BH57" s="436">
        <v>1000000000</v>
      </c>
      <c r="BI57" s="439">
        <v>600000000</v>
      </c>
      <c r="BJ57" s="436">
        <v>1296684212.8066652</v>
      </c>
      <c r="BK57" s="439">
        <v>1007348172.2612911</v>
      </c>
      <c r="BL57" s="439">
        <v>847165640.31005001</v>
      </c>
      <c r="BM57" s="439">
        <v>780842987.55923414</v>
      </c>
      <c r="BN57" s="439">
        <v>726898890.80543661</v>
      </c>
      <c r="BO57" s="439">
        <v>436667591.31258911</v>
      </c>
      <c r="BP57" s="439">
        <v>153998601.24846929</v>
      </c>
      <c r="BQ57" s="439">
        <v>97115436.927179992</v>
      </c>
      <c r="BR57" s="439"/>
      <c r="BS57" s="439"/>
      <c r="BT57" s="127">
        <v>0.75079357274842973</v>
      </c>
      <c r="BU57" s="436">
        <v>292854474.32192016</v>
      </c>
      <c r="BV57" s="439">
        <v>292854474.32192016</v>
      </c>
      <c r="BW57" s="58"/>
      <c r="BX57" s="3"/>
    </row>
    <row r="58" spans="2:76" x14ac:dyDescent="0.45">
      <c r="B58" s="59" t="s">
        <v>18</v>
      </c>
      <c r="C58" s="60" t="s">
        <v>832</v>
      </c>
      <c r="D58" s="60" t="s">
        <v>796</v>
      </c>
      <c r="E58" s="437">
        <v>84303330.634375736</v>
      </c>
      <c r="F58" s="357">
        <v>45</v>
      </c>
      <c r="G58" s="357">
        <v>0</v>
      </c>
      <c r="H58" s="357">
        <v>1</v>
      </c>
      <c r="I58" s="357">
        <v>1</v>
      </c>
      <c r="J58" s="60">
        <v>1.1154999999999997</v>
      </c>
      <c r="K58" s="130">
        <v>9.54409621446273E-2</v>
      </c>
      <c r="L58" s="60"/>
      <c r="M58" s="60" t="s">
        <v>100</v>
      </c>
      <c r="N58" s="60" t="s">
        <v>100</v>
      </c>
      <c r="O58" s="126">
        <v>1.5048418000005768</v>
      </c>
      <c r="P58" s="228">
        <v>44644.676921296297</v>
      </c>
      <c r="Q58" s="437">
        <v>350000000</v>
      </c>
      <c r="R58" s="440">
        <v>350000000</v>
      </c>
      <c r="S58" s="440">
        <v>350000000</v>
      </c>
      <c r="T58" s="440">
        <v>250000000</v>
      </c>
      <c r="U58" s="440">
        <v>250000000</v>
      </c>
      <c r="V58" s="440">
        <v>70000000</v>
      </c>
      <c r="W58" s="440"/>
      <c r="X58" s="59" t="s">
        <v>102</v>
      </c>
      <c r="Y58" s="357">
        <v>0.95</v>
      </c>
      <c r="Z58" s="60" t="s">
        <v>103</v>
      </c>
      <c r="AA58" s="357" t="s">
        <v>3</v>
      </c>
      <c r="AB58" s="60" t="s">
        <v>866</v>
      </c>
      <c r="AC58" s="440"/>
      <c r="AD58" s="437">
        <v>96223561.47697556</v>
      </c>
      <c r="AE58" s="440">
        <v>96223561.47697556</v>
      </c>
      <c r="AF58" s="440">
        <v>96223561.47697556</v>
      </c>
      <c r="AG58" s="440">
        <v>96223561.47697556</v>
      </c>
      <c r="AH58" s="440">
        <v>96223561.47697556</v>
      </c>
      <c r="AI58" s="440">
        <v>-18353494.408754408</v>
      </c>
      <c r="AJ58" s="440">
        <v>-18353494.408754408</v>
      </c>
      <c r="AK58" s="440">
        <v>-18353494.408754408</v>
      </c>
      <c r="AL58" s="440"/>
      <c r="AM58" s="440"/>
      <c r="AN58" s="437">
        <v>96223561.47697556</v>
      </c>
      <c r="AO58" s="440">
        <v>96223561.47697556</v>
      </c>
      <c r="AP58" s="440">
        <v>96223561.47697556</v>
      </c>
      <c r="AQ58" s="440">
        <v>96223561.47697556</v>
      </c>
      <c r="AR58" s="440">
        <v>96223561.47697556</v>
      </c>
      <c r="AS58" s="440">
        <v>-18353494.408754408</v>
      </c>
      <c r="AT58" s="440">
        <v>-18353494.408754408</v>
      </c>
      <c r="AU58" s="440">
        <v>-18353494.408754408</v>
      </c>
      <c r="AV58" s="440"/>
      <c r="AW58" s="440"/>
      <c r="AX58" s="437">
        <v>253776438.52302444</v>
      </c>
      <c r="AY58" s="440">
        <v>216179160.0259012</v>
      </c>
      <c r="AZ58" s="440">
        <v>189834809.06242788</v>
      </c>
      <c r="BA58" s="440">
        <v>148357169.24628353</v>
      </c>
      <c r="BB58" s="440">
        <v>90260833.520139053</v>
      </c>
      <c r="BC58" s="440">
        <v>88353494.408754408</v>
      </c>
      <c r="BD58" s="440">
        <v>0</v>
      </c>
      <c r="BE58" s="440">
        <v>0</v>
      </c>
      <c r="BF58" s="440"/>
      <c r="BG58" s="440"/>
      <c r="BH58" s="437">
        <v>800000000</v>
      </c>
      <c r="BI58" s="440">
        <v>650000000</v>
      </c>
      <c r="BJ58" s="437">
        <v>733405518.24035811</v>
      </c>
      <c r="BK58" s="440">
        <v>782939238.51787043</v>
      </c>
      <c r="BL58" s="440">
        <v>693292332.28239119</v>
      </c>
      <c r="BM58" s="440">
        <v>450759805.86021072</v>
      </c>
      <c r="BN58" s="440">
        <v>480380252.32953387</v>
      </c>
      <c r="BO58" s="440">
        <v>0</v>
      </c>
      <c r="BP58" s="440">
        <v>0</v>
      </c>
      <c r="BQ58" s="440">
        <v>0</v>
      </c>
      <c r="BR58" s="440"/>
      <c r="BS58" s="440"/>
      <c r="BT58" s="128">
        <v>1.2048327760553086</v>
      </c>
      <c r="BU58" s="437">
        <v>124122112.97866376</v>
      </c>
      <c r="BV58" s="440">
        <v>124122112.97866376</v>
      </c>
      <c r="BW58" s="58"/>
      <c r="BX58" s="3"/>
    </row>
    <row r="59" spans="2:76" x14ac:dyDescent="0.45">
      <c r="BU59" s="3"/>
      <c r="BW59" s="3"/>
    </row>
    <row r="60" spans="2:76" x14ac:dyDescent="0.45">
      <c r="B60" s="3"/>
      <c r="C60" s="3"/>
      <c r="D60" s="3"/>
      <c r="E60" s="3"/>
      <c r="Q60" s="3"/>
      <c r="W60" s="3"/>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f ca="1">[1]!sSumOfNums(BH11:BH58)/1000000000</f>
        <v>85.817967307999993</v>
      </c>
      <c r="BI60" s="41">
        <f ca="1">[1]!sSumOfNums(BI11:BI58)/1000000000</f>
        <v>56.203524428999998</v>
      </c>
      <c r="BJ60" s="41">
        <f ca="1">[1]!sSumOfNums(BJ11:BJ58)/1000000000</f>
        <v>106.76432436977778</v>
      </c>
      <c r="BK60" s="41">
        <f ca="1">[1]!sSumOfNums(BK11:BK58)/1000000000</f>
        <v>54.245789520922081</v>
      </c>
      <c r="BL60" s="41">
        <f ca="1">[1]!sSumOfNums(BL11:BL58)/1000000000</f>
        <v>45.838885771851203</v>
      </c>
      <c r="BM60" s="41">
        <f ca="1">[1]!sSumOfNums(BM11:BM58)/1000000000</f>
        <v>42.979324872601886</v>
      </c>
      <c r="BN60" s="41"/>
      <c r="BO60" s="41"/>
      <c r="BP60" s="41"/>
      <c r="BQ60" s="41"/>
      <c r="BR60" s="41"/>
      <c r="BS60" s="41">
        <f ca="1">[1]!sSumOfNums(BS11:BS58)/1000000000</f>
        <v>0</v>
      </c>
      <c r="BT60" s="3"/>
      <c r="BU60" s="41">
        <f ca="1">[1]!sSumOfNums(BU11:BU58)/1000000000</f>
        <v>46.222257888456298</v>
      </c>
      <c r="BV60" s="41">
        <f ca="1">[1]!sSumOfNums(BV11:BV58)/1000000000</f>
        <v>16.255323709283697</v>
      </c>
      <c r="BW60" s="3"/>
    </row>
    <row r="61" spans="2:76" x14ac:dyDescent="0.45">
      <c r="BU61" s="3"/>
      <c r="BW61" s="3"/>
    </row>
    <row r="62" spans="2:76" x14ac:dyDescent="0.45">
      <c r="BU62" s="3"/>
      <c r="BW62" s="3"/>
    </row>
    <row r="63" spans="2:76" x14ac:dyDescent="0.45">
      <c r="BU63" s="3"/>
      <c r="BW63" s="3"/>
    </row>
    <row r="64" spans="2:76" x14ac:dyDescent="0.45">
      <c r="BU64" s="3"/>
      <c r="BW64" s="3"/>
    </row>
    <row r="65" spans="73:75" x14ac:dyDescent="0.45">
      <c r="BU65" s="3"/>
      <c r="BW65" s="3"/>
    </row>
    <row r="66" spans="73:75" x14ac:dyDescent="0.45">
      <c r="BU66" s="3"/>
      <c r="BW66" s="3"/>
    </row>
    <row r="67" spans="73:75" x14ac:dyDescent="0.45">
      <c r="BU67" s="3"/>
      <c r="BW67" s="3"/>
    </row>
    <row r="68" spans="73:75" x14ac:dyDescent="0.45">
      <c r="BU68" s="3"/>
      <c r="BW68" s="3"/>
    </row>
    <row r="69" spans="73:75" x14ac:dyDescent="0.45">
      <c r="BU69" s="3"/>
      <c r="BW69" s="3"/>
    </row>
    <row r="70" spans="73:75" x14ac:dyDescent="0.45">
      <c r="BU70" s="3"/>
      <c r="BW70" s="3"/>
    </row>
    <row r="71" spans="73:75" x14ac:dyDescent="0.45">
      <c r="BU71" s="3"/>
      <c r="BW71" s="3"/>
    </row>
    <row r="72" spans="73:75" x14ac:dyDescent="0.45">
      <c r="BU72" s="3"/>
      <c r="BW72" s="3"/>
    </row>
    <row r="73" spans="73:75" x14ac:dyDescent="0.45">
      <c r="BU73" s="3"/>
      <c r="BW73" s="3"/>
    </row>
    <row r="74" spans="73:75" x14ac:dyDescent="0.45">
      <c r="BU74" s="3"/>
      <c r="BW74" s="3"/>
    </row>
    <row r="75" spans="73:75" x14ac:dyDescent="0.45">
      <c r="BU75" s="3"/>
      <c r="BW75" s="3"/>
    </row>
    <row r="76" spans="73:75" x14ac:dyDescent="0.45">
      <c r="BU76" s="3"/>
      <c r="BW76" s="3"/>
    </row>
    <row r="77" spans="73:75" x14ac:dyDescent="0.45">
      <c r="BU77" s="3"/>
      <c r="BW77" s="3"/>
    </row>
    <row r="78" spans="73:75" x14ac:dyDescent="0.45">
      <c r="BU78" s="3"/>
      <c r="BW78" s="3"/>
    </row>
    <row r="79" spans="73:75" x14ac:dyDescent="0.45">
      <c r="BU79" s="3"/>
      <c r="BW79" s="3"/>
    </row>
    <row r="80" spans="73:75" x14ac:dyDescent="0.45">
      <c r="BU80" s="3"/>
      <c r="BW80" s="3"/>
    </row>
    <row r="81" spans="73:75" x14ac:dyDescent="0.45">
      <c r="BU81" s="3"/>
      <c r="BW81" s="3"/>
    </row>
    <row r="82" spans="73:75" x14ac:dyDescent="0.45">
      <c r="BU82" s="3"/>
      <c r="BW82" s="3"/>
    </row>
    <row r="83" spans="73:75" x14ac:dyDescent="0.45">
      <c r="BU83" s="3"/>
      <c r="BW83" s="3"/>
    </row>
    <row r="84" spans="73:75" x14ac:dyDescent="0.45">
      <c r="BU84" s="3"/>
      <c r="BW84" s="3"/>
    </row>
    <row r="85" spans="73:75" x14ac:dyDescent="0.45">
      <c r="BU85" s="3"/>
      <c r="BW85" s="3"/>
    </row>
    <row r="86" spans="73:75" x14ac:dyDescent="0.45">
      <c r="BU86" s="3"/>
      <c r="BW86" s="3"/>
    </row>
    <row r="87" spans="73:75" x14ac:dyDescent="0.45">
      <c r="BU87" s="3"/>
      <c r="BW87" s="3"/>
    </row>
    <row r="88" spans="73:75" x14ac:dyDescent="0.45">
      <c r="BU88" s="3"/>
      <c r="BW88" s="3"/>
    </row>
    <row r="89" spans="73:75" x14ac:dyDescent="0.45">
      <c r="BU89" s="3"/>
      <c r="BW89" s="3"/>
    </row>
    <row r="90" spans="73:75" x14ac:dyDescent="0.45">
      <c r="BU90" s="3"/>
      <c r="BW90" s="3"/>
    </row>
    <row r="91" spans="73:75" x14ac:dyDescent="0.45">
      <c r="BU91" s="3"/>
      <c r="BW91" s="3"/>
    </row>
    <row r="92" spans="73:75" x14ac:dyDescent="0.45">
      <c r="BU92" s="3"/>
      <c r="BW92" s="3"/>
    </row>
    <row r="93" spans="73:75" x14ac:dyDescent="0.45">
      <c r="BU93" s="3"/>
      <c r="BW93" s="3"/>
    </row>
    <row r="94" spans="73:75" x14ac:dyDescent="0.45">
      <c r="BU94" s="3"/>
      <c r="BW94" s="3"/>
    </row>
    <row r="95" spans="73:75" x14ac:dyDescent="0.45">
      <c r="BU95" s="3"/>
      <c r="BW95" s="3"/>
    </row>
    <row r="96" spans="73:75" x14ac:dyDescent="0.45">
      <c r="BU96" s="3"/>
      <c r="BW96" s="3"/>
    </row>
    <row r="97" spans="73:75" x14ac:dyDescent="0.45">
      <c r="BU97" s="3"/>
      <c r="BW97" s="3"/>
    </row>
    <row r="98" spans="73:75" x14ac:dyDescent="0.45">
      <c r="BU98" s="3"/>
      <c r="BW98" s="3"/>
    </row>
    <row r="99" spans="73:75" x14ac:dyDescent="0.45">
      <c r="BU99" s="3"/>
      <c r="BW99" s="3"/>
    </row>
    <row r="100" spans="73:75" x14ac:dyDescent="0.45">
      <c r="BU100" s="3"/>
      <c r="BW100" s="3"/>
    </row>
    <row r="101" spans="73:75" x14ac:dyDescent="0.45">
      <c r="BU101" s="3"/>
      <c r="BW101" s="3"/>
    </row>
    <row r="102" spans="73:75" x14ac:dyDescent="0.45">
      <c r="BU102" s="3"/>
      <c r="BW102" s="3"/>
    </row>
    <row r="103" spans="73:75" x14ac:dyDescent="0.45">
      <c r="BU103" s="3"/>
      <c r="BW103" s="3"/>
    </row>
    <row r="104" spans="73:75" x14ac:dyDescent="0.45">
      <c r="BU104" s="3"/>
      <c r="BW104" s="3"/>
    </row>
    <row r="105" spans="73:75" x14ac:dyDescent="0.45">
      <c r="BU105" s="3"/>
      <c r="BW105" s="3"/>
    </row>
    <row r="106" spans="73:75" x14ac:dyDescent="0.45">
      <c r="BU106" s="3"/>
      <c r="BW106" s="3"/>
    </row>
    <row r="107" spans="73:75" x14ac:dyDescent="0.45">
      <c r="BU107" s="3"/>
      <c r="BW107" s="3"/>
    </row>
    <row r="108" spans="73:75" x14ac:dyDescent="0.45">
      <c r="BU108" s="3"/>
      <c r="BW108" s="3"/>
    </row>
    <row r="109" spans="73:75" x14ac:dyDescent="0.45">
      <c r="BU109" s="3"/>
      <c r="BW109" s="3"/>
    </row>
    <row r="110" spans="73:75" x14ac:dyDescent="0.45">
      <c r="BU110" s="3"/>
      <c r="BW110" s="3"/>
    </row>
    <row r="111" spans="73:75" x14ac:dyDescent="0.45">
      <c r="BU111" s="3"/>
      <c r="BW111" s="3"/>
    </row>
    <row r="112" spans="73:75" x14ac:dyDescent="0.45">
      <c r="BU112" s="3"/>
      <c r="BW112" s="3"/>
    </row>
    <row r="113" spans="73:75" x14ac:dyDescent="0.45">
      <c r="BU113" s="3"/>
      <c r="BW113" s="3"/>
    </row>
    <row r="114" spans="73:75" x14ac:dyDescent="0.45">
      <c r="BU114" s="3"/>
      <c r="BW114" s="3"/>
    </row>
    <row r="115" spans="73:75" x14ac:dyDescent="0.45">
      <c r="BU115" s="3"/>
      <c r="BW115" s="3"/>
    </row>
    <row r="116" spans="73:75" x14ac:dyDescent="0.45">
      <c r="BU116" s="3"/>
      <c r="BW116" s="3"/>
    </row>
    <row r="117" spans="73:75" x14ac:dyDescent="0.45">
      <c r="BU117" s="3"/>
      <c r="BW117" s="3"/>
    </row>
    <row r="118" spans="73:75" x14ac:dyDescent="0.45">
      <c r="BU118" s="3"/>
      <c r="BW118" s="3"/>
    </row>
    <row r="119" spans="73:75" x14ac:dyDescent="0.45">
      <c r="BU119" s="3"/>
      <c r="BW119" s="3"/>
    </row>
    <row r="120" spans="73:75" x14ac:dyDescent="0.45">
      <c r="BU120" s="3"/>
      <c r="BW120" s="3"/>
    </row>
    <row r="121" spans="73:75" x14ac:dyDescent="0.45">
      <c r="BU121" s="3"/>
      <c r="BW121" s="3"/>
    </row>
    <row r="122" spans="73:75" x14ac:dyDescent="0.45">
      <c r="BU122" s="3"/>
      <c r="BW122" s="3"/>
    </row>
    <row r="123" spans="73:75" x14ac:dyDescent="0.45">
      <c r="BU123" s="3"/>
      <c r="BW123" s="3"/>
    </row>
    <row r="124" spans="73:75" x14ac:dyDescent="0.45">
      <c r="BU124" s="3"/>
      <c r="BW124" s="3"/>
    </row>
    <row r="125" spans="73:75" x14ac:dyDescent="0.45">
      <c r="BU125" s="3"/>
      <c r="BW125" s="3"/>
    </row>
    <row r="126" spans="73:75" x14ac:dyDescent="0.45">
      <c r="BU126" s="3"/>
      <c r="BW126" s="3"/>
    </row>
    <row r="127" spans="73:75" x14ac:dyDescent="0.45">
      <c r="BU127" s="3"/>
      <c r="BW127" s="3"/>
    </row>
    <row r="128" spans="73:75" x14ac:dyDescent="0.45">
      <c r="BU128" s="3"/>
      <c r="BW128" s="3"/>
    </row>
    <row r="129" spans="73:75" x14ac:dyDescent="0.45">
      <c r="BU129" s="3"/>
      <c r="BW129" s="3"/>
    </row>
    <row r="130" spans="73:75" x14ac:dyDescent="0.45">
      <c r="BU130" s="3"/>
      <c r="BW130" s="3"/>
    </row>
    <row r="131" spans="73:75" x14ac:dyDescent="0.45">
      <c r="BU131" s="3"/>
      <c r="BW131" s="3"/>
    </row>
    <row r="132" spans="73:75" x14ac:dyDescent="0.45">
      <c r="BU132" s="3"/>
      <c r="BW132" s="3"/>
    </row>
    <row r="133" spans="73:75" x14ac:dyDescent="0.45">
      <c r="BU133" s="3"/>
      <c r="BW133" s="3"/>
    </row>
    <row r="134" spans="73:75" x14ac:dyDescent="0.45">
      <c r="BU134" s="3"/>
      <c r="BW134" s="3"/>
    </row>
    <row r="135" spans="73:75" x14ac:dyDescent="0.45">
      <c r="BU135" s="3"/>
      <c r="BW135" s="3"/>
    </row>
    <row r="136" spans="73:75" x14ac:dyDescent="0.45">
      <c r="BU136" s="3"/>
      <c r="BW136" s="3"/>
    </row>
    <row r="137" spans="73:75" x14ac:dyDescent="0.45">
      <c r="BU137" s="3"/>
      <c r="BW137" s="3"/>
    </row>
    <row r="138" spans="73:75" x14ac:dyDescent="0.45">
      <c r="BU138" s="3"/>
      <c r="BW138" s="3"/>
    </row>
    <row r="139" spans="73:75" x14ac:dyDescent="0.45">
      <c r="BU139" s="3"/>
      <c r="BW139" s="3"/>
    </row>
    <row r="140" spans="73:75" x14ac:dyDescent="0.45">
      <c r="BU140" s="3"/>
      <c r="BW140" s="3"/>
    </row>
    <row r="141" spans="73:75" x14ac:dyDescent="0.45">
      <c r="BU141" s="3"/>
      <c r="BW141" s="3"/>
    </row>
    <row r="142" spans="73:75" x14ac:dyDescent="0.45">
      <c r="BU142" s="3"/>
      <c r="BW142" s="3"/>
    </row>
    <row r="143" spans="73:75" x14ac:dyDescent="0.45">
      <c r="BU143" s="3"/>
      <c r="BW143" s="3"/>
    </row>
    <row r="144" spans="73:75" x14ac:dyDescent="0.45">
      <c r="BU144" s="3"/>
      <c r="BW144" s="3"/>
    </row>
    <row r="145" spans="73:75" x14ac:dyDescent="0.45">
      <c r="BU145" s="3"/>
      <c r="BW145" s="3"/>
    </row>
    <row r="146" spans="73:75" x14ac:dyDescent="0.45">
      <c r="BU146" s="3"/>
      <c r="BW146" s="3"/>
    </row>
    <row r="147" spans="73:75" x14ac:dyDescent="0.45">
      <c r="BU147" s="3"/>
      <c r="BW147" s="3"/>
    </row>
    <row r="148" spans="73:75" x14ac:dyDescent="0.45">
      <c r="BU148" s="3"/>
      <c r="BW148" s="3"/>
    </row>
    <row r="149" spans="73:75" x14ac:dyDescent="0.45">
      <c r="BU149" s="3"/>
      <c r="BW149" s="3"/>
    </row>
    <row r="150" spans="73:75" x14ac:dyDescent="0.45">
      <c r="BU150" s="3"/>
      <c r="BW150" s="3"/>
    </row>
    <row r="151" spans="73:75" x14ac:dyDescent="0.45">
      <c r="BU151" s="3"/>
      <c r="BW151" s="3"/>
    </row>
    <row r="152" spans="73:75" x14ac:dyDescent="0.45">
      <c r="BU152" s="3"/>
      <c r="BW152" s="3"/>
    </row>
    <row r="153" spans="73:75" x14ac:dyDescent="0.45">
      <c r="BU153" s="3"/>
      <c r="BW153" s="3"/>
    </row>
    <row r="154" spans="73:75" x14ac:dyDescent="0.45">
      <c r="BU154" s="3"/>
      <c r="BW154" s="3"/>
    </row>
    <row r="155" spans="73:75" x14ac:dyDescent="0.45">
      <c r="BU155" s="3"/>
      <c r="BW155" s="3"/>
    </row>
    <row r="156" spans="73:75" x14ac:dyDescent="0.45">
      <c r="BU156" s="3"/>
      <c r="BW156" s="3"/>
    </row>
    <row r="157" spans="73:75" x14ac:dyDescent="0.45">
      <c r="BU157" s="3"/>
      <c r="BW157" s="3"/>
    </row>
    <row r="158" spans="73:75" x14ac:dyDescent="0.45">
      <c r="BU158" s="3"/>
      <c r="BW158" s="3"/>
    </row>
  </sheetData>
  <sheetProtection sheet="1" objects="1" scenarios="1"/>
  <sortState xmlns:xlrd2="http://schemas.microsoft.com/office/spreadsheetml/2017/richdata2" ref="B11:BV58">
    <sortCondition ref="B11:B58"/>
  </sortState>
  <mergeCells count="12">
    <mergeCell ref="BU4:BV5"/>
    <mergeCell ref="B4:D5"/>
    <mergeCell ref="BH4:BI5"/>
    <mergeCell ref="BJ1:BS1"/>
    <mergeCell ref="BJ4:BS5"/>
    <mergeCell ref="BT4:BT5"/>
    <mergeCell ref="Q4:W5"/>
    <mergeCell ref="AD4:AM5"/>
    <mergeCell ref="AX4:BG5"/>
    <mergeCell ref="AN4:AW5"/>
    <mergeCell ref="E4:P5"/>
    <mergeCell ref="X4:AC5"/>
  </mergeCells>
  <dataValidations disablePrompts="1" count="73">
    <dataValidation allowBlank="1" showInputMessage="1" showErrorMessage="1" promptTitle="TheBank" prompt="_x000a_Filter rows by entering text. Double-click for more options." sqref="B8" xr:uid="{87CC2F5F-8D3B-48D7-A912-E11D3D200BAA}"/>
    <dataValidation allowBlank="1" showInputMessage="1" showErrorMessage="1" promptTitle="Long Name" prompt="_x000a_Filter rows by entering text. Double-click for more options." sqref="C8" xr:uid="{CA8E3628-920F-451C-BEA6-8C8E68E80B28}"/>
    <dataValidation allowBlank="1" showInputMessage="1" showErrorMessage="1" promptTitle="Short Name" prompt="_x000a_Filter rows by entering text. Double-click for more options." sqref="D8" xr:uid="{8ED61F91-1631-4829-82D6-21F982237150}"/>
    <dataValidation allowBlank="1" showInputMessage="1" showErrorMessage="1" promptTitle="EUR PV" prompt="_x000a_Filter rows by entering text. Double-click for more options." sqref="E8" xr:uid="{C2FA92A1-6F46-4BA3-8C9D-67549A60F16E}"/>
    <dataValidation allowBlank="1" showInputMessage="1" showErrorMessage="1" promptTitle="Num_x000a_Trades" prompt="_x000a_Filter rows by entering text. Double-click for more options." sqref="F8" xr:uid="{5EE4E0D7-BE82-49FB-9A54-9D266586DAD7}"/>
    <dataValidation allowBlank="1" showInputMessage="1" showErrorMessage="1" promptTitle="NumTrades_x000a_Excluded" prompt="_x000a_Filter rows by entering text. Double-click for more options." sqref="G8" xr:uid="{895F79C9-C9E2-485E-AA25-82685BE16136}"/>
    <dataValidation allowBlank="1" showInputMessage="1" showErrorMessage="1" promptTitle="FX_x000a_Shock" prompt="_x000a_Filter rows by entering text. Double-click for more options." sqref="H8" xr:uid="{93AE3A44-D4C3-4025-A22A-5E920C5B218B}"/>
    <dataValidation allowBlank="1" showInputMessage="1" showErrorMessage="1" promptTitle="FxVol_x000a_Shock" prompt="_x000a_Filter rows by entering text. Double-click for more options." sqref="I8" xr:uid="{08E7AC9E-0A50-4529-B7B6-A15537763D76}"/>
    <dataValidation allowBlank="1" showInputMessage="1" showErrorMessage="1" promptTitle="EUR_x000a_USD" prompt="_x000a_Filter rows by entering text. Double-click for more options." sqref="J8" xr:uid="{9C2A3E72-5810-4E38-8C81-2DA2379A90E2}"/>
    <dataValidation allowBlank="1" showInputMessage="1" showErrorMessage="1" promptTitle="EURUSD_x000a_3YVol" prompt="_x000a_Filter rows by entering text. Double-click for more options." sqref="K8" xr:uid="{CDDDFC9E-CD5C-4CB6-8A8C-903AA62D5A5D}"/>
    <dataValidation allowBlank="1" showInputMessage="1" showErrorMessage="1" promptTitle="Profile Result" prompt="_x000a_Filter rows by entering text. Double-click for more options." sqref="L8" xr:uid="{4B2B8237-800D-455A-9B02-E3939A9FA459}"/>
    <dataValidation allowBlank="1" showInputMessage="1" showErrorMessage="1" promptTitle="Trade Solve_x000a_Result" prompt="_x000a_Filter rows by entering text. Double-click for more options." sqref="M8" xr:uid="{4DCD2FFB-A0CB-422C-8652-68942A8F6871}"/>
    <dataValidation allowBlank="1" showInputMessage="1" showErrorMessage="1" promptTitle="Fx Solve_x000a_Result" prompt="_x000a_Filter rows by entering text. Double-click for more options." sqref="N8" xr:uid="{814060C7-D89A-4EED-BF1B-ECBD0E574990}"/>
    <dataValidation allowBlank="1" showInputMessage="1" showErrorMessage="1" promptTitle="Process Time" prompt="_x000a_Filter rows by entering text. Double-click for more options." sqref="O8" xr:uid="{8A78F810-7752-4EC5-B80A-F4B9A22E4C13}"/>
    <dataValidation allowBlank="1" showInputMessage="1" showErrorMessage="1" promptTitle="Time Stamp" prompt="_x000a_Filter rows by entering text. Double-click for more options." sqref="P8" xr:uid="{FD401866-9F64-4D38-9643-F8FF7348FD29}"/>
    <dataValidation allowBlank="1" showInputMessage="1" showErrorMessage="1" promptTitle="1Y Limit" prompt="_x000a_Filter rows by entering text. Double-click for more options." sqref="Q8" xr:uid="{A7699FE8-9FCD-4818-A6C4-191804F3EDE4}"/>
    <dataValidation allowBlank="1" showInputMessage="1" showErrorMessage="1" promptTitle="2Y Limit" prompt="_x000a_Filter rows by entering text. Double-click for more options." sqref="R8" xr:uid="{0F84155A-0C1C-4739-8E51-935671F33DFA}"/>
    <dataValidation allowBlank="1" showInputMessage="1" showErrorMessage="1" promptTitle="3Y Limit" prompt="_x000a_Filter rows by entering text. Double-click for more options." sqref="S8" xr:uid="{D1D8FABF-D0AA-4728-9617-1916C914F604}"/>
    <dataValidation allowBlank="1" showInputMessage="1" showErrorMessage="1" promptTitle="4Y Limit" prompt="_x000a_Filter rows by entering text. Double-click for more options." sqref="T8" xr:uid="{6718B532-0551-4F5C-817F-18BA367FDD50}"/>
    <dataValidation allowBlank="1" showInputMessage="1" showErrorMessage="1" promptTitle="5Y Limit" prompt="_x000a_Filter rows by entering text. Double-click for more options." sqref="U8" xr:uid="{1F253B57-69FE-4390-81EC-F05041119EA2}"/>
    <dataValidation allowBlank="1" showInputMessage="1" showErrorMessage="1" promptTitle="7Y Limit" prompt="_x000a_Filter rows by entering text. Double-click for more options." sqref="V8" xr:uid="{F9E4469D-3749-4E98-A141-5AE9004DDB7F}"/>
    <dataValidation allowBlank="1" showInputMessage="1" showErrorMessage="1" promptTitle="10Y Limit" prompt="_x000a_Filter rows by entering text. Double-click for more options." sqref="W8" xr:uid="{F693965D-6CCF-428F-8E7A-02895ACD69AC}"/>
    <dataValidation allowBlank="1" showInputMessage="1" showErrorMessage="1" promptTitle="Methodology" prompt="_x000a_Filter rows by entering text. Double-click for more options." sqref="X8" xr:uid="{702ED40D-7292-4737-A3E5-D45FB7A4EAE1}"/>
    <dataValidation allowBlank="1" showInputMessage="1" showErrorMessage="1" promptTitle="PFEPercentile" prompt="_x000a_Filter rows by entering text. Double-click for more options." sqref="Y8" xr:uid="{B302921C-AE5C-4BA5-984E-F5D512B06B0E}"/>
    <dataValidation allowBlank="1" showInputMessage="1" showErrorMessage="1" promptTitle="VolatilityInput" prompt="_x000a_Filter rows by entering text. Double-click for more options." sqref="Z8" xr:uid="{37041577-5718-4430-BD53-0D1FBABA3486}"/>
    <dataValidation allowBlank="1" showInputMessage="1" showErrorMessage="1" promptTitle="Base Currency" prompt="_x000a_Filter rows by entering text. Double-click for more options." sqref="AA8" xr:uid="{04239E45-34FD-49BA-933F-47E752380FC1}"/>
    <dataValidation allowBlank="1" showInputMessage="1" showErrorMessage="1" promptTitle="Product Credit Limits" prompt="_x000a_Filter rows by entering text. Double-click for more options." sqref="AB8" xr:uid="{269ADD84-3FE3-458C-9AC5-1B7D6E5E6BC4}"/>
    <dataValidation allowBlank="1" showInputMessage="1" showErrorMessage="1" promptTitle="Notional Cap" prompt="_x000a_Filter rows by entering text. Double-click for more options." sqref="AC8" xr:uid="{4C939FBF-2672-40F2-B2EA-B613E6CD2B3D}"/>
    <dataValidation allowBlank="1" showInputMessage="1" showErrorMessage="1" promptTitle="HR 1Y" prompt="_x000a_Filter rows by entering text. Double-click for more options." sqref="AD8" xr:uid="{530A0001-452D-4C0F-B4F6-4D849AEDBE35}"/>
    <dataValidation allowBlank="1" showInputMessage="1" showErrorMessage="1" promptTitle="HR 2Y" prompt="_x000a_Filter rows by entering text. Double-click for more options." sqref="AE8" xr:uid="{3F21DD1B-E897-4B5C-BC31-429A8B3AFCCE}"/>
    <dataValidation allowBlank="1" showInputMessage="1" showErrorMessage="1" promptTitle="HR 3Y" prompt="_x000a_Filter rows by entering text. Double-click for more options." sqref="AF8" xr:uid="{C74A531C-AEB1-4239-A94A-E8B0DC2122B0}"/>
    <dataValidation allowBlank="1" showInputMessage="1" showErrorMessage="1" promptTitle="HR 4Y" prompt="_x000a_Filter rows by entering text. Double-click for more options." sqref="AG8" xr:uid="{34554C7D-D9EE-4457-ADEE-B4B02ABD8C04}"/>
    <dataValidation allowBlank="1" showInputMessage="1" showErrorMessage="1" promptTitle="HR 5Y" prompt="_x000a_Filter rows by entering text. Double-click for more options." sqref="AH8" xr:uid="{0C4B8DAC-85F3-404A-9722-0A3400383FAC}"/>
    <dataValidation allowBlank="1" showInputMessage="1" showErrorMessage="1" promptTitle="HR 6Y" prompt="_x000a_Filter rows by entering text. Double-click for more options." sqref="AI8" xr:uid="{7AE6CD46-64F7-455C-B7EF-70377CFDDEA0}"/>
    <dataValidation allowBlank="1" showInputMessage="1" showErrorMessage="1" promptTitle="HR 7Y" prompt="_x000a_Filter rows by entering text. Double-click for more options." sqref="AJ8" xr:uid="{144D5886-04D2-4D48-A46F-9A165B58BBB4}"/>
    <dataValidation allowBlank="1" showInputMessage="1" showErrorMessage="1" promptTitle="HR 8Y" prompt="_x000a_Filter rows by entering text. Double-click for more options." sqref="AK8" xr:uid="{61D42B6C-9D91-48B1-8BAE-688D1B147150}"/>
    <dataValidation allowBlank="1" showInputMessage="1" showErrorMessage="1" promptTitle="HR 9Y" prompt="_x000a_Filter rows by entering text. Double-click for more options." sqref="AL8" xr:uid="{E4A967BC-0673-4C97-B387-DE71963C4985}"/>
    <dataValidation allowBlank="1" showInputMessage="1" showErrorMessage="1" promptTitle="HR 10Y" prompt="_x000a_Filter rows by entering text. Double-click for more options." sqref="AM8" xr:uid="{DC36115D-1038-401F-95D0-CB51B04E5C51}"/>
    <dataValidation allowBlank="1" showInputMessage="1" showErrorMessage="1" promptTitle="HR 1Y USD" prompt="_x000a_Filter rows by entering text. Double-click for more options." sqref="AN8" xr:uid="{F88A267D-5E87-4272-9BDB-B38156F3631B}"/>
    <dataValidation allowBlank="1" showInputMessage="1" showErrorMessage="1" promptTitle="HR 2Y USD" prompt="_x000a_Filter rows by entering text. Double-click for more options." sqref="AO8" xr:uid="{D416BF7B-78B9-45E1-8A63-ABF9A5E8C405}"/>
    <dataValidation allowBlank="1" showInputMessage="1" showErrorMessage="1" promptTitle="HR 3Y USD" prompt="_x000a_Filter rows by entering text. Double-click for more options." sqref="AP8" xr:uid="{F7C0D562-4F69-4FC1-8BF3-F657B10AB1BC}"/>
    <dataValidation allowBlank="1" showInputMessage="1" showErrorMessage="1" promptTitle="HR 4Y USD" prompt="_x000a_Filter rows by entering text. Double-click for more options." sqref="AQ8" xr:uid="{88085F06-5AAA-4AF2-90A3-1883E2A59EEE}"/>
    <dataValidation allowBlank="1" showInputMessage="1" showErrorMessage="1" promptTitle="HR 5Y USD" prompt="_x000a_Filter rows by entering text. Double-click for more options." sqref="AR8" xr:uid="{D53AD8FD-F725-403B-9418-6C65BC5CBB09}"/>
    <dataValidation allowBlank="1" showInputMessage="1" showErrorMessage="1" promptTitle="HR 6Y USD" prompt="_x000a_Filter rows by entering text. Double-click for more options." sqref="AS8" xr:uid="{49159F2E-0D5C-4ED3-8E3E-4368A478D50C}"/>
    <dataValidation allowBlank="1" showInputMessage="1" showErrorMessage="1" promptTitle="HR 7Y USD" prompt="_x000a_Filter rows by entering text. Double-click for more options." sqref="AT8" xr:uid="{0B2A1134-8B33-449A-822D-D34D6F52C985}"/>
    <dataValidation allowBlank="1" showInputMessage="1" showErrorMessage="1" promptTitle="HR 8Y USD" prompt="_x000a_Filter rows by entering text. Double-click for more options." sqref="AU8" xr:uid="{77FA297B-1B7C-49F2-84BC-ECEB147CB6A3}"/>
    <dataValidation allowBlank="1" showInputMessage="1" showErrorMessage="1" promptTitle="HR 9Y USD" prompt="_x000a_Filter rows by entering text. Double-click for more options." sqref="AV8" xr:uid="{5380D661-1B4B-449F-A312-94D37BAA420A}"/>
    <dataValidation allowBlank="1" showInputMessage="1" showErrorMessage="1" promptTitle="HR 10Y USD" prompt="_x000a_Filter rows by entering text. Double-click for more options." sqref="AW8" xr:uid="{7D0E2D58-4DA4-4C0D-9C9A-A5772FEFF083}"/>
    <dataValidation allowBlank="1" showInputMessage="1" showErrorMessage="1" promptTitle="Max PFE 1Y" prompt="_x000a_Filter rows by entering text. Double-click for more options." sqref="AX8" xr:uid="{77F037E0-720F-4406-A983-ED3510166043}"/>
    <dataValidation allowBlank="1" showInputMessage="1" showErrorMessage="1" promptTitle="Max PFE 2Y" prompt="_x000a_Filter rows by entering text. Double-click for more options." sqref="AY8" xr:uid="{F5605249-4CA0-41CB-B85D-CD6817A82C50}"/>
    <dataValidation allowBlank="1" showInputMessage="1" showErrorMessage="1" promptTitle="Max PFE 3Y" prompt="_x000a_Filter rows by entering text. Double-click for more options." sqref="AZ8" xr:uid="{31B0F7D7-A41F-4DA5-B73F-758F580477A8}"/>
    <dataValidation allowBlank="1" showInputMessage="1" showErrorMessage="1" promptTitle="Max PFE 4Y" prompt="_x000a_Filter rows by entering text. Double-click for more options." sqref="BA8" xr:uid="{DA8218D2-0188-4CB8-B229-3DACDA33235B}"/>
    <dataValidation allowBlank="1" showInputMessage="1" showErrorMessage="1" promptTitle="Max PFE 5Y" prompt="_x000a_Filter rows by entering text. Double-click for more options." sqref="BB8" xr:uid="{19C532E9-5931-4F51-92BF-83AD85C5F0DE}"/>
    <dataValidation allowBlank="1" showInputMessage="1" showErrorMessage="1" promptTitle="Max PFE 6Y" prompt="_x000a_Filter rows by entering text. Double-click for more options." sqref="BC8" xr:uid="{8D379525-6301-46C7-8E17-E48BB230FD91}"/>
    <dataValidation allowBlank="1" showInputMessage="1" showErrorMessage="1" promptTitle="Max PFE 7Y" prompt="_x000a_Filter rows by entering text. Double-click for more options." sqref="BD8" xr:uid="{AE1978DF-A50F-4C00-A5EC-5EC79ED37A2B}"/>
    <dataValidation allowBlank="1" showInputMessage="1" showErrorMessage="1" promptTitle="Max PFE 8Y" prompt="_x000a_Filter rows by entering text. Double-click for more options." sqref="BE8" xr:uid="{C1FB5A4F-31FA-4DC8-9FCA-2516531891E0}"/>
    <dataValidation allowBlank="1" showInputMessage="1" showErrorMessage="1" promptTitle="Max PFE 9Y" prompt="_x000a_Filter rows by entering text. Double-click for more options." sqref="BF8" xr:uid="{0D72CD1C-68FD-4B81-9637-50F32C322B80}"/>
    <dataValidation allowBlank="1" showInputMessage="1" showErrorMessage="1" promptTitle="Max PFE 10Y" prompt="_x000a_Filter rows by entering text. Double-click for more options." sqref="BG8" xr:uid="{E2B3492D-9346-4163-A8A9-B2CE69A46CA2}"/>
    <dataValidation allowBlank="1" showInputMessage="1" showErrorMessage="1" promptTitle="Bank THR 1Y" prompt="_x000a_Filter rows by entering text. Double-click for more options." sqref="BH8" xr:uid="{84FEDF1A-D02E-4585-8792-857E9CB4CCE8}"/>
    <dataValidation allowBlank="1" showInputMessage="1" showErrorMessage="1" promptTitle="Bank THR 3Y" prompt="_x000a_Filter rows by entering text. Double-click for more options." sqref="BI8" xr:uid="{A7D4CD03-FCE7-4A7D-8CBD-DD195A273352}"/>
    <dataValidation allowBlank="1" showInputMessage="1" showErrorMessage="1" promptTitle="THR 1Y" prompt="_x000a_Filter rows by entering text. Double-click for more options." sqref="BJ8" xr:uid="{5F92096E-7F85-4896-8998-40E3828AD80A}"/>
    <dataValidation allowBlank="1" showInputMessage="1" showErrorMessage="1" promptTitle="THR 2Y" prompt="_x000a_Filter rows by entering text. Double-click for more options." sqref="BK8" xr:uid="{C4854351-7FD6-4018-B171-FC61FF2A971D}"/>
    <dataValidation allowBlank="1" showInputMessage="1" showErrorMessage="1" promptTitle="THR 3Y" prompt="_x000a_Filter rows by entering text. Double-click for more options." sqref="BL8" xr:uid="{2A84415C-F849-41CF-B7E7-9FE51BB67088}"/>
    <dataValidation allowBlank="1" showInputMessage="1" showErrorMessage="1" promptTitle="THR 4Y" prompt="_x000a_Filter rows by entering text. Double-click for more options." sqref="BM8" xr:uid="{5C1DB9F1-711C-4788-9635-391A1303A9B7}"/>
    <dataValidation allowBlank="1" showInputMessage="1" showErrorMessage="1" promptTitle="THR 5Y" prompt="_x000a_Filter rows by entering text. Double-click for more options." sqref="BN8" xr:uid="{2C0C331A-71C0-44A6-8923-72A820337C24}"/>
    <dataValidation allowBlank="1" showInputMessage="1" showErrorMessage="1" promptTitle="THR 6Y" prompt="_x000a_Filter rows by entering text. Double-click for more options." sqref="BO8" xr:uid="{F23BF5EB-EFCE-4D7E-8505-C23F4F448B5F}"/>
    <dataValidation allowBlank="1" showInputMessage="1" showErrorMessage="1" promptTitle="THR 7Y" prompt="_x000a_Filter rows by entering text. Double-click for more options." sqref="BP8" xr:uid="{60E11A68-040A-4D59-8BE3-9BD181EDE8C0}"/>
    <dataValidation allowBlank="1" showInputMessage="1" showErrorMessage="1" promptTitle="THR 8Y" prompt="_x000a_Filter rows by entering text. Double-click for more options." sqref="BQ8" xr:uid="{E13F6FAA-2FF7-4247-B520-294A35AF28F0}"/>
    <dataValidation allowBlank="1" showInputMessage="1" showErrorMessage="1" promptTitle="THR 9Y" prompt="_x000a_Filter rows by entering text. Double-click for more options." sqref="BR8" xr:uid="{32816449-9B0B-4AFF-82D9-B4DF85B49CA0}"/>
    <dataValidation allowBlank="1" showInputMessage="1" showErrorMessage="1" promptTitle="THR 10Y" prompt="_x000a_Filter rows by entering text. Double-click for more options." sqref="BS8" xr:uid="{C674B93A-2539-488E-82C4-E8A4AE9670D4}"/>
    <dataValidation allowBlank="1" showInputMessage="1" showErrorMessage="1" promptTitle="FxHR" prompt="_x000a_Filter rows by entering text. Double-click for more options." sqref="BT8" xr:uid="{6EA2C4AE-9F75-42E9-8E9E-923DBA4C9941}"/>
    <dataValidation allowBlank="1" showInputMessage="1" showErrorMessage="1" promptTitle="Airbus THR 3Y" prompt="_x000a_Filter rows by entering text. Double-click for more options." sqref="BU8" xr:uid="{83F0BFA3-D9E0-4E71-B860-A335304AA441}"/>
    <dataValidation allowBlank="1" showInputMessage="1" showErrorMessage="1" promptTitle="Net THR 3Y" prompt="_x000a_Filter rows by entering text. Double-click for more options." sqref="BV8" xr:uid="{8DAE2694-6084-4FB2-9A02-26748A984AAD}"/>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567" r:id="rId4" name="butMenu">
              <controlPr defaultSize="0" print="0" autoFill="0" autoPict="0" macro="[0]!MenuTableSheet">
                <anchor>
                  <from>
                    <xdr:col>16</xdr:col>
                    <xdr:colOff>138113</xdr:colOff>
                    <xdr:row>0</xdr:row>
                    <xdr:rowOff>76200</xdr:rowOff>
                  </from>
                  <to>
                    <xdr:col>23</xdr:col>
                    <xdr:colOff>290513</xdr:colOff>
                    <xdr:row>1</xdr:row>
                    <xdr:rowOff>0</xdr:rowOff>
                  </to>
                </anchor>
              </controlPr>
            </control>
          </mc:Choice>
        </mc:AlternateContent>
        <mc:AlternateContent xmlns:mc="http://schemas.openxmlformats.org/markup-compatibility/2006">
          <mc:Choice Requires="x14">
            <control shapeId="477293" r:id="rId5" name="Button 20589">
              <controlPr defaultSize="0" print="0" autoFill="0" autoPict="0" macro="[1]!SAISortButtonOnAction">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477294" r:id="rId6" name="Button 20590">
              <controlPr defaultSize="0" print="0" autoFill="0" autoPict="0" macro="[1]!SAISortButtonOnAction">
                <anchor moveWithCells="1" sizeWithCells="1">
                  <from>
                    <xdr:col>2</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477295" r:id="rId7" name="Button 20591">
              <controlPr defaultSize="0" print="0" autoFill="0" autoPict="0" macro="[1]!SAISortButtonOnAction">
                <anchor moveWithCells="1" siz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477296" r:id="rId8" name="Button 20592">
              <controlPr defaultSize="0" print="0" autoFill="0" autoPict="0" macro="[1]!SAISortButtonOnAction">
                <anchor moveWithCells="1" siz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477297" r:id="rId9" name="Button 20593">
              <controlPr defaultSize="0" print="0" autoFill="0" autoPict="0" macro="[1]!SAISortButtonOnAction">
                <anchor moveWithCells="1" siz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477298" r:id="rId10" name="Button 20594">
              <controlPr defaultSize="0" print="0" autoFill="0" autoPict="0" macro="[1]!SAISortButtonOnAction">
                <anchor moveWithCells="1" siz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477299" r:id="rId11" name="Button 20595">
              <controlPr defaultSize="0" print="0" autoFill="0" autoPict="0" macro="[1]!SAISortButtonOnAction">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477300" r:id="rId12" name="Button 20596">
              <controlPr defaultSize="0" print="0" autoFill="0" autoPict="0" macro="[1]!SAISortButtonOnAction">
                <anchor moveWithCells="1" siz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477301" r:id="rId13" name="Button 20597">
              <controlPr defaultSize="0" print="0" autoFill="0" autoPict="0" macro="[1]!SAISortButtonOnAction">
                <anchor moveWithCells="1" sizeWithCells="1">
                  <from>
                    <xdr:col>9</xdr:col>
                    <xdr:colOff>0</xdr:colOff>
                    <xdr:row>8</xdr:row>
                    <xdr:rowOff>0</xdr:rowOff>
                  </from>
                  <to>
                    <xdr:col>10</xdr:col>
                    <xdr:colOff>0</xdr:colOff>
                    <xdr:row>9</xdr:row>
                    <xdr:rowOff>0</xdr:rowOff>
                  </to>
                </anchor>
              </controlPr>
            </control>
          </mc:Choice>
        </mc:AlternateContent>
        <mc:AlternateContent xmlns:mc="http://schemas.openxmlformats.org/markup-compatibility/2006">
          <mc:Choice Requires="x14">
            <control shapeId="477302" r:id="rId14" name="Button 20598">
              <controlPr defaultSize="0" print="0" autoFill="0" autoPict="0" macro="[1]!SAISortButtonOnAction">
                <anchor moveWithCells="1" siz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477303" r:id="rId15" name="Button 20599">
              <controlPr defaultSize="0" print="0" autoFill="0" autoPict="0" macro="[1]!SAISortButtonOnAction">
                <anchor moveWithCells="1" sizeWithCells="1">
                  <from>
                    <xdr:col>11</xdr:col>
                    <xdr:colOff>0</xdr:colOff>
                    <xdr:row>8</xdr:row>
                    <xdr:rowOff>0</xdr:rowOff>
                  </from>
                  <to>
                    <xdr:col>12</xdr:col>
                    <xdr:colOff>0</xdr:colOff>
                    <xdr:row>9</xdr:row>
                    <xdr:rowOff>0</xdr:rowOff>
                  </to>
                </anchor>
              </controlPr>
            </control>
          </mc:Choice>
        </mc:AlternateContent>
        <mc:AlternateContent xmlns:mc="http://schemas.openxmlformats.org/markup-compatibility/2006">
          <mc:Choice Requires="x14">
            <control shapeId="477304" r:id="rId16" name="Button 20600">
              <controlPr defaultSize="0" print="0" autoFill="0" autoPict="0" macro="[1]!SAISortButtonOnAction">
                <anchor moveWithCells="1" sizeWithCells="1">
                  <from>
                    <xdr:col>12</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477305" r:id="rId17" name="Button 20601">
              <controlPr defaultSize="0" print="0" autoFill="0" autoPict="0" macro="[1]!SAISortButtonOnAction">
                <anchor moveWithCells="1" sizeWithCells="1">
                  <from>
                    <xdr:col>13</xdr:col>
                    <xdr:colOff>0</xdr:colOff>
                    <xdr:row>8</xdr:row>
                    <xdr:rowOff>0</xdr:rowOff>
                  </from>
                  <to>
                    <xdr:col>14</xdr:col>
                    <xdr:colOff>0</xdr:colOff>
                    <xdr:row>9</xdr:row>
                    <xdr:rowOff>0</xdr:rowOff>
                  </to>
                </anchor>
              </controlPr>
            </control>
          </mc:Choice>
        </mc:AlternateContent>
        <mc:AlternateContent xmlns:mc="http://schemas.openxmlformats.org/markup-compatibility/2006">
          <mc:Choice Requires="x14">
            <control shapeId="477306" r:id="rId18" name="Button 20602">
              <controlPr defaultSize="0" print="0" autoFill="0" autoPict="0" macro="[1]!SAISortButtonOnAction">
                <anchor moveWithCells="1" sizeWithCells="1">
                  <from>
                    <xdr:col>14</xdr:col>
                    <xdr:colOff>0</xdr:colOff>
                    <xdr:row>8</xdr:row>
                    <xdr:rowOff>0</xdr:rowOff>
                  </from>
                  <to>
                    <xdr:col>15</xdr:col>
                    <xdr:colOff>0</xdr:colOff>
                    <xdr:row>9</xdr:row>
                    <xdr:rowOff>0</xdr:rowOff>
                  </to>
                </anchor>
              </controlPr>
            </control>
          </mc:Choice>
        </mc:AlternateContent>
        <mc:AlternateContent xmlns:mc="http://schemas.openxmlformats.org/markup-compatibility/2006">
          <mc:Choice Requires="x14">
            <control shapeId="477307" r:id="rId19" name="Button 20603">
              <controlPr defaultSize="0" print="0" autoFill="0" autoPict="0" macro="[1]!SAISortButtonOnAction">
                <anchor moveWithCells="1" sizeWithCells="1">
                  <from>
                    <xdr:col>15</xdr:col>
                    <xdr:colOff>0</xdr:colOff>
                    <xdr:row>8</xdr:row>
                    <xdr:rowOff>0</xdr:rowOff>
                  </from>
                  <to>
                    <xdr:col>16</xdr:col>
                    <xdr:colOff>0</xdr:colOff>
                    <xdr:row>9</xdr:row>
                    <xdr:rowOff>0</xdr:rowOff>
                  </to>
                </anchor>
              </controlPr>
            </control>
          </mc:Choice>
        </mc:AlternateContent>
        <mc:AlternateContent xmlns:mc="http://schemas.openxmlformats.org/markup-compatibility/2006">
          <mc:Choice Requires="x14">
            <control shapeId="477308" r:id="rId20" name="Button 20604">
              <controlPr defaultSize="0" print="0" autoFill="0" autoPict="0" macro="[1]!SAISortButtonOnAction">
                <anchor moveWithCells="1" sizeWithCells="1">
                  <from>
                    <xdr:col>16</xdr:col>
                    <xdr:colOff>0</xdr:colOff>
                    <xdr:row>8</xdr:row>
                    <xdr:rowOff>0</xdr:rowOff>
                  </from>
                  <to>
                    <xdr:col>17</xdr:col>
                    <xdr:colOff>0</xdr:colOff>
                    <xdr:row>9</xdr:row>
                    <xdr:rowOff>0</xdr:rowOff>
                  </to>
                </anchor>
              </controlPr>
            </control>
          </mc:Choice>
        </mc:AlternateContent>
        <mc:AlternateContent xmlns:mc="http://schemas.openxmlformats.org/markup-compatibility/2006">
          <mc:Choice Requires="x14">
            <control shapeId="477309" r:id="rId21" name="Button 20605">
              <controlPr defaultSize="0" print="0" autoFill="0" autoPict="0" macro="[1]!SAISortButtonOnAction">
                <anchor moveWithCells="1" sizeWithCells="1">
                  <from>
                    <xdr:col>17</xdr:col>
                    <xdr:colOff>0</xdr:colOff>
                    <xdr:row>8</xdr:row>
                    <xdr:rowOff>0</xdr:rowOff>
                  </from>
                  <to>
                    <xdr:col>18</xdr:col>
                    <xdr:colOff>0</xdr:colOff>
                    <xdr:row>9</xdr:row>
                    <xdr:rowOff>0</xdr:rowOff>
                  </to>
                </anchor>
              </controlPr>
            </control>
          </mc:Choice>
        </mc:AlternateContent>
        <mc:AlternateContent xmlns:mc="http://schemas.openxmlformats.org/markup-compatibility/2006">
          <mc:Choice Requires="x14">
            <control shapeId="477310" r:id="rId22" name="Button 20606">
              <controlPr defaultSize="0" print="0" autoFill="0" autoPict="0" macro="[1]!SAISortButtonOnAction">
                <anchor moveWithCells="1" sizeWithCells="1">
                  <from>
                    <xdr:col>18</xdr:col>
                    <xdr:colOff>0</xdr:colOff>
                    <xdr:row>8</xdr:row>
                    <xdr:rowOff>0</xdr:rowOff>
                  </from>
                  <to>
                    <xdr:col>19</xdr:col>
                    <xdr:colOff>0</xdr:colOff>
                    <xdr:row>9</xdr:row>
                    <xdr:rowOff>0</xdr:rowOff>
                  </to>
                </anchor>
              </controlPr>
            </control>
          </mc:Choice>
        </mc:AlternateContent>
        <mc:AlternateContent xmlns:mc="http://schemas.openxmlformats.org/markup-compatibility/2006">
          <mc:Choice Requires="x14">
            <control shapeId="477311" r:id="rId23" name="Button 20607">
              <controlPr defaultSize="0" print="0" autoFill="0" autoPict="0" macro="[1]!SAISortButtonOnAction">
                <anchor moveWithCells="1" sizeWithCells="1">
                  <from>
                    <xdr:col>19</xdr:col>
                    <xdr:colOff>0</xdr:colOff>
                    <xdr:row>8</xdr:row>
                    <xdr:rowOff>0</xdr:rowOff>
                  </from>
                  <to>
                    <xdr:col>20</xdr:col>
                    <xdr:colOff>0</xdr:colOff>
                    <xdr:row>9</xdr:row>
                    <xdr:rowOff>0</xdr:rowOff>
                  </to>
                </anchor>
              </controlPr>
            </control>
          </mc:Choice>
        </mc:AlternateContent>
        <mc:AlternateContent xmlns:mc="http://schemas.openxmlformats.org/markup-compatibility/2006">
          <mc:Choice Requires="x14">
            <control shapeId="477312" r:id="rId24" name="Button 20608">
              <controlPr defaultSize="0" print="0" autoFill="0" autoPict="0" macro="[1]!SAISortButtonOnAction">
                <anchor moveWithCells="1" sizeWithCells="1">
                  <from>
                    <xdr:col>20</xdr:col>
                    <xdr:colOff>0</xdr:colOff>
                    <xdr:row>8</xdr:row>
                    <xdr:rowOff>0</xdr:rowOff>
                  </from>
                  <to>
                    <xdr:col>21</xdr:col>
                    <xdr:colOff>0</xdr:colOff>
                    <xdr:row>9</xdr:row>
                    <xdr:rowOff>0</xdr:rowOff>
                  </to>
                </anchor>
              </controlPr>
            </control>
          </mc:Choice>
        </mc:AlternateContent>
        <mc:AlternateContent xmlns:mc="http://schemas.openxmlformats.org/markup-compatibility/2006">
          <mc:Choice Requires="x14">
            <control shapeId="477313" r:id="rId25" name="Button 20609">
              <controlPr defaultSize="0" print="0" autoFill="0" autoPict="0" macro="[1]!SAISortButtonOnAction">
                <anchor moveWithCells="1" sizeWithCells="1">
                  <from>
                    <xdr:col>21</xdr:col>
                    <xdr:colOff>0</xdr:colOff>
                    <xdr:row>8</xdr:row>
                    <xdr:rowOff>0</xdr:rowOff>
                  </from>
                  <to>
                    <xdr:col>22</xdr:col>
                    <xdr:colOff>0</xdr:colOff>
                    <xdr:row>9</xdr:row>
                    <xdr:rowOff>0</xdr:rowOff>
                  </to>
                </anchor>
              </controlPr>
            </control>
          </mc:Choice>
        </mc:AlternateContent>
        <mc:AlternateContent xmlns:mc="http://schemas.openxmlformats.org/markup-compatibility/2006">
          <mc:Choice Requires="x14">
            <control shapeId="477314" r:id="rId26" name="Button 20610">
              <controlPr defaultSize="0" print="0" autoFill="0" autoPict="0" macro="[1]!SAISortButtonOnAction">
                <anchor moveWithCells="1" sizeWithCells="1">
                  <from>
                    <xdr:col>22</xdr:col>
                    <xdr:colOff>0</xdr:colOff>
                    <xdr:row>8</xdr:row>
                    <xdr:rowOff>0</xdr:rowOff>
                  </from>
                  <to>
                    <xdr:col>23</xdr:col>
                    <xdr:colOff>0</xdr:colOff>
                    <xdr:row>9</xdr:row>
                    <xdr:rowOff>0</xdr:rowOff>
                  </to>
                </anchor>
              </controlPr>
            </control>
          </mc:Choice>
        </mc:AlternateContent>
        <mc:AlternateContent xmlns:mc="http://schemas.openxmlformats.org/markup-compatibility/2006">
          <mc:Choice Requires="x14">
            <control shapeId="477315" r:id="rId27" name="Button 20611">
              <controlPr defaultSize="0" print="0" autoFill="0" autoPict="0" macro="[1]!SAISortButtonOnAction">
                <anchor moveWithCells="1" sizeWithCells="1">
                  <from>
                    <xdr:col>23</xdr:col>
                    <xdr:colOff>0</xdr:colOff>
                    <xdr:row>8</xdr:row>
                    <xdr:rowOff>0</xdr:rowOff>
                  </from>
                  <to>
                    <xdr:col>24</xdr:col>
                    <xdr:colOff>0</xdr:colOff>
                    <xdr:row>9</xdr:row>
                    <xdr:rowOff>0</xdr:rowOff>
                  </to>
                </anchor>
              </controlPr>
            </control>
          </mc:Choice>
        </mc:AlternateContent>
        <mc:AlternateContent xmlns:mc="http://schemas.openxmlformats.org/markup-compatibility/2006">
          <mc:Choice Requires="x14">
            <control shapeId="477316" r:id="rId28" name="Button 20612">
              <controlPr defaultSize="0" print="0" autoFill="0" autoPict="0" macro="[1]!SAISortButtonOnAction">
                <anchor moveWithCells="1" sizeWithCells="1">
                  <from>
                    <xdr:col>24</xdr:col>
                    <xdr:colOff>0</xdr:colOff>
                    <xdr:row>8</xdr:row>
                    <xdr:rowOff>0</xdr:rowOff>
                  </from>
                  <to>
                    <xdr:col>25</xdr:col>
                    <xdr:colOff>0</xdr:colOff>
                    <xdr:row>9</xdr:row>
                    <xdr:rowOff>0</xdr:rowOff>
                  </to>
                </anchor>
              </controlPr>
            </control>
          </mc:Choice>
        </mc:AlternateContent>
        <mc:AlternateContent xmlns:mc="http://schemas.openxmlformats.org/markup-compatibility/2006">
          <mc:Choice Requires="x14">
            <control shapeId="477317" r:id="rId29" name="Button 20613">
              <controlPr defaultSize="0" print="0" autoFill="0" autoPict="0" macro="[1]!SAISortButtonOnAction">
                <anchor moveWithCells="1" sizeWithCells="1">
                  <from>
                    <xdr:col>25</xdr:col>
                    <xdr:colOff>0</xdr:colOff>
                    <xdr:row>8</xdr:row>
                    <xdr:rowOff>0</xdr:rowOff>
                  </from>
                  <to>
                    <xdr:col>26</xdr:col>
                    <xdr:colOff>0</xdr:colOff>
                    <xdr:row>9</xdr:row>
                    <xdr:rowOff>0</xdr:rowOff>
                  </to>
                </anchor>
              </controlPr>
            </control>
          </mc:Choice>
        </mc:AlternateContent>
        <mc:AlternateContent xmlns:mc="http://schemas.openxmlformats.org/markup-compatibility/2006">
          <mc:Choice Requires="x14">
            <control shapeId="477318" r:id="rId30" name="Button 20614">
              <controlPr defaultSize="0" print="0" autoFill="0" autoPict="0" macro="[1]!SAISortButtonOnAction">
                <anchor moveWithCells="1" sizeWithCells="1">
                  <from>
                    <xdr:col>26</xdr:col>
                    <xdr:colOff>0</xdr:colOff>
                    <xdr:row>8</xdr:row>
                    <xdr:rowOff>0</xdr:rowOff>
                  </from>
                  <to>
                    <xdr:col>27</xdr:col>
                    <xdr:colOff>0</xdr:colOff>
                    <xdr:row>9</xdr:row>
                    <xdr:rowOff>0</xdr:rowOff>
                  </to>
                </anchor>
              </controlPr>
            </control>
          </mc:Choice>
        </mc:AlternateContent>
        <mc:AlternateContent xmlns:mc="http://schemas.openxmlformats.org/markup-compatibility/2006">
          <mc:Choice Requires="x14">
            <control shapeId="477319" r:id="rId31" name="Button 20615">
              <controlPr defaultSize="0" print="0" autoFill="0" autoPict="0" macro="[1]!SAISortButtonOnAction">
                <anchor moveWithCells="1" sizeWithCells="1">
                  <from>
                    <xdr:col>27</xdr:col>
                    <xdr:colOff>0</xdr:colOff>
                    <xdr:row>8</xdr:row>
                    <xdr:rowOff>0</xdr:rowOff>
                  </from>
                  <to>
                    <xdr:col>28</xdr:col>
                    <xdr:colOff>0</xdr:colOff>
                    <xdr:row>9</xdr:row>
                    <xdr:rowOff>0</xdr:rowOff>
                  </to>
                </anchor>
              </controlPr>
            </control>
          </mc:Choice>
        </mc:AlternateContent>
        <mc:AlternateContent xmlns:mc="http://schemas.openxmlformats.org/markup-compatibility/2006">
          <mc:Choice Requires="x14">
            <control shapeId="477320" r:id="rId32" name="Button 20616">
              <controlPr defaultSize="0" print="0" autoFill="0" autoPict="0" macro="[1]!SAISortButtonOnAction">
                <anchor moveWithCells="1" sizeWithCells="1">
                  <from>
                    <xdr:col>28</xdr:col>
                    <xdr:colOff>0</xdr:colOff>
                    <xdr:row>8</xdr:row>
                    <xdr:rowOff>0</xdr:rowOff>
                  </from>
                  <to>
                    <xdr:col>29</xdr:col>
                    <xdr:colOff>0</xdr:colOff>
                    <xdr:row>9</xdr:row>
                    <xdr:rowOff>0</xdr:rowOff>
                  </to>
                </anchor>
              </controlPr>
            </control>
          </mc:Choice>
        </mc:AlternateContent>
        <mc:AlternateContent xmlns:mc="http://schemas.openxmlformats.org/markup-compatibility/2006">
          <mc:Choice Requires="x14">
            <control shapeId="477321" r:id="rId33" name="Button 20617">
              <controlPr defaultSize="0" print="0" autoFill="0" autoPict="0" macro="[1]!SAISortButtonOnAction">
                <anchor moveWithCells="1" sizeWithCells="1">
                  <from>
                    <xdr:col>29</xdr:col>
                    <xdr:colOff>0</xdr:colOff>
                    <xdr:row>8</xdr:row>
                    <xdr:rowOff>0</xdr:rowOff>
                  </from>
                  <to>
                    <xdr:col>30</xdr:col>
                    <xdr:colOff>0</xdr:colOff>
                    <xdr:row>9</xdr:row>
                    <xdr:rowOff>0</xdr:rowOff>
                  </to>
                </anchor>
              </controlPr>
            </control>
          </mc:Choice>
        </mc:AlternateContent>
        <mc:AlternateContent xmlns:mc="http://schemas.openxmlformats.org/markup-compatibility/2006">
          <mc:Choice Requires="x14">
            <control shapeId="477322" r:id="rId34" name="Button 20618">
              <controlPr defaultSize="0" print="0" autoFill="0" autoPict="0" macro="[1]!SAISortButtonOnAction">
                <anchor moveWithCells="1" sizeWithCells="1">
                  <from>
                    <xdr:col>30</xdr:col>
                    <xdr:colOff>0</xdr:colOff>
                    <xdr:row>8</xdr:row>
                    <xdr:rowOff>0</xdr:rowOff>
                  </from>
                  <to>
                    <xdr:col>31</xdr:col>
                    <xdr:colOff>0</xdr:colOff>
                    <xdr:row>9</xdr:row>
                    <xdr:rowOff>0</xdr:rowOff>
                  </to>
                </anchor>
              </controlPr>
            </control>
          </mc:Choice>
        </mc:AlternateContent>
        <mc:AlternateContent xmlns:mc="http://schemas.openxmlformats.org/markup-compatibility/2006">
          <mc:Choice Requires="x14">
            <control shapeId="477323" r:id="rId35" name="Button 20619">
              <controlPr defaultSize="0" print="0" autoFill="0" autoPict="0" macro="[1]!SAISortButtonOnAction">
                <anchor moveWithCells="1" sizeWithCells="1">
                  <from>
                    <xdr:col>31</xdr:col>
                    <xdr:colOff>0</xdr:colOff>
                    <xdr:row>8</xdr:row>
                    <xdr:rowOff>0</xdr:rowOff>
                  </from>
                  <to>
                    <xdr:col>32</xdr:col>
                    <xdr:colOff>0</xdr:colOff>
                    <xdr:row>9</xdr:row>
                    <xdr:rowOff>0</xdr:rowOff>
                  </to>
                </anchor>
              </controlPr>
            </control>
          </mc:Choice>
        </mc:AlternateContent>
        <mc:AlternateContent xmlns:mc="http://schemas.openxmlformats.org/markup-compatibility/2006">
          <mc:Choice Requires="x14">
            <control shapeId="477324" r:id="rId36" name="Button 20620">
              <controlPr defaultSize="0" print="0" autoFill="0" autoPict="0" macro="[1]!SAISortButtonOnAction">
                <anchor moveWithCells="1" sizeWithCells="1">
                  <from>
                    <xdr:col>32</xdr:col>
                    <xdr:colOff>0</xdr:colOff>
                    <xdr:row>8</xdr:row>
                    <xdr:rowOff>0</xdr:rowOff>
                  </from>
                  <to>
                    <xdr:col>33</xdr:col>
                    <xdr:colOff>0</xdr:colOff>
                    <xdr:row>9</xdr:row>
                    <xdr:rowOff>0</xdr:rowOff>
                  </to>
                </anchor>
              </controlPr>
            </control>
          </mc:Choice>
        </mc:AlternateContent>
        <mc:AlternateContent xmlns:mc="http://schemas.openxmlformats.org/markup-compatibility/2006">
          <mc:Choice Requires="x14">
            <control shapeId="477325" r:id="rId37" name="Button 20621">
              <controlPr defaultSize="0" print="0" autoFill="0" autoPict="0" macro="[1]!SAISortButtonOnAction">
                <anchor moveWithCells="1" sizeWithCells="1">
                  <from>
                    <xdr:col>33</xdr:col>
                    <xdr:colOff>0</xdr:colOff>
                    <xdr:row>8</xdr:row>
                    <xdr:rowOff>0</xdr:rowOff>
                  </from>
                  <to>
                    <xdr:col>34</xdr:col>
                    <xdr:colOff>0</xdr:colOff>
                    <xdr:row>9</xdr:row>
                    <xdr:rowOff>0</xdr:rowOff>
                  </to>
                </anchor>
              </controlPr>
            </control>
          </mc:Choice>
        </mc:AlternateContent>
        <mc:AlternateContent xmlns:mc="http://schemas.openxmlformats.org/markup-compatibility/2006">
          <mc:Choice Requires="x14">
            <control shapeId="477326" r:id="rId38" name="Button 20622">
              <controlPr defaultSize="0" print="0" autoFill="0" autoPict="0" macro="[1]!SAISortButtonOnAction">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477327" r:id="rId39" name="Button 20623">
              <controlPr defaultSize="0" print="0" autoFill="0" autoPict="0" macro="[1]!SAISortButtonOnAction">
                <anchor moveWithCells="1" sizeWithCells="1">
                  <from>
                    <xdr:col>35</xdr:col>
                    <xdr:colOff>0</xdr:colOff>
                    <xdr:row>8</xdr:row>
                    <xdr:rowOff>0</xdr:rowOff>
                  </from>
                  <to>
                    <xdr:col>36</xdr:col>
                    <xdr:colOff>0</xdr:colOff>
                    <xdr:row>9</xdr:row>
                    <xdr:rowOff>0</xdr:rowOff>
                  </to>
                </anchor>
              </controlPr>
            </control>
          </mc:Choice>
        </mc:AlternateContent>
        <mc:AlternateContent xmlns:mc="http://schemas.openxmlformats.org/markup-compatibility/2006">
          <mc:Choice Requires="x14">
            <control shapeId="477328" r:id="rId40" name="Button 20624">
              <controlPr defaultSize="0" print="0" autoFill="0" autoPict="0" macro="[1]!SAISortButtonOnAction">
                <anchor moveWithCells="1" sizeWithCells="1">
                  <from>
                    <xdr:col>36</xdr:col>
                    <xdr:colOff>0</xdr:colOff>
                    <xdr:row>8</xdr:row>
                    <xdr:rowOff>0</xdr:rowOff>
                  </from>
                  <to>
                    <xdr:col>37</xdr:col>
                    <xdr:colOff>0</xdr:colOff>
                    <xdr:row>9</xdr:row>
                    <xdr:rowOff>0</xdr:rowOff>
                  </to>
                </anchor>
              </controlPr>
            </control>
          </mc:Choice>
        </mc:AlternateContent>
        <mc:AlternateContent xmlns:mc="http://schemas.openxmlformats.org/markup-compatibility/2006">
          <mc:Choice Requires="x14">
            <control shapeId="477329" r:id="rId41" name="Button 20625">
              <controlPr defaultSize="0" print="0" autoFill="0" autoPict="0" macro="[1]!SAISortButtonOnAction">
                <anchor moveWithCells="1" sizeWithCells="1">
                  <from>
                    <xdr:col>37</xdr:col>
                    <xdr:colOff>0</xdr:colOff>
                    <xdr:row>8</xdr:row>
                    <xdr:rowOff>0</xdr:rowOff>
                  </from>
                  <to>
                    <xdr:col>38</xdr:col>
                    <xdr:colOff>0</xdr:colOff>
                    <xdr:row>9</xdr:row>
                    <xdr:rowOff>0</xdr:rowOff>
                  </to>
                </anchor>
              </controlPr>
            </control>
          </mc:Choice>
        </mc:AlternateContent>
        <mc:AlternateContent xmlns:mc="http://schemas.openxmlformats.org/markup-compatibility/2006">
          <mc:Choice Requires="x14">
            <control shapeId="477330" r:id="rId42" name="Button 20626">
              <controlPr defaultSize="0" print="0" autoFill="0" autoPict="0" macro="[1]!SAISortButtonOnAction">
                <anchor moveWithCells="1" sizeWithCells="1">
                  <from>
                    <xdr:col>38</xdr:col>
                    <xdr:colOff>0</xdr:colOff>
                    <xdr:row>8</xdr:row>
                    <xdr:rowOff>0</xdr:rowOff>
                  </from>
                  <to>
                    <xdr:col>39</xdr:col>
                    <xdr:colOff>0</xdr:colOff>
                    <xdr:row>9</xdr:row>
                    <xdr:rowOff>0</xdr:rowOff>
                  </to>
                </anchor>
              </controlPr>
            </control>
          </mc:Choice>
        </mc:AlternateContent>
        <mc:AlternateContent xmlns:mc="http://schemas.openxmlformats.org/markup-compatibility/2006">
          <mc:Choice Requires="x14">
            <control shapeId="477331" r:id="rId43" name="Button 20627">
              <controlPr defaultSize="0" print="0" autoFill="0" autoPict="0" macro="[1]!SAISortButtonOnAction">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477332" r:id="rId44" name="Button 20628">
              <controlPr defaultSize="0" print="0" autoFill="0" autoPict="0" macro="[1]!SAISortButtonOnAction">
                <anchor moveWithCells="1" sizeWithCells="1">
                  <from>
                    <xdr:col>40</xdr:col>
                    <xdr:colOff>0</xdr:colOff>
                    <xdr:row>8</xdr:row>
                    <xdr:rowOff>0</xdr:rowOff>
                  </from>
                  <to>
                    <xdr:col>41</xdr:col>
                    <xdr:colOff>0</xdr:colOff>
                    <xdr:row>9</xdr:row>
                    <xdr:rowOff>0</xdr:rowOff>
                  </to>
                </anchor>
              </controlPr>
            </control>
          </mc:Choice>
        </mc:AlternateContent>
        <mc:AlternateContent xmlns:mc="http://schemas.openxmlformats.org/markup-compatibility/2006">
          <mc:Choice Requires="x14">
            <control shapeId="477333" r:id="rId45" name="Button 20629">
              <controlPr defaultSize="0" print="0" autoFill="0" autoPict="0" macro="[1]!SAISortButtonOnAction">
                <anchor moveWithCells="1" sizeWithCells="1">
                  <from>
                    <xdr:col>41</xdr:col>
                    <xdr:colOff>0</xdr:colOff>
                    <xdr:row>8</xdr:row>
                    <xdr:rowOff>0</xdr:rowOff>
                  </from>
                  <to>
                    <xdr:col>42</xdr:col>
                    <xdr:colOff>0</xdr:colOff>
                    <xdr:row>9</xdr:row>
                    <xdr:rowOff>0</xdr:rowOff>
                  </to>
                </anchor>
              </controlPr>
            </control>
          </mc:Choice>
        </mc:AlternateContent>
        <mc:AlternateContent xmlns:mc="http://schemas.openxmlformats.org/markup-compatibility/2006">
          <mc:Choice Requires="x14">
            <control shapeId="477334" r:id="rId46" name="Button 20630">
              <controlPr defaultSize="0" print="0" autoFill="0" autoPict="0" macro="[1]!SAISortButtonOnAction">
                <anchor moveWithCells="1" sizeWithCells="1">
                  <from>
                    <xdr:col>42</xdr:col>
                    <xdr:colOff>0</xdr:colOff>
                    <xdr:row>8</xdr:row>
                    <xdr:rowOff>0</xdr:rowOff>
                  </from>
                  <to>
                    <xdr:col>43</xdr:col>
                    <xdr:colOff>0</xdr:colOff>
                    <xdr:row>9</xdr:row>
                    <xdr:rowOff>0</xdr:rowOff>
                  </to>
                </anchor>
              </controlPr>
            </control>
          </mc:Choice>
        </mc:AlternateContent>
        <mc:AlternateContent xmlns:mc="http://schemas.openxmlformats.org/markup-compatibility/2006">
          <mc:Choice Requires="x14">
            <control shapeId="477335" r:id="rId47" name="Button 20631">
              <controlPr defaultSize="0" print="0" autoFill="0" autoPict="0" macro="[1]!SAISortButtonOnAction">
                <anchor moveWithCells="1" sizeWithCells="1">
                  <from>
                    <xdr:col>43</xdr:col>
                    <xdr:colOff>0</xdr:colOff>
                    <xdr:row>8</xdr:row>
                    <xdr:rowOff>0</xdr:rowOff>
                  </from>
                  <to>
                    <xdr:col>44</xdr:col>
                    <xdr:colOff>0</xdr:colOff>
                    <xdr:row>9</xdr:row>
                    <xdr:rowOff>0</xdr:rowOff>
                  </to>
                </anchor>
              </controlPr>
            </control>
          </mc:Choice>
        </mc:AlternateContent>
        <mc:AlternateContent xmlns:mc="http://schemas.openxmlformats.org/markup-compatibility/2006">
          <mc:Choice Requires="x14">
            <control shapeId="477336" r:id="rId48" name="Button 20632">
              <controlPr defaultSize="0" print="0" autoFill="0" autoPict="0" macro="[1]!SAISortButtonOnAction">
                <anchor moveWithCells="1" sizeWithCells="1">
                  <from>
                    <xdr:col>44</xdr:col>
                    <xdr:colOff>0</xdr:colOff>
                    <xdr:row>8</xdr:row>
                    <xdr:rowOff>0</xdr:rowOff>
                  </from>
                  <to>
                    <xdr:col>45</xdr:col>
                    <xdr:colOff>0</xdr:colOff>
                    <xdr:row>9</xdr:row>
                    <xdr:rowOff>0</xdr:rowOff>
                  </to>
                </anchor>
              </controlPr>
            </control>
          </mc:Choice>
        </mc:AlternateContent>
        <mc:AlternateContent xmlns:mc="http://schemas.openxmlformats.org/markup-compatibility/2006">
          <mc:Choice Requires="x14">
            <control shapeId="477337" r:id="rId49" name="Button 20633">
              <controlPr defaultSize="0" print="0" autoFill="0" autoPict="0" macro="[1]!SAISortButtonOnAction">
                <anchor moveWithCells="1" sizeWithCells="1">
                  <from>
                    <xdr:col>45</xdr:col>
                    <xdr:colOff>0</xdr:colOff>
                    <xdr:row>8</xdr:row>
                    <xdr:rowOff>0</xdr:rowOff>
                  </from>
                  <to>
                    <xdr:col>46</xdr:col>
                    <xdr:colOff>0</xdr:colOff>
                    <xdr:row>9</xdr:row>
                    <xdr:rowOff>0</xdr:rowOff>
                  </to>
                </anchor>
              </controlPr>
            </control>
          </mc:Choice>
        </mc:AlternateContent>
        <mc:AlternateContent xmlns:mc="http://schemas.openxmlformats.org/markup-compatibility/2006">
          <mc:Choice Requires="x14">
            <control shapeId="477338" r:id="rId50" name="Button 20634">
              <controlPr defaultSize="0" print="0" autoFill="0" autoPict="0" macro="[1]!SAISortButtonOnAction">
                <anchor moveWithCells="1" sizeWithCells="1">
                  <from>
                    <xdr:col>46</xdr:col>
                    <xdr:colOff>0</xdr:colOff>
                    <xdr:row>8</xdr:row>
                    <xdr:rowOff>0</xdr:rowOff>
                  </from>
                  <to>
                    <xdr:col>47</xdr:col>
                    <xdr:colOff>0</xdr:colOff>
                    <xdr:row>9</xdr:row>
                    <xdr:rowOff>0</xdr:rowOff>
                  </to>
                </anchor>
              </controlPr>
            </control>
          </mc:Choice>
        </mc:AlternateContent>
        <mc:AlternateContent xmlns:mc="http://schemas.openxmlformats.org/markup-compatibility/2006">
          <mc:Choice Requires="x14">
            <control shapeId="477339" r:id="rId51" name="Button 20635">
              <controlPr defaultSize="0" print="0" autoFill="0" autoPict="0" macro="[1]!SAISortButtonOnAction">
                <anchor moveWithCells="1" sizeWithCells="1">
                  <from>
                    <xdr:col>47</xdr:col>
                    <xdr:colOff>0</xdr:colOff>
                    <xdr:row>8</xdr:row>
                    <xdr:rowOff>0</xdr:rowOff>
                  </from>
                  <to>
                    <xdr:col>48</xdr:col>
                    <xdr:colOff>0</xdr:colOff>
                    <xdr:row>9</xdr:row>
                    <xdr:rowOff>0</xdr:rowOff>
                  </to>
                </anchor>
              </controlPr>
            </control>
          </mc:Choice>
        </mc:AlternateContent>
        <mc:AlternateContent xmlns:mc="http://schemas.openxmlformats.org/markup-compatibility/2006">
          <mc:Choice Requires="x14">
            <control shapeId="477340" r:id="rId52" name="Button 20636">
              <controlPr defaultSize="0" print="0" autoFill="0" autoPict="0" macro="[1]!SAISortButtonOnAction">
                <anchor moveWithCells="1" sizeWithCells="1">
                  <from>
                    <xdr:col>48</xdr:col>
                    <xdr:colOff>0</xdr:colOff>
                    <xdr:row>8</xdr:row>
                    <xdr:rowOff>0</xdr:rowOff>
                  </from>
                  <to>
                    <xdr:col>49</xdr:col>
                    <xdr:colOff>0</xdr:colOff>
                    <xdr:row>9</xdr:row>
                    <xdr:rowOff>0</xdr:rowOff>
                  </to>
                </anchor>
              </controlPr>
            </control>
          </mc:Choice>
        </mc:AlternateContent>
        <mc:AlternateContent xmlns:mc="http://schemas.openxmlformats.org/markup-compatibility/2006">
          <mc:Choice Requires="x14">
            <control shapeId="477341" r:id="rId53" name="Button 20637">
              <controlPr defaultSize="0" print="0" autoFill="0" autoPict="0" macro="[1]!SAISortButtonOnAction">
                <anchor moveWithCells="1" sizeWithCells="1">
                  <from>
                    <xdr:col>49</xdr:col>
                    <xdr:colOff>0</xdr:colOff>
                    <xdr:row>8</xdr:row>
                    <xdr:rowOff>0</xdr:rowOff>
                  </from>
                  <to>
                    <xdr:col>50</xdr:col>
                    <xdr:colOff>0</xdr:colOff>
                    <xdr:row>9</xdr:row>
                    <xdr:rowOff>0</xdr:rowOff>
                  </to>
                </anchor>
              </controlPr>
            </control>
          </mc:Choice>
        </mc:AlternateContent>
        <mc:AlternateContent xmlns:mc="http://schemas.openxmlformats.org/markup-compatibility/2006">
          <mc:Choice Requires="x14">
            <control shapeId="477342" r:id="rId54" name="Button 20638">
              <controlPr defaultSize="0" print="0" autoFill="0" autoPict="0" macro="[1]!SAISortButtonOnActi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477343" r:id="rId55" name="Button 20639">
              <controlPr defaultSize="0" print="0" autoFill="0" autoPict="0" macro="[1]!SAISortButtonOnAction">
                <anchor moveWithCells="1" sizeWithCells="1">
                  <from>
                    <xdr:col>51</xdr:col>
                    <xdr:colOff>0</xdr:colOff>
                    <xdr:row>8</xdr:row>
                    <xdr:rowOff>0</xdr:rowOff>
                  </from>
                  <to>
                    <xdr:col>52</xdr:col>
                    <xdr:colOff>0</xdr:colOff>
                    <xdr:row>9</xdr:row>
                    <xdr:rowOff>0</xdr:rowOff>
                  </to>
                </anchor>
              </controlPr>
            </control>
          </mc:Choice>
        </mc:AlternateContent>
        <mc:AlternateContent xmlns:mc="http://schemas.openxmlformats.org/markup-compatibility/2006">
          <mc:Choice Requires="x14">
            <control shapeId="477344" r:id="rId56" name="Button 20640">
              <controlPr defaultSize="0" print="0" autoFill="0" autoPict="0" macro="[1]!SAISortButtonOnAction">
                <anchor moveWithCells="1" sizeWithCells="1">
                  <from>
                    <xdr:col>52</xdr:col>
                    <xdr:colOff>0</xdr:colOff>
                    <xdr:row>8</xdr:row>
                    <xdr:rowOff>0</xdr:rowOff>
                  </from>
                  <to>
                    <xdr:col>53</xdr:col>
                    <xdr:colOff>0</xdr:colOff>
                    <xdr:row>9</xdr:row>
                    <xdr:rowOff>0</xdr:rowOff>
                  </to>
                </anchor>
              </controlPr>
            </control>
          </mc:Choice>
        </mc:AlternateContent>
        <mc:AlternateContent xmlns:mc="http://schemas.openxmlformats.org/markup-compatibility/2006">
          <mc:Choice Requires="x14">
            <control shapeId="477345" r:id="rId57" name="Button 20641">
              <controlPr defaultSize="0" print="0" autoFill="0" autoPict="0" macro="[1]!SAISortButtonOnAction">
                <anchor moveWithCells="1" sizeWithCells="1">
                  <from>
                    <xdr:col>53</xdr:col>
                    <xdr:colOff>0</xdr:colOff>
                    <xdr:row>8</xdr:row>
                    <xdr:rowOff>0</xdr:rowOff>
                  </from>
                  <to>
                    <xdr:col>54</xdr:col>
                    <xdr:colOff>0</xdr:colOff>
                    <xdr:row>9</xdr:row>
                    <xdr:rowOff>0</xdr:rowOff>
                  </to>
                </anchor>
              </controlPr>
            </control>
          </mc:Choice>
        </mc:AlternateContent>
        <mc:AlternateContent xmlns:mc="http://schemas.openxmlformats.org/markup-compatibility/2006">
          <mc:Choice Requires="x14">
            <control shapeId="477346" r:id="rId58" name="Button 20642">
              <controlPr defaultSize="0" print="0" autoFill="0" autoPict="0" macro="[1]!SAISortButtonOnAction">
                <anchor moveWithCells="1" sizeWithCells="1">
                  <from>
                    <xdr:col>54</xdr:col>
                    <xdr:colOff>0</xdr:colOff>
                    <xdr:row>8</xdr:row>
                    <xdr:rowOff>0</xdr:rowOff>
                  </from>
                  <to>
                    <xdr:col>55</xdr:col>
                    <xdr:colOff>0</xdr:colOff>
                    <xdr:row>9</xdr:row>
                    <xdr:rowOff>0</xdr:rowOff>
                  </to>
                </anchor>
              </controlPr>
            </control>
          </mc:Choice>
        </mc:AlternateContent>
        <mc:AlternateContent xmlns:mc="http://schemas.openxmlformats.org/markup-compatibility/2006">
          <mc:Choice Requires="x14">
            <control shapeId="477347" r:id="rId59" name="Button 20643">
              <controlPr defaultSize="0" print="0" autoFill="0" autoPict="0" macro="[1]!SAISortButtonOnAction">
                <anchor moveWithCells="1" sizeWithCells="1">
                  <from>
                    <xdr:col>55</xdr:col>
                    <xdr:colOff>0</xdr:colOff>
                    <xdr:row>8</xdr:row>
                    <xdr:rowOff>0</xdr:rowOff>
                  </from>
                  <to>
                    <xdr:col>56</xdr:col>
                    <xdr:colOff>0</xdr:colOff>
                    <xdr:row>9</xdr:row>
                    <xdr:rowOff>0</xdr:rowOff>
                  </to>
                </anchor>
              </controlPr>
            </control>
          </mc:Choice>
        </mc:AlternateContent>
        <mc:AlternateContent xmlns:mc="http://schemas.openxmlformats.org/markup-compatibility/2006">
          <mc:Choice Requires="x14">
            <control shapeId="477348" r:id="rId60" name="Button 20644">
              <controlPr defaultSize="0" print="0" autoFill="0" autoPict="0" macro="[1]!SAISortButtonOnAction">
                <anchor moveWithCells="1" sizeWithCells="1">
                  <from>
                    <xdr:col>56</xdr:col>
                    <xdr:colOff>0</xdr:colOff>
                    <xdr:row>8</xdr:row>
                    <xdr:rowOff>0</xdr:rowOff>
                  </from>
                  <to>
                    <xdr:col>57</xdr:col>
                    <xdr:colOff>0</xdr:colOff>
                    <xdr:row>9</xdr:row>
                    <xdr:rowOff>0</xdr:rowOff>
                  </to>
                </anchor>
              </controlPr>
            </control>
          </mc:Choice>
        </mc:AlternateContent>
        <mc:AlternateContent xmlns:mc="http://schemas.openxmlformats.org/markup-compatibility/2006">
          <mc:Choice Requires="x14">
            <control shapeId="477349" r:id="rId61" name="Button 20645">
              <controlPr defaultSize="0" print="0" autoFill="0" autoPict="0" macro="[1]!SAISortButtonOnAction">
                <anchor moveWithCells="1" sizeWithCells="1">
                  <from>
                    <xdr:col>57</xdr:col>
                    <xdr:colOff>0</xdr:colOff>
                    <xdr:row>8</xdr:row>
                    <xdr:rowOff>0</xdr:rowOff>
                  </from>
                  <to>
                    <xdr:col>58</xdr:col>
                    <xdr:colOff>0</xdr:colOff>
                    <xdr:row>9</xdr:row>
                    <xdr:rowOff>0</xdr:rowOff>
                  </to>
                </anchor>
              </controlPr>
            </control>
          </mc:Choice>
        </mc:AlternateContent>
        <mc:AlternateContent xmlns:mc="http://schemas.openxmlformats.org/markup-compatibility/2006">
          <mc:Choice Requires="x14">
            <control shapeId="477350" r:id="rId62" name="Button 20646">
              <controlPr defaultSize="0" print="0" autoFill="0" autoPict="0" macro="[1]!SAISortButtonOnAction">
                <anchor moveWithCells="1" sizeWithCells="1">
                  <from>
                    <xdr:col>58</xdr:col>
                    <xdr:colOff>0</xdr:colOff>
                    <xdr:row>8</xdr:row>
                    <xdr:rowOff>0</xdr:rowOff>
                  </from>
                  <to>
                    <xdr:col>59</xdr:col>
                    <xdr:colOff>0</xdr:colOff>
                    <xdr:row>9</xdr:row>
                    <xdr:rowOff>0</xdr:rowOff>
                  </to>
                </anchor>
              </controlPr>
            </control>
          </mc:Choice>
        </mc:AlternateContent>
        <mc:AlternateContent xmlns:mc="http://schemas.openxmlformats.org/markup-compatibility/2006">
          <mc:Choice Requires="x14">
            <control shapeId="477351" r:id="rId63" name="Button 20647">
              <controlPr defaultSize="0" print="0" autoFill="0" autoPict="0" macro="[1]!SAISortButtonOnAction">
                <anchor moveWithCells="1" sizeWithCells="1">
                  <from>
                    <xdr:col>59</xdr:col>
                    <xdr:colOff>0</xdr:colOff>
                    <xdr:row>8</xdr:row>
                    <xdr:rowOff>0</xdr:rowOff>
                  </from>
                  <to>
                    <xdr:col>60</xdr:col>
                    <xdr:colOff>0</xdr:colOff>
                    <xdr:row>9</xdr:row>
                    <xdr:rowOff>0</xdr:rowOff>
                  </to>
                </anchor>
              </controlPr>
            </control>
          </mc:Choice>
        </mc:AlternateContent>
        <mc:AlternateContent xmlns:mc="http://schemas.openxmlformats.org/markup-compatibility/2006">
          <mc:Choice Requires="x14">
            <control shapeId="477352" r:id="rId64" name="Button 20648">
              <controlPr defaultSize="0" print="0" autoFill="0" autoPict="0" macro="[1]!SAISortButtonOnAction">
                <anchor moveWithCells="1" sizeWithCells="1">
                  <from>
                    <xdr:col>60</xdr:col>
                    <xdr:colOff>0</xdr:colOff>
                    <xdr:row>8</xdr:row>
                    <xdr:rowOff>0</xdr:rowOff>
                  </from>
                  <to>
                    <xdr:col>61</xdr:col>
                    <xdr:colOff>0</xdr:colOff>
                    <xdr:row>9</xdr:row>
                    <xdr:rowOff>0</xdr:rowOff>
                  </to>
                </anchor>
              </controlPr>
            </control>
          </mc:Choice>
        </mc:AlternateContent>
        <mc:AlternateContent xmlns:mc="http://schemas.openxmlformats.org/markup-compatibility/2006">
          <mc:Choice Requires="x14">
            <control shapeId="477353" r:id="rId65" name="Button 20649">
              <controlPr defaultSize="0" print="0" autoFill="0" autoPict="0" macro="[1]!SAISortButtonOnAction">
                <anchor moveWithCells="1" sizeWithCells="1">
                  <from>
                    <xdr:col>61</xdr:col>
                    <xdr:colOff>0</xdr:colOff>
                    <xdr:row>8</xdr:row>
                    <xdr:rowOff>0</xdr:rowOff>
                  </from>
                  <to>
                    <xdr:col>62</xdr:col>
                    <xdr:colOff>0</xdr:colOff>
                    <xdr:row>9</xdr:row>
                    <xdr:rowOff>0</xdr:rowOff>
                  </to>
                </anchor>
              </controlPr>
            </control>
          </mc:Choice>
        </mc:AlternateContent>
        <mc:AlternateContent xmlns:mc="http://schemas.openxmlformats.org/markup-compatibility/2006">
          <mc:Choice Requires="x14">
            <control shapeId="477354" r:id="rId66" name="Button 20650">
              <controlPr defaultSize="0" print="0" autoFill="0" autoPict="0" macro="[1]!SAISortButtonOnAction">
                <anchor moveWithCells="1" sizeWithCells="1">
                  <from>
                    <xdr:col>62</xdr:col>
                    <xdr:colOff>0</xdr:colOff>
                    <xdr:row>8</xdr:row>
                    <xdr:rowOff>0</xdr:rowOff>
                  </from>
                  <to>
                    <xdr:col>63</xdr:col>
                    <xdr:colOff>0</xdr:colOff>
                    <xdr:row>9</xdr:row>
                    <xdr:rowOff>0</xdr:rowOff>
                  </to>
                </anchor>
              </controlPr>
            </control>
          </mc:Choice>
        </mc:AlternateContent>
        <mc:AlternateContent xmlns:mc="http://schemas.openxmlformats.org/markup-compatibility/2006">
          <mc:Choice Requires="x14">
            <control shapeId="477355" r:id="rId67" name="Button 20651">
              <controlPr defaultSize="0" print="0" autoFill="0" autoPict="0" macro="[1]!SAISortButtonOnAction">
                <anchor moveWithCells="1" sizeWithCells="1">
                  <from>
                    <xdr:col>63</xdr:col>
                    <xdr:colOff>0</xdr:colOff>
                    <xdr:row>8</xdr:row>
                    <xdr:rowOff>0</xdr:rowOff>
                  </from>
                  <to>
                    <xdr:col>64</xdr:col>
                    <xdr:colOff>0</xdr:colOff>
                    <xdr:row>9</xdr:row>
                    <xdr:rowOff>0</xdr:rowOff>
                  </to>
                </anchor>
              </controlPr>
            </control>
          </mc:Choice>
        </mc:AlternateContent>
        <mc:AlternateContent xmlns:mc="http://schemas.openxmlformats.org/markup-compatibility/2006">
          <mc:Choice Requires="x14">
            <control shapeId="477356" r:id="rId68" name="Button 20652">
              <controlPr defaultSize="0" print="0" autoFill="0" autoPict="0" macro="[1]!SAISortButtonOnAction">
                <anchor moveWithCells="1" sizeWithCells="1">
                  <from>
                    <xdr:col>64</xdr:col>
                    <xdr:colOff>0</xdr:colOff>
                    <xdr:row>8</xdr:row>
                    <xdr:rowOff>0</xdr:rowOff>
                  </from>
                  <to>
                    <xdr:col>65</xdr:col>
                    <xdr:colOff>0</xdr:colOff>
                    <xdr:row>9</xdr:row>
                    <xdr:rowOff>0</xdr:rowOff>
                  </to>
                </anchor>
              </controlPr>
            </control>
          </mc:Choice>
        </mc:AlternateContent>
        <mc:AlternateContent xmlns:mc="http://schemas.openxmlformats.org/markup-compatibility/2006">
          <mc:Choice Requires="x14">
            <control shapeId="477357" r:id="rId69" name="Button 20653">
              <controlPr defaultSize="0" print="0" autoFill="0" autoPict="0" macro="[1]!SAISortButtonOnAction">
                <anchor moveWithCells="1" sizeWithCells="1">
                  <from>
                    <xdr:col>65</xdr:col>
                    <xdr:colOff>0</xdr:colOff>
                    <xdr:row>8</xdr:row>
                    <xdr:rowOff>0</xdr:rowOff>
                  </from>
                  <to>
                    <xdr:col>66</xdr:col>
                    <xdr:colOff>0</xdr:colOff>
                    <xdr:row>9</xdr:row>
                    <xdr:rowOff>0</xdr:rowOff>
                  </to>
                </anchor>
              </controlPr>
            </control>
          </mc:Choice>
        </mc:AlternateContent>
        <mc:AlternateContent xmlns:mc="http://schemas.openxmlformats.org/markup-compatibility/2006">
          <mc:Choice Requires="x14">
            <control shapeId="477358" r:id="rId70" name="Button 20654">
              <controlPr defaultSize="0" print="0" autoFill="0" autoPict="0" macro="[1]!SAISortButtonOnAction">
                <anchor moveWithCells="1" sizeWithCells="1">
                  <from>
                    <xdr:col>66</xdr:col>
                    <xdr:colOff>0</xdr:colOff>
                    <xdr:row>8</xdr:row>
                    <xdr:rowOff>0</xdr:rowOff>
                  </from>
                  <to>
                    <xdr:col>67</xdr:col>
                    <xdr:colOff>0</xdr:colOff>
                    <xdr:row>9</xdr:row>
                    <xdr:rowOff>0</xdr:rowOff>
                  </to>
                </anchor>
              </controlPr>
            </control>
          </mc:Choice>
        </mc:AlternateContent>
        <mc:AlternateContent xmlns:mc="http://schemas.openxmlformats.org/markup-compatibility/2006">
          <mc:Choice Requires="x14">
            <control shapeId="477359" r:id="rId71" name="Button 20655">
              <controlPr defaultSize="0" print="0" autoFill="0" autoPict="0" macro="[1]!SAISortButtonOnAction">
                <anchor moveWithCells="1" sizeWithCells="1">
                  <from>
                    <xdr:col>67</xdr:col>
                    <xdr:colOff>0</xdr:colOff>
                    <xdr:row>8</xdr:row>
                    <xdr:rowOff>0</xdr:rowOff>
                  </from>
                  <to>
                    <xdr:col>68</xdr:col>
                    <xdr:colOff>0</xdr:colOff>
                    <xdr:row>9</xdr:row>
                    <xdr:rowOff>0</xdr:rowOff>
                  </to>
                </anchor>
              </controlPr>
            </control>
          </mc:Choice>
        </mc:AlternateContent>
        <mc:AlternateContent xmlns:mc="http://schemas.openxmlformats.org/markup-compatibility/2006">
          <mc:Choice Requires="x14">
            <control shapeId="477360" r:id="rId72" name="Button 20656">
              <controlPr defaultSize="0" print="0" autoFill="0" autoPict="0" macro="[1]!SAISortButtonOnAction">
                <anchor moveWithCells="1" sizeWithCells="1">
                  <from>
                    <xdr:col>68</xdr:col>
                    <xdr:colOff>0</xdr:colOff>
                    <xdr:row>8</xdr:row>
                    <xdr:rowOff>0</xdr:rowOff>
                  </from>
                  <to>
                    <xdr:col>69</xdr:col>
                    <xdr:colOff>0</xdr:colOff>
                    <xdr:row>9</xdr:row>
                    <xdr:rowOff>0</xdr:rowOff>
                  </to>
                </anchor>
              </controlPr>
            </control>
          </mc:Choice>
        </mc:AlternateContent>
        <mc:AlternateContent xmlns:mc="http://schemas.openxmlformats.org/markup-compatibility/2006">
          <mc:Choice Requires="x14">
            <control shapeId="477361" r:id="rId73" name="Button 20657">
              <controlPr defaultSize="0" print="0" autoFill="0" autoPict="0" macro="[1]!SAISortButtonOnAction">
                <anchor moveWithCells="1" sizeWithCells="1">
                  <from>
                    <xdr:col>69</xdr:col>
                    <xdr:colOff>0</xdr:colOff>
                    <xdr:row>8</xdr:row>
                    <xdr:rowOff>0</xdr:rowOff>
                  </from>
                  <to>
                    <xdr:col>70</xdr:col>
                    <xdr:colOff>0</xdr:colOff>
                    <xdr:row>9</xdr:row>
                    <xdr:rowOff>0</xdr:rowOff>
                  </to>
                </anchor>
              </controlPr>
            </control>
          </mc:Choice>
        </mc:AlternateContent>
        <mc:AlternateContent xmlns:mc="http://schemas.openxmlformats.org/markup-compatibility/2006">
          <mc:Choice Requires="x14">
            <control shapeId="477362" r:id="rId74" name="Button 20658">
              <controlPr defaultSize="0" print="0" autoFill="0" autoPict="0" macro="[1]!SAISortButtonOnAction">
                <anchor moveWithCells="1" sizeWithCells="1">
                  <from>
                    <xdr:col>70</xdr:col>
                    <xdr:colOff>0</xdr:colOff>
                    <xdr:row>8</xdr:row>
                    <xdr:rowOff>0</xdr:rowOff>
                  </from>
                  <to>
                    <xdr:col>71</xdr:col>
                    <xdr:colOff>0</xdr:colOff>
                    <xdr:row>9</xdr:row>
                    <xdr:rowOff>0</xdr:rowOff>
                  </to>
                </anchor>
              </controlPr>
            </control>
          </mc:Choice>
        </mc:AlternateContent>
        <mc:AlternateContent xmlns:mc="http://schemas.openxmlformats.org/markup-compatibility/2006">
          <mc:Choice Requires="x14">
            <control shapeId="477363" r:id="rId75" name="Button 20659">
              <controlPr defaultSize="0" print="0" autoFill="0" autoPict="0" macro="[1]!SAISortButtonOnAction">
                <anchor moveWithCells="1" sizeWithCells="1">
                  <from>
                    <xdr:col>71</xdr:col>
                    <xdr:colOff>0</xdr:colOff>
                    <xdr:row>8</xdr:row>
                    <xdr:rowOff>0</xdr:rowOff>
                  </from>
                  <to>
                    <xdr:col>72</xdr:col>
                    <xdr:colOff>0</xdr:colOff>
                    <xdr:row>9</xdr:row>
                    <xdr:rowOff>0</xdr:rowOff>
                  </to>
                </anchor>
              </controlPr>
            </control>
          </mc:Choice>
        </mc:AlternateContent>
        <mc:AlternateContent xmlns:mc="http://schemas.openxmlformats.org/markup-compatibility/2006">
          <mc:Choice Requires="x14">
            <control shapeId="477364" r:id="rId76" name="Button 20660">
              <controlPr defaultSize="0" print="0" autoFill="0" autoPict="0" macro="[1]!SAISortButtonOnAction">
                <anchor moveWithCells="1" sizeWithCells="1">
                  <from>
                    <xdr:col>72</xdr:col>
                    <xdr:colOff>0</xdr:colOff>
                    <xdr:row>8</xdr:row>
                    <xdr:rowOff>0</xdr:rowOff>
                  </from>
                  <to>
                    <xdr:col>73</xdr:col>
                    <xdr:colOff>0</xdr:colOff>
                    <xdr:row>9</xdr:row>
                    <xdr:rowOff>0</xdr:rowOff>
                  </to>
                </anchor>
              </controlPr>
            </control>
          </mc:Choice>
        </mc:AlternateContent>
        <mc:AlternateContent xmlns:mc="http://schemas.openxmlformats.org/markup-compatibility/2006">
          <mc:Choice Requires="x14">
            <control shapeId="477365" r:id="rId77" name="Button 20661">
              <controlPr defaultSize="0" print="0" autoFill="0" autoPict="0" macro="[1]!SAISortButtonOnAction">
                <anchor moveWithCells="1" sizeWithCells="1">
                  <from>
                    <xdr:col>73</xdr:col>
                    <xdr:colOff>0</xdr:colOff>
                    <xdr:row>8</xdr:row>
                    <xdr:rowOff>0</xdr:rowOff>
                  </from>
                  <to>
                    <xdr:col>74</xdr:col>
                    <xdr:colOff>0</xdr:colOff>
                    <xdr:row>9</xdr:row>
                    <xdr:rowOff>0</xdr:rowOff>
                  </to>
                </anchor>
              </controlPr>
            </control>
          </mc:Choice>
        </mc:AlternateContent>
        <mc:AlternateContent xmlns:mc="http://schemas.openxmlformats.org/markup-compatibility/2006">
          <mc:Choice Requires="x14">
            <control shapeId="477366" r:id="rId78" name="Button 20662">
              <controlPr defaultSize="0" print="0" autoFill="0" autoPict="0" macro="[1]!GroupingButton">
                <anchor moveWithCells="1" sizeWithCells="1">
                  <from>
                    <xdr:col>1</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477367" r:id="rId79" name="Button 20663">
              <controlPr defaultSize="0" print="0" autoFill="0" autoPict="0" macro="[1]!GroupingButton">
                <anchor moveWithCells="1" sizeWithCells="1">
                  <from>
                    <xdr:col>4</xdr:col>
                    <xdr:colOff>0</xdr:colOff>
                    <xdr:row>6</xdr:row>
                    <xdr:rowOff>0</xdr:rowOff>
                  </from>
                  <to>
                    <xdr:col>16</xdr:col>
                    <xdr:colOff>0</xdr:colOff>
                    <xdr:row>7</xdr:row>
                    <xdr:rowOff>0</xdr:rowOff>
                  </to>
                </anchor>
              </controlPr>
            </control>
          </mc:Choice>
        </mc:AlternateContent>
        <mc:AlternateContent xmlns:mc="http://schemas.openxmlformats.org/markup-compatibility/2006">
          <mc:Choice Requires="x14">
            <control shapeId="477368" r:id="rId80" name="Button 20664">
              <controlPr defaultSize="0" print="0" autoFill="0" autoPict="0" macro="[1]!GroupingButton">
                <anchor moveWithCells="1" sizeWithCells="1">
                  <from>
                    <xdr:col>16</xdr:col>
                    <xdr:colOff>0</xdr:colOff>
                    <xdr:row>6</xdr:row>
                    <xdr:rowOff>0</xdr:rowOff>
                  </from>
                  <to>
                    <xdr:col>23</xdr:col>
                    <xdr:colOff>0</xdr:colOff>
                    <xdr:row>7</xdr:row>
                    <xdr:rowOff>0</xdr:rowOff>
                  </to>
                </anchor>
              </controlPr>
            </control>
          </mc:Choice>
        </mc:AlternateContent>
        <mc:AlternateContent xmlns:mc="http://schemas.openxmlformats.org/markup-compatibility/2006">
          <mc:Choice Requires="x14">
            <control shapeId="477369" r:id="rId81" name="Button 20665">
              <controlPr defaultSize="0" print="0" autoFill="0" autoPict="0" macro="[1]!GroupingButton">
                <anchor moveWithCells="1" sizeWithCells="1">
                  <from>
                    <xdr:col>23</xdr:col>
                    <xdr:colOff>0</xdr:colOff>
                    <xdr:row>6</xdr:row>
                    <xdr:rowOff>0</xdr:rowOff>
                  </from>
                  <to>
                    <xdr:col>29</xdr:col>
                    <xdr:colOff>0</xdr:colOff>
                    <xdr:row>7</xdr:row>
                    <xdr:rowOff>0</xdr:rowOff>
                  </to>
                </anchor>
              </controlPr>
            </control>
          </mc:Choice>
        </mc:AlternateContent>
        <mc:AlternateContent xmlns:mc="http://schemas.openxmlformats.org/markup-compatibility/2006">
          <mc:Choice Requires="x14">
            <control shapeId="477370" r:id="rId82" name="Button 20666">
              <controlPr defaultSize="0" print="0" autoFill="0" autoPict="0" macro="[1]!GroupingButton">
                <anchor moveWithCells="1" sizeWithCells="1">
                  <from>
                    <xdr:col>29</xdr:col>
                    <xdr:colOff>0</xdr:colOff>
                    <xdr:row>6</xdr:row>
                    <xdr:rowOff>0</xdr:rowOff>
                  </from>
                  <to>
                    <xdr:col>39</xdr:col>
                    <xdr:colOff>0</xdr:colOff>
                    <xdr:row>7</xdr:row>
                    <xdr:rowOff>0</xdr:rowOff>
                  </to>
                </anchor>
              </controlPr>
            </control>
          </mc:Choice>
        </mc:AlternateContent>
        <mc:AlternateContent xmlns:mc="http://schemas.openxmlformats.org/markup-compatibility/2006">
          <mc:Choice Requires="x14">
            <control shapeId="477371" r:id="rId83" name="Button 20667">
              <controlPr defaultSize="0" print="0" autoFill="0" autoPict="0" macro="[1]!GroupingButton">
                <anchor moveWithCells="1" sizeWithCells="1">
                  <from>
                    <xdr:col>39</xdr:col>
                    <xdr:colOff>0</xdr:colOff>
                    <xdr:row>6</xdr:row>
                    <xdr:rowOff>0</xdr:rowOff>
                  </from>
                  <to>
                    <xdr:col>49</xdr:col>
                    <xdr:colOff>0</xdr:colOff>
                    <xdr:row>7</xdr:row>
                    <xdr:rowOff>0</xdr:rowOff>
                  </to>
                </anchor>
              </controlPr>
            </control>
          </mc:Choice>
        </mc:AlternateContent>
        <mc:AlternateContent xmlns:mc="http://schemas.openxmlformats.org/markup-compatibility/2006">
          <mc:Choice Requires="x14">
            <control shapeId="477372" r:id="rId84" name="Button 20668">
              <controlPr defaultSize="0" print="0" autoFill="0" autoPict="0" macro="[1]!GroupingButton">
                <anchor moveWithCells="1" sizeWithCells="1">
                  <from>
                    <xdr:col>49</xdr:col>
                    <xdr:colOff>0</xdr:colOff>
                    <xdr:row>6</xdr:row>
                    <xdr:rowOff>0</xdr:rowOff>
                  </from>
                  <to>
                    <xdr:col>59</xdr:col>
                    <xdr:colOff>0</xdr:colOff>
                    <xdr:row>7</xdr:row>
                    <xdr:rowOff>0</xdr:rowOff>
                  </to>
                </anchor>
              </controlPr>
            </control>
          </mc:Choice>
        </mc:AlternateContent>
        <mc:AlternateContent xmlns:mc="http://schemas.openxmlformats.org/markup-compatibility/2006">
          <mc:Choice Requires="x14">
            <control shapeId="477373" r:id="rId85" name="Button 20669">
              <controlPr defaultSize="0" print="0" autoFill="0" autoPict="0" macro="[1]!GroupingButton">
                <anchor moveWithCells="1" sizeWithCells="1">
                  <from>
                    <xdr:col>59</xdr:col>
                    <xdr:colOff>0</xdr:colOff>
                    <xdr:row>6</xdr:row>
                    <xdr:rowOff>0</xdr:rowOff>
                  </from>
                  <to>
                    <xdr:col>61</xdr:col>
                    <xdr:colOff>0</xdr:colOff>
                    <xdr:row>7</xdr:row>
                    <xdr:rowOff>0</xdr:rowOff>
                  </to>
                </anchor>
              </controlPr>
            </control>
          </mc:Choice>
        </mc:AlternateContent>
        <mc:AlternateContent xmlns:mc="http://schemas.openxmlformats.org/markup-compatibility/2006">
          <mc:Choice Requires="x14">
            <control shapeId="477374" r:id="rId86" name="Button 20670">
              <controlPr defaultSize="0" print="0" autoFill="0" autoPict="0" macro="[1]!GroupingButton">
                <anchor moveWithCells="1" sizeWithCells="1">
                  <from>
                    <xdr:col>61</xdr:col>
                    <xdr:colOff>0</xdr:colOff>
                    <xdr:row>6</xdr:row>
                    <xdr:rowOff>0</xdr:rowOff>
                  </from>
                  <to>
                    <xdr:col>71</xdr:col>
                    <xdr:colOff>0</xdr:colOff>
                    <xdr:row>7</xdr:row>
                    <xdr:rowOff>0</xdr:rowOff>
                  </to>
                </anchor>
              </controlPr>
            </control>
          </mc:Choice>
        </mc:AlternateContent>
        <mc:AlternateContent xmlns:mc="http://schemas.openxmlformats.org/markup-compatibility/2006">
          <mc:Choice Requires="x14">
            <control shapeId="477375" r:id="rId87" name="Button 20671">
              <controlPr defaultSize="0" print="0" autoFill="0" autoPict="0" macro="[1]!GroupingButton">
                <anchor moveWithCells="1" sizeWithCells="1">
                  <from>
                    <xdr:col>71</xdr:col>
                    <xdr:colOff>0</xdr:colOff>
                    <xdr:row>6</xdr:row>
                    <xdr:rowOff>0</xdr:rowOff>
                  </from>
                  <to>
                    <xdr:col>72</xdr:col>
                    <xdr:colOff>0</xdr:colOff>
                    <xdr:row>7</xdr:row>
                    <xdr:rowOff>0</xdr:rowOff>
                  </to>
                </anchor>
              </controlPr>
            </control>
          </mc:Choice>
        </mc:AlternateContent>
        <mc:AlternateContent xmlns:mc="http://schemas.openxmlformats.org/markup-compatibility/2006">
          <mc:Choice Requires="x14">
            <control shapeId="477376" r:id="rId88" name="Button 20672">
              <controlPr defaultSize="0" print="0" autoFill="0" autoPict="0" macro="[1]!GroupingButton">
                <anchor moveWithCells="1" sizeWithCells="1">
                  <from>
                    <xdr:col>72</xdr:col>
                    <xdr:colOff>0</xdr:colOff>
                    <xdr:row>6</xdr:row>
                    <xdr:rowOff>0</xdr:rowOff>
                  </from>
                  <to>
                    <xdr:col>74</xdr:col>
                    <xdr:colOff>0</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radesViewer"/>
  <dimension ref="A1"/>
  <sheetViews>
    <sheetView showGridLines="0" showRowColHeaders="0" zoomScaleNormal="100" workbookViewId="0"/>
  </sheetViews>
  <sheetFormatPr defaultRowHeight="14.25" x14ac:dyDescent="0.45"/>
  <sheetData>
    <row r="1" spans="1:1" ht="28.5" x14ac:dyDescent="0.85">
      <c r="A1" s="2" t="s">
        <v>470</v>
      </c>
    </row>
  </sheetData>
  <sheetProtection sheet="1" objects="1" scenarios="1"/>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6043" r:id="rId4" name="butMenu">
              <controlPr defaultSize="0" print="0" autoFill="0" autoPict="0" macro="[0]!MenuTradesViewerSheet">
                <anchor>
                  <from>
                    <xdr:col>3</xdr:col>
                    <xdr:colOff>381000</xdr:colOff>
                    <xdr:row>0</xdr:row>
                    <xdr:rowOff>76200</xdr:rowOff>
                  </from>
                  <to>
                    <xdr:col>5</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BubbleChart"/>
  <dimension ref="A1:AR83"/>
  <sheetViews>
    <sheetView showGridLines="0" showRowColHeaders="0" zoomScaleNormal="100" workbookViewId="0"/>
  </sheetViews>
  <sheetFormatPr defaultRowHeight="14.25" x14ac:dyDescent="0.45"/>
  <cols>
    <col min="31" max="31" width="4.73046875" customWidth="1"/>
    <col min="32" max="32" width="18.59765625" customWidth="1"/>
    <col min="33" max="33" width="20.1328125" customWidth="1"/>
    <col min="34" max="34" width="15.59765625" customWidth="1"/>
    <col min="35" max="36" width="19.3984375" customWidth="1"/>
    <col min="37" max="37" width="4.73046875" customWidth="1"/>
    <col min="38" max="38" width="13.1328125" customWidth="1"/>
    <col min="39" max="39" width="15.3984375" customWidth="1"/>
    <col min="40" max="40" width="24.265625" customWidth="1"/>
    <col min="41" max="41" width="19" customWidth="1"/>
    <col min="43" max="43" width="9.73046875" bestFit="1" customWidth="1"/>
    <col min="44" max="44" width="12" customWidth="1"/>
  </cols>
  <sheetData>
    <row r="1" spans="1:44" ht="28.5" x14ac:dyDescent="0.85">
      <c r="A1" s="2" t="s">
        <v>141</v>
      </c>
      <c r="AF1" t="s">
        <v>223</v>
      </c>
    </row>
    <row r="3" spans="1:44" x14ac:dyDescent="0.45">
      <c r="AE3" s="1" t="s">
        <v>140</v>
      </c>
      <c r="AF3" s="51" t="s">
        <v>137</v>
      </c>
      <c r="AG3" s="71" t="s">
        <v>1596</v>
      </c>
      <c r="AH3" s="72" t="s">
        <v>139</v>
      </c>
      <c r="AI3" s="72" t="s">
        <v>138</v>
      </c>
      <c r="AJ3" s="77" t="s">
        <v>400</v>
      </c>
      <c r="AL3" s="57" t="str">
        <f t="array" ref="AL3:AO3" ca="1">AF3:AI3</f>
        <v>Bank</v>
      </c>
      <c r="AM3" s="52" t="str">
        <f ca="1"/>
        <v>Fx Breakeven</v>
      </c>
      <c r="AN3" s="52" t="str">
        <f ca="1"/>
        <v>Available Notional 3Y USD</v>
      </c>
      <c r="AO3" s="63" t="str">
        <f ca="1"/>
        <v>3Y PFE/NBLY HR USD</v>
      </c>
      <c r="AQ3" s="57" t="s">
        <v>819</v>
      </c>
      <c r="AR3" s="107">
        <f t="array" aca="1" ref="AR3" ca="1">[1]!sMaxOfNums([1]!sColumnFromTable(Table!TheTable,"EUR"&amp;CHAR(10)&amp;"USD"))</f>
        <v>1.1154999999999997</v>
      </c>
    </row>
    <row r="4" spans="1:44" x14ac:dyDescent="0.45">
      <c r="AE4" s="20"/>
      <c r="AF4" s="67">
        <f t="array" aca="1" ref="AF4:AF83" ca="1">[1]!sColumnFromTable(Table!TheTable,"Short name")</f>
        <v>0</v>
      </c>
      <c r="AG4" s="43">
        <f t="array" aca="1" ref="AG4:AG83" ca="1">[1]!sArrayMax(0.5,IfNotNumber([1]!sColumnFromTable(Table!TheTable,"FxHR"),0.5))</f>
        <v>0.5</v>
      </c>
      <c r="AH4" s="119">
        <f t="array" aca="1" ref="AH4:AH83" ca="1">IFERROR([1]!sColumnFromTable(Table!TheTable,"THR 3Y")/1000000,0)</f>
        <v>0</v>
      </c>
      <c r="AI4" s="117">
        <f t="array" aca="1" ref="AI4:AI83" ca="1">[1]!sColumnFromTable(Table!TheTable,"HR 3Y USD")/1000000</f>
        <v>0</v>
      </c>
      <c r="AJ4" s="61" t="b">
        <f t="shared" ref="AJ4:AJ37" ca="1" si="0">IF(ISNA(AF4),FALSE,(AND(ISNUMBER(AI4),AG4&gt;0)))</f>
        <v>1</v>
      </c>
      <c r="AL4" s="58">
        <f t="array" aca="1" ref="AL4:AO83" ca="1">[1]!sSortedArray([1]!sMChoose(AF4:AI83,AJ4:AJ83))</f>
        <v>0</v>
      </c>
      <c r="AM4" s="73">
        <f ca="1"/>
        <v>0.5</v>
      </c>
      <c r="AN4" s="117">
        <f ca="1"/>
        <v>0</v>
      </c>
      <c r="AO4" s="61">
        <f ca="1"/>
        <v>0</v>
      </c>
      <c r="AQ4" s="58" t="s">
        <v>820</v>
      </c>
      <c r="AR4" s="88">
        <f t="array" aca="1" ref="AR4" ca="1">[1]!sMinOfNums([1]!sColumnFromTable(Table!TheTable,"EUR"&amp;CHAR(10)&amp;"USD"))</f>
        <v>1.1154999999999997</v>
      </c>
    </row>
    <row r="5" spans="1:44" x14ac:dyDescent="0.45">
      <c r="AE5" s="19"/>
      <c r="AF5" s="58">
        <f ca="1"/>
        <v>0</v>
      </c>
      <c r="AG5" s="76">
        <f ca="1"/>
        <v>0.5</v>
      </c>
      <c r="AH5" s="118">
        <f ca="1"/>
        <v>0</v>
      </c>
      <c r="AI5" s="117">
        <f ca="1"/>
        <v>0</v>
      </c>
      <c r="AJ5" s="61" t="b">
        <f t="shared" ca="1" si="0"/>
        <v>1</v>
      </c>
      <c r="AL5" s="58">
        <f ca="1"/>
        <v>0</v>
      </c>
      <c r="AM5" s="73">
        <f ca="1"/>
        <v>0.5</v>
      </c>
      <c r="AN5" s="117">
        <f ca="1"/>
        <v>0</v>
      </c>
      <c r="AO5" s="61">
        <f ca="1"/>
        <v>0</v>
      </c>
      <c r="AQ5" s="58" t="s">
        <v>821</v>
      </c>
      <c r="AR5" s="88">
        <f t="array" aca="1" ref="AR5" ca="1">[1]!sMaxOfNums([1]!sMChoose([1]!sColumnFromTable(Table!TheTable,"EURUSD"&amp;CHAR(10)&amp;"3YVol"),[1]!sArrayNot([1]!sArrayEquals([1]!sColumnFromTable(Table!TheTable,"VolatilityInput"),"HISTORICAL"))))</f>
        <v>7.7600000000000002E-2</v>
      </c>
    </row>
    <row r="6" spans="1:44" x14ac:dyDescent="0.45">
      <c r="AE6" s="19"/>
      <c r="AF6" s="58" t="str">
        <f ca="1"/>
        <v>ANZ</v>
      </c>
      <c r="AG6" s="76">
        <f ca="1"/>
        <v>0.5</v>
      </c>
      <c r="AH6" s="118">
        <f ca="1"/>
        <v>2003.3823476698697</v>
      </c>
      <c r="AI6" s="117">
        <f ca="1"/>
        <v>330.02230653704476</v>
      </c>
      <c r="AJ6" s="61" t="b">
        <f t="shared" ca="1" si="0"/>
        <v>1</v>
      </c>
      <c r="AL6" s="58">
        <f ca="1"/>
        <v>0</v>
      </c>
      <c r="AM6" s="73">
        <f ca="1"/>
        <v>0.5</v>
      </c>
      <c r="AN6" s="117">
        <f ca="1"/>
        <v>0</v>
      </c>
      <c r="AO6" s="61">
        <f ca="1"/>
        <v>0</v>
      </c>
      <c r="AQ6" s="58" t="s">
        <v>822</v>
      </c>
      <c r="AR6" s="88">
        <f t="array" aca="1" ref="AR6" ca="1">[1]!sMinOfNums([1]!sMChoose([1]!sColumnFromTable(Table!TheTable,"EURUSD"&amp;CHAR(10)&amp;"3YVol"),[1]!sArrayNot([1]!sArrayEquals([1]!sColumnFromTable(Table!TheTable,"VolatilityInput"),"HISTORICAL"))))</f>
        <v>7.7600000000000002E-2</v>
      </c>
    </row>
    <row r="7" spans="1:44" x14ac:dyDescent="0.45">
      <c r="AE7" s="19"/>
      <c r="AF7" s="58" t="str">
        <f ca="1"/>
        <v>Barclays</v>
      </c>
      <c r="AG7" s="76">
        <f ca="1"/>
        <v>0.5</v>
      </c>
      <c r="AH7" s="118">
        <f ca="1"/>
        <v>0</v>
      </c>
      <c r="AI7" s="117">
        <f ca="1"/>
        <v>-143.22326314476609</v>
      </c>
      <c r="AJ7" s="61" t="b">
        <f t="shared" ca="1" si="0"/>
        <v>1</v>
      </c>
      <c r="AL7" s="58" t="str">
        <f ca="1"/>
        <v>ANZ</v>
      </c>
      <c r="AM7" s="73">
        <f ca="1"/>
        <v>0.5</v>
      </c>
      <c r="AN7" s="117">
        <f ca="1"/>
        <v>2003.3823476698697</v>
      </c>
      <c r="AO7" s="61">
        <f ca="1"/>
        <v>330.02230653704476</v>
      </c>
      <c r="AQ7" s="59" t="s">
        <v>356</v>
      </c>
      <c r="AR7" s="108" t="str">
        <f ca="1">"Available Notional vs Fx Breakeven"&amp;CHAR(10)&amp;IF(AND(AR3=AR4,AR5=AR6),"Market conditions: Spot "&amp;TEXT(AR3,"0.000")&amp;" "&amp;"Vol "&amp;TEXT(AR6,"0.0%"),"Various market conditions")</f>
        <v>Available Notional vs Fx Breakeven
Market conditions: Spot 1.116 Vol 7.8%</v>
      </c>
    </row>
    <row r="8" spans="1:44" x14ac:dyDescent="0.45">
      <c r="AE8" s="19"/>
      <c r="AF8" s="58" t="str">
        <f ca="1"/>
        <v>BBVA</v>
      </c>
      <c r="AG8" s="76">
        <f ca="1"/>
        <v>0.5</v>
      </c>
      <c r="AH8" s="118">
        <f ca="1"/>
        <v>587.56165764785646</v>
      </c>
      <c r="AI8" s="117">
        <f ca="1"/>
        <v>54.968929339451762</v>
      </c>
      <c r="AJ8" s="61" t="b">
        <f t="shared" ca="1" si="0"/>
        <v>1</v>
      </c>
      <c r="AL8" s="58" t="str">
        <f ca="1"/>
        <v>B of A</v>
      </c>
      <c r="AM8" s="73">
        <f ca="1"/>
        <v>1.161673335076687</v>
      </c>
      <c r="AN8" s="117">
        <f ca="1"/>
        <v>0</v>
      </c>
      <c r="AO8" s="61">
        <f ca="1"/>
        <v>-59.353588313134225</v>
      </c>
    </row>
    <row r="9" spans="1:44" x14ac:dyDescent="0.45">
      <c r="AE9" s="19"/>
      <c r="AF9" s="58" t="str">
        <f ca="1"/>
        <v>CIC</v>
      </c>
      <c r="AG9" s="76">
        <f ca="1"/>
        <v>0.5</v>
      </c>
      <c r="AH9" s="118">
        <f ca="1"/>
        <v>0</v>
      </c>
      <c r="AI9" s="117">
        <f ca="1"/>
        <v>-94.628098457004143</v>
      </c>
      <c r="AJ9" s="236" t="b">
        <f t="shared" ca="1" si="0"/>
        <v>1</v>
      </c>
      <c r="AL9" s="58" t="str">
        <f ca="1"/>
        <v>Barclays</v>
      </c>
      <c r="AM9" s="73">
        <f ca="1"/>
        <v>0.5</v>
      </c>
      <c r="AN9" s="117">
        <f ca="1"/>
        <v>0</v>
      </c>
      <c r="AO9" s="61">
        <f ca="1"/>
        <v>-143.22326314476609</v>
      </c>
    </row>
    <row r="10" spans="1:44" x14ac:dyDescent="0.45">
      <c r="AE10" s="19"/>
      <c r="AF10" s="58">
        <f ca="1"/>
        <v>0</v>
      </c>
      <c r="AG10" s="76">
        <f ca="1"/>
        <v>0.5</v>
      </c>
      <c r="AH10" s="118">
        <f ca="1"/>
        <v>0</v>
      </c>
      <c r="AI10" s="117">
        <f ca="1"/>
        <v>0</v>
      </c>
      <c r="AJ10" s="61" t="b">
        <f t="shared" ca="1" si="0"/>
        <v>1</v>
      </c>
      <c r="AL10" s="58" t="str">
        <f ca="1"/>
        <v>Bayern LB</v>
      </c>
      <c r="AM10" s="73">
        <f ca="1"/>
        <v>0.5</v>
      </c>
      <c r="AN10" s="117">
        <f ca="1"/>
        <v>202.28113224433275</v>
      </c>
      <c r="AO10" s="61">
        <f ca="1"/>
        <v>49.397217475249612</v>
      </c>
    </row>
    <row r="11" spans="1:44" x14ac:dyDescent="0.45">
      <c r="AE11" s="19"/>
      <c r="AF11" s="58" t="str">
        <f ca="1"/>
        <v>BNP</v>
      </c>
      <c r="AG11" s="76">
        <f ca="1"/>
        <v>0.5</v>
      </c>
      <c r="AH11" s="118">
        <f ca="1"/>
        <v>2539.4221413709411</v>
      </c>
      <c r="AI11" s="117">
        <f ca="1"/>
        <v>297.36675686706639</v>
      </c>
      <c r="AJ11" s="61" t="b">
        <f t="shared" ca="1" si="0"/>
        <v>1</v>
      </c>
      <c r="AL11" s="58" t="str">
        <f ca="1"/>
        <v>BBVA</v>
      </c>
      <c r="AM11" s="73">
        <f ca="1"/>
        <v>0.5</v>
      </c>
      <c r="AN11" s="117">
        <f ca="1"/>
        <v>587.56165764785646</v>
      </c>
      <c r="AO11" s="61">
        <f ca="1"/>
        <v>54.968929339451762</v>
      </c>
    </row>
    <row r="12" spans="1:44" x14ac:dyDescent="0.45">
      <c r="AE12" s="19"/>
      <c r="AF12" s="58" t="str">
        <f ca="1"/>
        <v>B of A</v>
      </c>
      <c r="AG12" s="76">
        <f ca="1"/>
        <v>1.161673335076687</v>
      </c>
      <c r="AH12" s="118">
        <f ca="1"/>
        <v>0</v>
      </c>
      <c r="AI12" s="117">
        <f ca="1"/>
        <v>-59.353588313134225</v>
      </c>
      <c r="AJ12" s="61" t="b">
        <f t="shared" ca="1" si="0"/>
        <v>1</v>
      </c>
      <c r="AL12" s="58" t="str">
        <f ca="1"/>
        <v>BNP</v>
      </c>
      <c r="AM12" s="73">
        <f ca="1"/>
        <v>0.5</v>
      </c>
      <c r="AN12" s="117">
        <f ca="1"/>
        <v>2539.4221413709411</v>
      </c>
      <c r="AO12" s="61">
        <f ca="1"/>
        <v>297.36675686706639</v>
      </c>
    </row>
    <row r="13" spans="1:44" x14ac:dyDescent="0.45">
      <c r="AE13" s="19"/>
      <c r="AF13" s="58" t="str">
        <f ca="1"/>
        <v>Tok Mit</v>
      </c>
      <c r="AG13" s="76">
        <f ca="1"/>
        <v>1.002904664375545</v>
      </c>
      <c r="AH13" s="118">
        <f ca="1"/>
        <v>5022.07094462028</v>
      </c>
      <c r="AI13" s="117">
        <f ca="1"/>
        <v>251.10354723101401</v>
      </c>
      <c r="AJ13" s="61" t="b">
        <f t="shared" ca="1" si="0"/>
        <v>1</v>
      </c>
      <c r="AL13" s="58" t="str">
        <f ca="1"/>
        <v>CBA</v>
      </c>
      <c r="AM13" s="73">
        <f ca="1"/>
        <v>1.1070490692329684</v>
      </c>
      <c r="AN13" s="117">
        <f ca="1"/>
        <v>92.794755533199449</v>
      </c>
      <c r="AO13" s="61">
        <f ca="1"/>
        <v>7.809326218801492</v>
      </c>
    </row>
    <row r="14" spans="1:44" x14ac:dyDescent="0.45">
      <c r="AE14" s="19"/>
      <c r="AF14" s="58" t="str">
        <f ca="1"/>
        <v>Natixis</v>
      </c>
      <c r="AG14" s="76">
        <f ca="1"/>
        <v>1.0124343281285224</v>
      </c>
      <c r="AH14" s="118">
        <f ca="1"/>
        <v>806.51417068087505</v>
      </c>
      <c r="AI14" s="117">
        <f ca="1"/>
        <v>222.96718949865112</v>
      </c>
      <c r="AJ14" s="61" t="b">
        <f t="shared" ca="1" si="0"/>
        <v>1</v>
      </c>
      <c r="AL14" s="58" t="str">
        <f ca="1"/>
        <v>CIBC</v>
      </c>
      <c r="AM14" s="73">
        <f ca="1"/>
        <v>0.5</v>
      </c>
      <c r="AN14" s="117">
        <f ca="1"/>
        <v>941.29515590005553</v>
      </c>
      <c r="AO14" s="61">
        <f ca="1"/>
        <v>235.41756430407906</v>
      </c>
    </row>
    <row r="15" spans="1:44" x14ac:dyDescent="0.45">
      <c r="AE15" s="19"/>
      <c r="AF15" s="58" t="str">
        <f ca="1"/>
        <v>Sant</v>
      </c>
      <c r="AG15" s="76">
        <f ca="1"/>
        <v>0.92109669662017246</v>
      </c>
      <c r="AH15" s="118">
        <f ca="1"/>
        <v>1906.8292849335535</v>
      </c>
      <c r="AI15" s="117">
        <f ca="1"/>
        <v>327.78389622542585</v>
      </c>
      <c r="AJ15" s="61" t="b">
        <f t="shared" ca="1" si="0"/>
        <v>1</v>
      </c>
      <c r="AL15" s="58" t="str">
        <f ca="1"/>
        <v>CIC</v>
      </c>
      <c r="AM15" s="73">
        <f ca="1"/>
        <v>0.5</v>
      </c>
      <c r="AN15" s="117">
        <f ca="1"/>
        <v>0</v>
      </c>
      <c r="AO15" s="61">
        <f ca="1"/>
        <v>-94.628098457004143</v>
      </c>
    </row>
    <row r="16" spans="1:44" x14ac:dyDescent="0.45">
      <c r="AE16" s="19"/>
      <c r="AF16" s="58" t="str">
        <f ca="1"/>
        <v>Bayern LB</v>
      </c>
      <c r="AG16" s="76">
        <f ca="1"/>
        <v>0.5</v>
      </c>
      <c r="AH16" s="118">
        <f ca="1"/>
        <v>202.28113224433275</v>
      </c>
      <c r="AI16" s="117">
        <f ca="1"/>
        <v>49.397217475249612</v>
      </c>
      <c r="AJ16" s="61" t="b">
        <f t="shared" ca="1" si="0"/>
        <v>1</v>
      </c>
      <c r="AL16" s="58" t="str">
        <f ca="1"/>
        <v>Citi</v>
      </c>
      <c r="AM16" s="73">
        <f ca="1"/>
        <v>1.1112891581733217</v>
      </c>
      <c r="AN16" s="117">
        <f ca="1"/>
        <v>65.078895318926016</v>
      </c>
      <c r="AO16" s="61">
        <f ca="1"/>
        <v>8.5836376327247628</v>
      </c>
    </row>
    <row r="17" spans="31:41" x14ac:dyDescent="0.45">
      <c r="AE17" s="19"/>
      <c r="AF17" s="58" t="str">
        <f ca="1"/>
        <v>JPM</v>
      </c>
      <c r="AG17" s="76">
        <f ca="1"/>
        <v>0.93796388039832723</v>
      </c>
      <c r="AH17" s="118">
        <f ca="1"/>
        <v>1713.6489053895095</v>
      </c>
      <c r="AI17" s="117">
        <f ca="1"/>
        <v>335.67532447455085</v>
      </c>
      <c r="AJ17" s="61" t="b">
        <f t="shared" ca="1" si="0"/>
        <v>1</v>
      </c>
      <c r="AL17" s="58" t="str">
        <f ca="1"/>
        <v>Commerz</v>
      </c>
      <c r="AM17" s="73">
        <f ca="1"/>
        <v>0.5</v>
      </c>
      <c r="AN17" s="117">
        <f ca="1"/>
        <v>570.4811890297417</v>
      </c>
      <c r="AO17" s="61">
        <f ca="1"/>
        <v>96.84067509546442</v>
      </c>
    </row>
    <row r="18" spans="31:41" x14ac:dyDescent="0.45">
      <c r="AE18" s="19"/>
      <c r="AF18" s="58" t="str">
        <f ca="1"/>
        <v>CIBC</v>
      </c>
      <c r="AG18" s="76">
        <f ca="1"/>
        <v>0.5</v>
      </c>
      <c r="AH18" s="118">
        <f ca="1"/>
        <v>941.29515590005553</v>
      </c>
      <c r="AI18" s="117">
        <f ca="1"/>
        <v>235.41756430407906</v>
      </c>
      <c r="AJ18" s="61" t="b">
        <f t="shared" ca="1" si="0"/>
        <v>1</v>
      </c>
      <c r="AL18" s="58" t="str">
        <f ca="1"/>
        <v>DB</v>
      </c>
      <c r="AM18" s="73">
        <f ca="1"/>
        <v>1.108993594276737</v>
      </c>
      <c r="AN18" s="117">
        <f ca="1"/>
        <v>139.81956249503969</v>
      </c>
      <c r="AO18" s="61">
        <f ca="1"/>
        <v>14.921991762028309</v>
      </c>
    </row>
    <row r="19" spans="31:41" x14ac:dyDescent="0.45">
      <c r="AE19" s="19"/>
      <c r="AF19" s="58" t="str">
        <f ca="1"/>
        <v>Citi</v>
      </c>
      <c r="AG19" s="76">
        <f ca="1"/>
        <v>1.1112891581733217</v>
      </c>
      <c r="AH19" s="118">
        <f ca="1"/>
        <v>65.078895318926016</v>
      </c>
      <c r="AI19" s="117">
        <f ca="1"/>
        <v>8.5836376327247628</v>
      </c>
      <c r="AJ19" s="61" t="b">
        <f t="shared" ca="1" si="0"/>
        <v>1</v>
      </c>
      <c r="AL19" s="58" t="str">
        <f ca="1"/>
        <v>DBS</v>
      </c>
      <c r="AM19" s="73">
        <f ca="1"/>
        <v>0.89283699487828416</v>
      </c>
      <c r="AN19" s="117">
        <f ca="1"/>
        <v>363.59477263490794</v>
      </c>
      <c r="AO19" s="61">
        <f ca="1"/>
        <v>78.949522926701718</v>
      </c>
    </row>
    <row r="20" spans="31:41" x14ac:dyDescent="0.45">
      <c r="AE20" s="19"/>
      <c r="AF20" s="58" t="str">
        <f ca="1"/>
        <v>Commerz</v>
      </c>
      <c r="AG20" s="76">
        <f ca="1"/>
        <v>0.5</v>
      </c>
      <c r="AH20" s="118">
        <f ca="1"/>
        <v>570.4811890297417</v>
      </c>
      <c r="AI20" s="117">
        <f ca="1"/>
        <v>96.84067509546442</v>
      </c>
      <c r="AJ20" s="61" t="b">
        <f t="shared" ca="1" si="0"/>
        <v>1</v>
      </c>
      <c r="AL20" s="58" t="str">
        <f ca="1"/>
        <v>DZ</v>
      </c>
      <c r="AM20" s="73">
        <f ca="1"/>
        <v>1.0887693159782363</v>
      </c>
      <c r="AN20" s="117">
        <f ca="1"/>
        <v>189.31959566831387</v>
      </c>
      <c r="AO20" s="61">
        <f ca="1"/>
        <v>32.501562264988713</v>
      </c>
    </row>
    <row r="21" spans="31:41" x14ac:dyDescent="0.45">
      <c r="AE21" s="19"/>
      <c r="AF21" s="58" t="str">
        <f ca="1"/>
        <v>CBA</v>
      </c>
      <c r="AG21" s="76">
        <f ca="1"/>
        <v>1.1070490692329684</v>
      </c>
      <c r="AH21" s="118">
        <f ca="1"/>
        <v>92.794755533199449</v>
      </c>
      <c r="AI21" s="117">
        <f ca="1"/>
        <v>7.809326218801492</v>
      </c>
      <c r="AJ21" s="61" t="b">
        <f t="shared" ca="1" si="0"/>
        <v>1</v>
      </c>
      <c r="AL21" s="58" t="str">
        <f ca="1"/>
        <v>GS</v>
      </c>
      <c r="AM21" s="73">
        <f ca="1"/>
        <v>0.78843751714722232</v>
      </c>
      <c r="AN21" s="117">
        <f ca="1"/>
        <v>1384.0916163116119</v>
      </c>
      <c r="AO21" s="61">
        <f ca="1"/>
        <v>203.20249959427716</v>
      </c>
    </row>
    <row r="22" spans="31:41" x14ac:dyDescent="0.45">
      <c r="AE22" s="19"/>
      <c r="AF22" s="58" t="str">
        <f ca="1"/>
        <v>DBS</v>
      </c>
      <c r="AG22" s="76">
        <f ca="1"/>
        <v>0.89283699487828416</v>
      </c>
      <c r="AH22" s="118">
        <f ca="1"/>
        <v>363.59477263490794</v>
      </c>
      <c r="AI22" s="117">
        <f ca="1"/>
        <v>78.949522926701718</v>
      </c>
      <c r="AJ22" s="61" t="b">
        <f t="shared" ca="1" si="0"/>
        <v>1</v>
      </c>
      <c r="AL22" s="58" t="str">
        <f ca="1"/>
        <v>Helaba</v>
      </c>
      <c r="AM22" s="73">
        <f ca="1"/>
        <v>0.69135263463411756</v>
      </c>
      <c r="AN22" s="117">
        <f ca="1"/>
        <v>1963.1383166332444</v>
      </c>
      <c r="AO22" s="61">
        <f ca="1"/>
        <v>280.8525182315974</v>
      </c>
    </row>
    <row r="23" spans="31:41" x14ac:dyDescent="0.45">
      <c r="AE23" s="19"/>
      <c r="AF23" s="58" t="str">
        <f ca="1"/>
        <v>DB</v>
      </c>
      <c r="AG23" s="76">
        <f ca="1"/>
        <v>1.108993594276737</v>
      </c>
      <c r="AH23" s="118">
        <f ca="1"/>
        <v>139.81956249503969</v>
      </c>
      <c r="AI23" s="117">
        <f ca="1"/>
        <v>14.921991762028309</v>
      </c>
      <c r="AJ23" s="61" t="b">
        <f t="shared" ca="1" si="0"/>
        <v>1</v>
      </c>
      <c r="AL23" s="58" t="str">
        <f ca="1"/>
        <v>HSBC</v>
      </c>
      <c r="AM23" s="73">
        <f ca="1"/>
        <v>0.82366876780281362</v>
      </c>
      <c r="AN23" s="117">
        <f ca="1"/>
        <v>4061.7807278792493</v>
      </c>
      <c r="AO23" s="61">
        <f ca="1"/>
        <v>631.12544658429181</v>
      </c>
    </row>
    <row r="24" spans="31:41" x14ac:dyDescent="0.45">
      <c r="AE24" s="19"/>
      <c r="AF24" s="58" t="str">
        <f ca="1"/>
        <v>SEB</v>
      </c>
      <c r="AG24" s="76">
        <f ca="1"/>
        <v>1.5636778470232353</v>
      </c>
      <c r="AH24" s="118">
        <f ca="1"/>
        <v>0</v>
      </c>
      <c r="AI24" s="117">
        <f ca="1"/>
        <v>-52.759274924136463</v>
      </c>
      <c r="AJ24" s="61" t="b">
        <f t="shared" ca="1" si="0"/>
        <v>1</v>
      </c>
      <c r="AL24" s="58" t="str">
        <f ca="1"/>
        <v>ICBC</v>
      </c>
      <c r="AM24" s="73">
        <f ca="1"/>
        <v>1.1771708669333658</v>
      </c>
      <c r="AN24" s="117">
        <f ca="1"/>
        <v>0</v>
      </c>
      <c r="AO24" s="61">
        <f ca="1"/>
        <v>-37.708645162416246</v>
      </c>
    </row>
    <row r="25" spans="31:41" x14ac:dyDescent="0.45">
      <c r="AE25" s="19"/>
      <c r="AF25" s="58" t="str">
        <f ca="1"/>
        <v>DZ</v>
      </c>
      <c r="AG25" s="76">
        <f ca="1"/>
        <v>1.0887693159782363</v>
      </c>
      <c r="AH25" s="118">
        <f ca="1"/>
        <v>189.31959566831387</v>
      </c>
      <c r="AI25" s="117">
        <f ca="1"/>
        <v>32.501562264988713</v>
      </c>
      <c r="AJ25" s="61" t="b">
        <f t="shared" ca="1" si="0"/>
        <v>1</v>
      </c>
      <c r="AL25" s="58" t="str">
        <f ca="1"/>
        <v>ING</v>
      </c>
      <c r="AM25" s="73">
        <f ca="1"/>
        <v>0.5</v>
      </c>
      <c r="AN25" s="117">
        <f ca="1"/>
        <v>601.77373776965317</v>
      </c>
      <c r="AO25" s="61">
        <f ca="1"/>
        <v>139.21067716523072</v>
      </c>
    </row>
    <row r="26" spans="31:41" x14ac:dyDescent="0.45">
      <c r="AE26" s="19"/>
      <c r="AF26" s="58" t="str">
        <f ca="1"/>
        <v>GS</v>
      </c>
      <c r="AG26" s="76">
        <f ca="1"/>
        <v>0.78843751714722232</v>
      </c>
      <c r="AH26" s="118">
        <f ca="1"/>
        <v>1384.0916163116119</v>
      </c>
      <c r="AI26" s="117">
        <f ca="1"/>
        <v>203.20249959427716</v>
      </c>
      <c r="AJ26" s="61" t="b">
        <f t="shared" ca="1" si="0"/>
        <v>1</v>
      </c>
      <c r="AL26" s="58" t="str">
        <f ca="1"/>
        <v>JPM</v>
      </c>
      <c r="AM26" s="73">
        <f ca="1"/>
        <v>0.93796388039832723</v>
      </c>
      <c r="AN26" s="117">
        <f ca="1"/>
        <v>1713.6489053895095</v>
      </c>
      <c r="AO26" s="61">
        <f ca="1"/>
        <v>335.67532447455085</v>
      </c>
    </row>
    <row r="27" spans="31:41" x14ac:dyDescent="0.45">
      <c r="AE27" s="19"/>
      <c r="AF27" s="58" t="str">
        <f ca="1"/>
        <v>Helaba</v>
      </c>
      <c r="AG27" s="76">
        <f ca="1"/>
        <v>0.69135263463411756</v>
      </c>
      <c r="AH27" s="118">
        <f ca="1"/>
        <v>1963.1383166332444</v>
      </c>
      <c r="AI27" s="117">
        <f ca="1"/>
        <v>280.8525182315974</v>
      </c>
      <c r="AJ27" s="61" t="b">
        <f t="shared" ca="1" si="0"/>
        <v>1</v>
      </c>
      <c r="AL27" s="58" t="str">
        <f ca="1"/>
        <v>LBBW</v>
      </c>
      <c r="AM27" s="73">
        <f ca="1"/>
        <v>0.97813902149454846</v>
      </c>
      <c r="AN27" s="117">
        <f ca="1"/>
        <v>789.69764068959012</v>
      </c>
      <c r="AO27" s="61">
        <f ca="1"/>
        <v>114.19726189008693</v>
      </c>
    </row>
    <row r="28" spans="31:41" x14ac:dyDescent="0.45">
      <c r="AE28" s="19"/>
      <c r="AF28" s="58" t="str">
        <f ca="1"/>
        <v>HSBC</v>
      </c>
      <c r="AG28" s="76">
        <f ca="1"/>
        <v>0.82366876780281362</v>
      </c>
      <c r="AH28" s="118">
        <f ca="1"/>
        <v>4061.7807278792493</v>
      </c>
      <c r="AI28" s="117">
        <f ca="1"/>
        <v>631.12544658429181</v>
      </c>
      <c r="AJ28" s="61" t="b">
        <f t="shared" ca="1" si="0"/>
        <v>1</v>
      </c>
      <c r="AL28" s="58" t="str">
        <f ca="1"/>
        <v>Lloyds</v>
      </c>
      <c r="AM28" s="73">
        <f ca="1"/>
        <v>0.90986509951538952</v>
      </c>
      <c r="AN28" s="117">
        <f ca="1"/>
        <v>560.64875088496944</v>
      </c>
      <c r="AO28" s="61">
        <f ca="1"/>
        <v>93.470759835095436</v>
      </c>
    </row>
    <row r="29" spans="31:41" x14ac:dyDescent="0.45">
      <c r="AE29" s="19"/>
      <c r="AF29" s="58" t="str">
        <f ca="1"/>
        <v>Unicredit</v>
      </c>
      <c r="AG29" s="76">
        <f ca="1"/>
        <v>0.5</v>
      </c>
      <c r="AH29" s="118">
        <f ca="1"/>
        <v>73.511197672211736</v>
      </c>
      <c r="AI29" s="117">
        <f ca="1"/>
        <v>15.795035579731168</v>
      </c>
      <c r="AJ29" s="61" t="b">
        <f t="shared" ca="1" si="0"/>
        <v>1</v>
      </c>
      <c r="AL29" s="58" t="str">
        <f ca="1"/>
        <v>Mizuho</v>
      </c>
      <c r="AM29" s="73">
        <f ca="1"/>
        <v>0.5</v>
      </c>
      <c r="AN29" s="117">
        <f ca="1"/>
        <v>4850.1506893874775</v>
      </c>
      <c r="AO29" s="61">
        <f ca="1"/>
        <v>1064.4646245348747</v>
      </c>
    </row>
    <row r="30" spans="31:41" x14ac:dyDescent="0.45">
      <c r="AE30" s="19"/>
      <c r="AF30" s="58" t="str">
        <f ca="1"/>
        <v>ICBC</v>
      </c>
      <c r="AG30" s="76">
        <f ca="1"/>
        <v>1.1771708669333658</v>
      </c>
      <c r="AH30" s="118">
        <f ca="1"/>
        <v>0</v>
      </c>
      <c r="AI30" s="117">
        <f ca="1"/>
        <v>-37.708645162416246</v>
      </c>
      <c r="AJ30" s="61" t="b">
        <f t="shared" ca="1" si="0"/>
        <v>1</v>
      </c>
      <c r="AL30" s="58" t="str">
        <f ca="1"/>
        <v>Mqrie</v>
      </c>
      <c r="AM30" s="73">
        <f ca="1"/>
        <v>1.0141767021290156</v>
      </c>
      <c r="AN30" s="117">
        <f ca="1"/>
        <v>378.5657709536091</v>
      </c>
      <c r="AO30" s="61">
        <f ca="1"/>
        <v>68.754064852732171</v>
      </c>
    </row>
    <row r="31" spans="31:41" x14ac:dyDescent="0.45">
      <c r="AE31" s="19"/>
      <c r="AF31" s="58" t="str">
        <f ca="1"/>
        <v>ING</v>
      </c>
      <c r="AG31" s="76">
        <f ca="1"/>
        <v>0.5</v>
      </c>
      <c r="AH31" s="118">
        <f ca="1"/>
        <v>601.77373776965317</v>
      </c>
      <c r="AI31" s="117">
        <f ca="1"/>
        <v>139.21067716523072</v>
      </c>
      <c r="AJ31" s="61" t="b">
        <f t="shared" ca="1" si="0"/>
        <v>1</v>
      </c>
      <c r="AL31" s="58" t="str">
        <f ca="1"/>
        <v>MS</v>
      </c>
      <c r="AM31" s="73">
        <f ca="1"/>
        <v>1.1310787968325131</v>
      </c>
      <c r="AN31" s="117">
        <f ca="1"/>
        <v>0</v>
      </c>
      <c r="AO31" s="61">
        <f ca="1"/>
        <v>-20.453370767780541</v>
      </c>
    </row>
    <row r="32" spans="31:41" x14ac:dyDescent="0.45">
      <c r="AE32" s="19"/>
      <c r="AF32" s="58" t="str">
        <f ca="1"/>
        <v>LBBW</v>
      </c>
      <c r="AG32" s="76">
        <f ca="1"/>
        <v>0.97813902149454846</v>
      </c>
      <c r="AH32" s="118">
        <f ca="1"/>
        <v>789.69764068959012</v>
      </c>
      <c r="AI32" s="117">
        <f ca="1"/>
        <v>114.19726189008693</v>
      </c>
      <c r="AJ32" s="61" t="b">
        <f t="shared" ca="1" si="0"/>
        <v>1</v>
      </c>
      <c r="AL32" s="58" t="str">
        <f ca="1"/>
        <v>NAB</v>
      </c>
      <c r="AM32" s="73">
        <f ca="1"/>
        <v>0.95706368476126424</v>
      </c>
      <c r="AN32" s="117">
        <f ca="1"/>
        <v>464.35436575318408</v>
      </c>
      <c r="AO32" s="61">
        <f ca="1"/>
        <v>104.21204316460909</v>
      </c>
    </row>
    <row r="33" spans="31:41" x14ac:dyDescent="0.45">
      <c r="AE33" s="19"/>
      <c r="AF33" s="58" t="str">
        <f ca="1"/>
        <v>Lloyds</v>
      </c>
      <c r="AG33" s="76">
        <f ca="1"/>
        <v>0.90986509951538952</v>
      </c>
      <c r="AH33" s="118">
        <f ca="1"/>
        <v>560.64875088496944</v>
      </c>
      <c r="AI33" s="117">
        <f ca="1"/>
        <v>93.470759835095436</v>
      </c>
      <c r="AJ33" s="61" t="b">
        <f t="shared" ca="1" si="0"/>
        <v>1</v>
      </c>
      <c r="AL33" s="58" t="str">
        <f ca="1"/>
        <v>Natixis</v>
      </c>
      <c r="AM33" s="73">
        <f ca="1"/>
        <v>1.0124343281285224</v>
      </c>
      <c r="AN33" s="117">
        <f ca="1"/>
        <v>806.51417068087505</v>
      </c>
      <c r="AO33" s="61">
        <f ca="1"/>
        <v>222.96718949865112</v>
      </c>
    </row>
    <row r="34" spans="31:41" x14ac:dyDescent="0.45">
      <c r="AE34" s="19"/>
      <c r="AF34" s="58" t="str">
        <f ca="1"/>
        <v>Mqrie</v>
      </c>
      <c r="AG34" s="76">
        <f ca="1"/>
        <v>1.0141767021290156</v>
      </c>
      <c r="AH34" s="118">
        <f ca="1"/>
        <v>378.5657709536091</v>
      </c>
      <c r="AI34" s="117">
        <f ca="1"/>
        <v>68.754064852732171</v>
      </c>
      <c r="AJ34" s="61" t="b">
        <f t="shared" ca="1" si="0"/>
        <v>1</v>
      </c>
      <c r="AL34" s="58" t="str">
        <f ca="1"/>
        <v>NBAD</v>
      </c>
      <c r="AM34" s="73">
        <f ca="1"/>
        <v>0.5</v>
      </c>
      <c r="AN34" s="117">
        <f ca="1"/>
        <v>818.16343263218005</v>
      </c>
      <c r="AO34" s="61">
        <f ca="1"/>
        <v>204.54085815804501</v>
      </c>
    </row>
    <row r="35" spans="31:41" x14ac:dyDescent="0.45">
      <c r="AE35" s="19"/>
      <c r="AF35" s="58" t="str">
        <f ca="1"/>
        <v>Mizuho</v>
      </c>
      <c r="AG35" s="76">
        <f ca="1"/>
        <v>0.5</v>
      </c>
      <c r="AH35" s="118">
        <f ca="1"/>
        <v>4850.1506893874775</v>
      </c>
      <c r="AI35" s="117">
        <f ca="1"/>
        <v>1064.4646245348747</v>
      </c>
      <c r="AJ35" s="61" t="b">
        <f t="shared" ca="1" si="0"/>
        <v>1</v>
      </c>
      <c r="AL35" s="58" t="str">
        <f ca="1"/>
        <v>Nom</v>
      </c>
      <c r="AM35" s="73">
        <f ca="1"/>
        <v>0.5</v>
      </c>
      <c r="AN35" s="117">
        <f ca="1"/>
        <v>1637.4994510471406</v>
      </c>
      <c r="AO35" s="61">
        <f ca="1"/>
        <v>344.85487784885942</v>
      </c>
    </row>
    <row r="36" spans="31:41" x14ac:dyDescent="0.45">
      <c r="AE36" s="19"/>
      <c r="AF36" s="58" t="str">
        <f ca="1"/>
        <v>MS</v>
      </c>
      <c r="AG36" s="76">
        <f ca="1"/>
        <v>1.1310787968325131</v>
      </c>
      <c r="AH36" s="118">
        <f ca="1"/>
        <v>0</v>
      </c>
      <c r="AI36" s="117">
        <f ca="1"/>
        <v>-20.453370767780541</v>
      </c>
      <c r="AJ36" s="61" t="b">
        <f t="shared" ref="AJ36:AJ83" ca="1" si="1">IF(ISNA(AF36),FALSE,(AND(ISNUMBER(AI36),AG36&gt;0)))</f>
        <v>1</v>
      </c>
      <c r="AL36" s="58" t="str">
        <f ca="1"/>
        <v>Nova Scotia</v>
      </c>
      <c r="AM36" s="73">
        <f ca="1"/>
        <v>0.65630165418804165</v>
      </c>
      <c r="AN36" s="117">
        <f ca="1"/>
        <v>1415.8680120950305</v>
      </c>
      <c r="AO36" s="61">
        <f ca="1"/>
        <v>219.0592463001795</v>
      </c>
    </row>
    <row r="37" spans="31:41" x14ac:dyDescent="0.45">
      <c r="AE37" s="19"/>
      <c r="AF37" s="58" t="str">
        <f ca="1"/>
        <v>NAB</v>
      </c>
      <c r="AG37" s="76">
        <f ca="1"/>
        <v>0.95706368476126424</v>
      </c>
      <c r="AH37" s="118">
        <f ca="1"/>
        <v>464.35436575318408</v>
      </c>
      <c r="AI37" s="117">
        <f ca="1"/>
        <v>104.21204316460909</v>
      </c>
      <c r="AJ37" s="236" t="b">
        <f t="shared" ca="1" si="0"/>
        <v>1</v>
      </c>
      <c r="AL37" s="58" t="str">
        <f ca="1"/>
        <v>RBC</v>
      </c>
      <c r="AM37" s="73">
        <f ca="1"/>
        <v>0.96478988237782914</v>
      </c>
      <c r="AN37" s="117">
        <f ca="1"/>
        <v>1711.0837285224193</v>
      </c>
      <c r="AO37" s="61">
        <f ca="1"/>
        <v>296.50928134957212</v>
      </c>
    </row>
    <row r="38" spans="31:41" x14ac:dyDescent="0.45">
      <c r="AE38" s="19"/>
      <c r="AF38" s="58" t="str">
        <f ca="1"/>
        <v>NBAD</v>
      </c>
      <c r="AG38" s="76">
        <f ca="1"/>
        <v>0.5</v>
      </c>
      <c r="AH38" s="118">
        <f ca="1"/>
        <v>818.16343263218005</v>
      </c>
      <c r="AI38" s="117">
        <f ca="1"/>
        <v>204.54085815804501</v>
      </c>
      <c r="AJ38" s="61" t="b">
        <f t="shared" ca="1" si="1"/>
        <v>1</v>
      </c>
      <c r="AL38" s="58" t="str">
        <f ca="1"/>
        <v>RBS</v>
      </c>
      <c r="AM38" s="73">
        <f ca="1"/>
        <v>0.83342317280554734</v>
      </c>
      <c r="AN38" s="117">
        <f ca="1"/>
        <v>497.13225064027671</v>
      </c>
      <c r="AO38" s="61">
        <f ca="1"/>
        <v>98.534299395252205</v>
      </c>
    </row>
    <row r="39" spans="31:41" x14ac:dyDescent="0.45">
      <c r="AE39" s="19"/>
      <c r="AF39" s="58" t="str">
        <f ca="1"/>
        <v>Nom</v>
      </c>
      <c r="AG39" s="76">
        <f ca="1"/>
        <v>0.5</v>
      </c>
      <c r="AH39" s="118">
        <f ca="1"/>
        <v>1637.4994510471406</v>
      </c>
      <c r="AI39" s="117">
        <f ca="1"/>
        <v>344.85487784885942</v>
      </c>
      <c r="AJ39" s="61" t="b">
        <f t="shared" ca="1" si="1"/>
        <v>1</v>
      </c>
      <c r="AL39" s="58" t="str">
        <f ca="1"/>
        <v>Sant</v>
      </c>
      <c r="AM39" s="73">
        <f ca="1"/>
        <v>0.92109669662017246</v>
      </c>
      <c r="AN39" s="117">
        <f ca="1"/>
        <v>1906.8292849335535</v>
      </c>
      <c r="AO39" s="61">
        <f ca="1"/>
        <v>327.78389622542585</v>
      </c>
    </row>
    <row r="40" spans="31:41" x14ac:dyDescent="0.45">
      <c r="AE40" s="19"/>
      <c r="AF40" s="58" t="str">
        <f ca="1"/>
        <v>Nova Scotia</v>
      </c>
      <c r="AG40" s="76">
        <f ca="1"/>
        <v>0.65630165418804165</v>
      </c>
      <c r="AH40" s="118">
        <f ca="1"/>
        <v>1415.8680120950305</v>
      </c>
      <c r="AI40" s="117">
        <f ca="1"/>
        <v>219.0592463001795</v>
      </c>
      <c r="AJ40" s="61" t="b">
        <f t="shared" ca="1" si="1"/>
        <v>1</v>
      </c>
      <c r="AL40" s="58" t="str">
        <f ca="1"/>
        <v>SEB</v>
      </c>
      <c r="AM40" s="73">
        <f ca="1"/>
        <v>1.5636778470232353</v>
      </c>
      <c r="AN40" s="117">
        <f ca="1"/>
        <v>0</v>
      </c>
      <c r="AO40" s="61">
        <f ca="1"/>
        <v>-52.759274924136463</v>
      </c>
    </row>
    <row r="41" spans="31:41" x14ac:dyDescent="0.45">
      <c r="AE41" s="19"/>
      <c r="AF41" s="58" t="str">
        <f ca="1"/>
        <v>RBS</v>
      </c>
      <c r="AG41" s="76">
        <f ca="1"/>
        <v>0.83342317280554734</v>
      </c>
      <c r="AH41" s="118">
        <f ca="1"/>
        <v>497.13225064027671</v>
      </c>
      <c r="AI41" s="117">
        <f ca="1"/>
        <v>98.534299395252205</v>
      </c>
      <c r="AJ41" s="61" t="b">
        <f t="shared" ca="1" si="1"/>
        <v>1</v>
      </c>
      <c r="AL41" s="58" t="str">
        <f ca="1"/>
        <v>Soc Gen</v>
      </c>
      <c r="AM41" s="73">
        <f ca="1"/>
        <v>1.130424265742705</v>
      </c>
      <c r="AN41" s="117">
        <f ca="1"/>
        <v>0</v>
      </c>
      <c r="AO41" s="61">
        <f ca="1"/>
        <v>-42.285537750468734</v>
      </c>
    </row>
    <row r="42" spans="31:41" x14ac:dyDescent="0.45">
      <c r="AE42" s="19"/>
      <c r="AF42" s="58" t="str">
        <f ca="1"/>
        <v>RBC</v>
      </c>
      <c r="AG42" s="76">
        <f ca="1"/>
        <v>0.96478988237782914</v>
      </c>
      <c r="AH42" s="118">
        <f ca="1"/>
        <v>1711.0837285224193</v>
      </c>
      <c r="AI42" s="117">
        <f ca="1"/>
        <v>296.50928134957212</v>
      </c>
      <c r="AJ42" s="61" t="b">
        <f t="shared" ca="1" si="1"/>
        <v>1</v>
      </c>
      <c r="AL42" s="58" t="str">
        <f ca="1"/>
        <v>St Chart</v>
      </c>
      <c r="AM42" s="73">
        <f ca="1"/>
        <v>1.0286474916227746</v>
      </c>
      <c r="AN42" s="117">
        <f ca="1"/>
        <v>2006.2728162323913</v>
      </c>
      <c r="AO42" s="61">
        <f ca="1"/>
        <v>110.27989034474761</v>
      </c>
    </row>
    <row r="43" spans="31:41" x14ac:dyDescent="0.45">
      <c r="AE43" s="19"/>
      <c r="AF43" s="58" t="str">
        <f ca="1"/>
        <v>State Street</v>
      </c>
      <c r="AG43" s="76">
        <f ca="1"/>
        <v>0.5</v>
      </c>
      <c r="AH43" s="118">
        <f ca="1"/>
        <v>636.13900590572371</v>
      </c>
      <c r="AI43" s="117">
        <f ca="1"/>
        <v>186.27334151616262</v>
      </c>
      <c r="AJ43" s="61" t="b">
        <f t="shared" ca="1" si="1"/>
        <v>1</v>
      </c>
      <c r="AL43" s="58" t="str">
        <f ca="1"/>
        <v>State Street</v>
      </c>
      <c r="AM43" s="73">
        <f ca="1"/>
        <v>0.5</v>
      </c>
      <c r="AN43" s="117">
        <f ca="1"/>
        <v>636.13900590572371</v>
      </c>
      <c r="AO43" s="61">
        <f ca="1"/>
        <v>186.27334151616262</v>
      </c>
    </row>
    <row r="44" spans="31:41" x14ac:dyDescent="0.45">
      <c r="AE44" s="19"/>
      <c r="AF44" s="58" t="str">
        <f ca="1"/>
        <v>St Chart</v>
      </c>
      <c r="AG44" s="76">
        <f ca="1"/>
        <v>1.0286474916227746</v>
      </c>
      <c r="AH44" s="118">
        <f ca="1"/>
        <v>2006.2728162323913</v>
      </c>
      <c r="AI44" s="117">
        <f ca="1"/>
        <v>110.27989034474761</v>
      </c>
      <c r="AJ44" s="61" t="b">
        <f t="shared" ca="1" si="1"/>
        <v>1</v>
      </c>
      <c r="AL44" s="58" t="str">
        <f ca="1"/>
        <v>Sumit Duss</v>
      </c>
      <c r="AM44" s="73">
        <f ca="1"/>
        <v>1.1275768830309691</v>
      </c>
      <c r="AN44" s="117">
        <f ca="1"/>
        <v>0</v>
      </c>
      <c r="AO44" s="61">
        <f ca="1"/>
        <v>-39.319809584589123</v>
      </c>
    </row>
    <row r="45" spans="31:41" x14ac:dyDescent="0.45">
      <c r="AE45" s="19"/>
      <c r="AF45" s="58" t="str">
        <f ca="1"/>
        <v>Sumit Duss</v>
      </c>
      <c r="AG45" s="76">
        <f ca="1"/>
        <v>1.1275768830309691</v>
      </c>
      <c r="AH45" s="118">
        <f ca="1"/>
        <v>0</v>
      </c>
      <c r="AI45" s="117">
        <f ca="1"/>
        <v>-39.319809584589123</v>
      </c>
      <c r="AJ45" s="61" t="b">
        <f t="shared" ca="1" si="1"/>
        <v>1</v>
      </c>
      <c r="AL45" s="58" t="str">
        <f ca="1"/>
        <v>TD</v>
      </c>
      <c r="AM45" s="73">
        <f ca="1"/>
        <v>1.0663262784049579</v>
      </c>
      <c r="AN45" s="117">
        <f ca="1"/>
        <v>422.97223029505136</v>
      </c>
      <c r="AO45" s="61">
        <f ca="1"/>
        <v>56.628034714838144</v>
      </c>
    </row>
    <row r="46" spans="31:41" x14ac:dyDescent="0.45">
      <c r="AE46" s="19"/>
      <c r="AF46" s="58" t="str">
        <f ca="1"/>
        <v>Soc Gen</v>
      </c>
      <c r="AG46" s="76">
        <f ca="1"/>
        <v>1.130424265742705</v>
      </c>
      <c r="AH46" s="118">
        <f ca="1"/>
        <v>0</v>
      </c>
      <c r="AI46" s="117">
        <f ca="1"/>
        <v>-42.285537750468734</v>
      </c>
      <c r="AJ46" s="61" t="b">
        <f t="shared" ca="1" si="1"/>
        <v>1</v>
      </c>
      <c r="AL46" s="58" t="str">
        <f ca="1"/>
        <v>Tok Mit</v>
      </c>
      <c r="AM46" s="73">
        <f ca="1"/>
        <v>1.002904664375545</v>
      </c>
      <c r="AN46" s="117">
        <f ca="1"/>
        <v>5022.07094462028</v>
      </c>
      <c r="AO46" s="61">
        <f ca="1"/>
        <v>251.10354723101401</v>
      </c>
    </row>
    <row r="47" spans="31:41" x14ac:dyDescent="0.45">
      <c r="AE47" s="19"/>
      <c r="AF47" s="58" t="str">
        <f ca="1"/>
        <v>TD</v>
      </c>
      <c r="AG47" s="76">
        <f ca="1"/>
        <v>1.0663262784049579</v>
      </c>
      <c r="AH47" s="118">
        <f ca="1"/>
        <v>422.97223029505136</v>
      </c>
      <c r="AI47" s="117">
        <f ca="1"/>
        <v>56.628034714838144</v>
      </c>
      <c r="AJ47" s="61" t="b">
        <f t="shared" ca="1" si="1"/>
        <v>1</v>
      </c>
      <c r="AL47" s="58" t="str">
        <f ca="1"/>
        <v>UBS</v>
      </c>
      <c r="AM47" s="73">
        <f ca="1"/>
        <v>0.5</v>
      </c>
      <c r="AN47" s="117">
        <f ca="1"/>
        <v>2477.0499775715812</v>
      </c>
      <c r="AO47" s="61">
        <f ca="1"/>
        <v>521.45682144319005</v>
      </c>
    </row>
    <row r="48" spans="31:41" x14ac:dyDescent="0.45">
      <c r="AE48" s="19"/>
      <c r="AF48" s="58" t="str">
        <f ca="1"/>
        <v>UBS</v>
      </c>
      <c r="AG48" s="76">
        <f ca="1"/>
        <v>0.5</v>
      </c>
      <c r="AH48" s="118">
        <f ca="1"/>
        <v>2477.0499775715812</v>
      </c>
      <c r="AI48" s="117">
        <f ca="1"/>
        <v>521.45682144319005</v>
      </c>
      <c r="AJ48" s="61" t="b">
        <f t="shared" ca="1" si="1"/>
        <v>1</v>
      </c>
      <c r="AL48" s="58" t="str">
        <f ca="1"/>
        <v>Unicredit</v>
      </c>
      <c r="AM48" s="73">
        <f ca="1"/>
        <v>0.5</v>
      </c>
      <c r="AN48" s="117">
        <f ca="1"/>
        <v>73.511197672211736</v>
      </c>
      <c r="AO48" s="61">
        <f ca="1"/>
        <v>15.795035579731168</v>
      </c>
    </row>
    <row r="49" spans="31:41" x14ac:dyDescent="0.45">
      <c r="AE49" s="19"/>
      <c r="AF49" s="58" t="str">
        <f ca="1"/>
        <v>UOVB</v>
      </c>
      <c r="AG49" s="76">
        <f ca="1"/>
        <v>0.5</v>
      </c>
      <c r="AH49" s="118">
        <f ca="1"/>
        <v>404.43956924475958</v>
      </c>
      <c r="AI49" s="117">
        <f ca="1"/>
        <v>125.37626646587547</v>
      </c>
      <c r="AJ49" s="61" t="b">
        <f t="shared" ca="1" si="1"/>
        <v>1</v>
      </c>
      <c r="AL49" s="58" t="str">
        <f ca="1"/>
        <v>UOVB</v>
      </c>
      <c r="AM49" s="73">
        <f ca="1"/>
        <v>0.5</v>
      </c>
      <c r="AN49" s="117">
        <f ca="1"/>
        <v>404.43956924475958</v>
      </c>
      <c r="AO49" s="61">
        <f ca="1"/>
        <v>125.37626646587547</v>
      </c>
    </row>
    <row r="50" spans="31:41" x14ac:dyDescent="0.45">
      <c r="AE50" s="19"/>
      <c r="AF50" s="58" t="str">
        <f ca="1"/>
        <v>Wls Fgo</v>
      </c>
      <c r="AG50" s="76">
        <f ca="1"/>
        <v>0.75079357274842973</v>
      </c>
      <c r="AH50" s="118">
        <f ca="1"/>
        <v>847.16564031004998</v>
      </c>
      <c r="AI50" s="117">
        <f ca="1"/>
        <v>169.77942173043249</v>
      </c>
      <c r="AJ50" s="61" t="b">
        <f t="shared" ca="1" si="1"/>
        <v>1</v>
      </c>
      <c r="AL50" s="58" t="str">
        <f ca="1"/>
        <v>Westpac</v>
      </c>
      <c r="AM50" s="73">
        <f ca="1"/>
        <v>1.2048327760553086</v>
      </c>
      <c r="AN50" s="117">
        <f ca="1"/>
        <v>693.29233228239116</v>
      </c>
      <c r="AO50" s="61">
        <f ca="1"/>
        <v>96.223561476975561</v>
      </c>
    </row>
    <row r="51" spans="31:41" x14ac:dyDescent="0.45">
      <c r="AE51" s="19"/>
      <c r="AF51" s="58" t="str">
        <f ca="1"/>
        <v>Westpac</v>
      </c>
      <c r="AG51" s="76">
        <f ca="1"/>
        <v>1.2048327760553086</v>
      </c>
      <c r="AH51" s="118">
        <f ca="1"/>
        <v>693.29233228239116</v>
      </c>
      <c r="AI51" s="117">
        <f ca="1"/>
        <v>96.223561476975561</v>
      </c>
      <c r="AJ51" s="61" t="b">
        <f t="shared" ca="1" si="1"/>
        <v>1</v>
      </c>
      <c r="AL51" s="58" t="str">
        <f ca="1"/>
        <v>Wls Fgo</v>
      </c>
      <c r="AM51" s="73">
        <f ca="1"/>
        <v>0.75079357274842973</v>
      </c>
      <c r="AN51" s="117">
        <f ca="1"/>
        <v>847.16564031004998</v>
      </c>
      <c r="AO51" s="61">
        <f ca="1"/>
        <v>169.77942173043249</v>
      </c>
    </row>
    <row r="52" spans="31:41" x14ac:dyDescent="0.45">
      <c r="AE52" s="19"/>
      <c r="AF52" s="58" t="e">
        <f ca="1"/>
        <v>#N/A</v>
      </c>
      <c r="AG52" s="76" t="e">
        <f ca="1"/>
        <v>#N/A</v>
      </c>
      <c r="AH52" s="118" t="e">
        <f ca="1"/>
        <v>#N/A</v>
      </c>
      <c r="AI52" s="117" t="e">
        <f ca="1"/>
        <v>#N/A</v>
      </c>
      <c r="AJ52" s="61" t="b">
        <f t="shared" ca="1" si="1"/>
        <v>0</v>
      </c>
      <c r="AL52" s="58" t="e">
        <f ca="1"/>
        <v>#N/A</v>
      </c>
      <c r="AM52" s="73" t="e">
        <f ca="1"/>
        <v>#N/A</v>
      </c>
      <c r="AN52" s="117" t="e">
        <f ca="1"/>
        <v>#N/A</v>
      </c>
      <c r="AO52" s="61" t="e">
        <f ca="1"/>
        <v>#N/A</v>
      </c>
    </row>
    <row r="53" spans="31:41" x14ac:dyDescent="0.45">
      <c r="AE53" s="19"/>
      <c r="AF53" s="58" t="e">
        <f ca="1"/>
        <v>#N/A</v>
      </c>
      <c r="AG53" s="76" t="e">
        <f ca="1"/>
        <v>#N/A</v>
      </c>
      <c r="AH53" s="118" t="e">
        <f ca="1"/>
        <v>#N/A</v>
      </c>
      <c r="AI53" s="117" t="e">
        <f ca="1"/>
        <v>#N/A</v>
      </c>
      <c r="AJ53" s="61" t="b">
        <f t="shared" ca="1" si="1"/>
        <v>0</v>
      </c>
      <c r="AL53" s="58" t="e">
        <f ca="1"/>
        <v>#N/A</v>
      </c>
      <c r="AM53" s="73" t="e">
        <f ca="1"/>
        <v>#N/A</v>
      </c>
      <c r="AN53" s="117" t="e">
        <f ca="1"/>
        <v>#N/A</v>
      </c>
      <c r="AO53" s="61" t="e">
        <f ca="1"/>
        <v>#N/A</v>
      </c>
    </row>
    <row r="54" spans="31:41" x14ac:dyDescent="0.45">
      <c r="AE54" s="19"/>
      <c r="AF54" s="58" t="e">
        <f ca="1"/>
        <v>#N/A</v>
      </c>
      <c r="AG54" s="76" t="e">
        <f ca="1"/>
        <v>#N/A</v>
      </c>
      <c r="AH54" s="118" t="e">
        <f ca="1"/>
        <v>#N/A</v>
      </c>
      <c r="AI54" s="117" t="e">
        <f ca="1"/>
        <v>#N/A</v>
      </c>
      <c r="AJ54" s="61" t="b">
        <f t="shared" ca="1" si="1"/>
        <v>0</v>
      </c>
      <c r="AL54" s="58" t="e">
        <f ca="1"/>
        <v>#N/A</v>
      </c>
      <c r="AM54" s="73" t="e">
        <f ca="1"/>
        <v>#N/A</v>
      </c>
      <c r="AN54" s="117" t="e">
        <f ca="1"/>
        <v>#N/A</v>
      </c>
      <c r="AO54" s="61" t="e">
        <f ca="1"/>
        <v>#N/A</v>
      </c>
    </row>
    <row r="55" spans="31:41" x14ac:dyDescent="0.45">
      <c r="AE55" s="19"/>
      <c r="AF55" s="58" t="e">
        <f ca="1"/>
        <v>#N/A</v>
      </c>
      <c r="AG55" s="76" t="e">
        <f ca="1"/>
        <v>#N/A</v>
      </c>
      <c r="AH55" s="118" t="e">
        <f ca="1"/>
        <v>#N/A</v>
      </c>
      <c r="AI55" s="117" t="e">
        <f ca="1"/>
        <v>#N/A</v>
      </c>
      <c r="AJ55" s="61" t="b">
        <f t="shared" ca="1" si="1"/>
        <v>0</v>
      </c>
      <c r="AL55" s="58" t="e">
        <f ca="1"/>
        <v>#N/A</v>
      </c>
      <c r="AM55" s="73" t="e">
        <f ca="1"/>
        <v>#N/A</v>
      </c>
      <c r="AN55" s="117" t="e">
        <f ca="1"/>
        <v>#N/A</v>
      </c>
      <c r="AO55" s="61" t="e">
        <f ca="1"/>
        <v>#N/A</v>
      </c>
    </row>
    <row r="56" spans="31:41" x14ac:dyDescent="0.45">
      <c r="AE56" s="19"/>
      <c r="AF56" s="58" t="e">
        <f ca="1"/>
        <v>#N/A</v>
      </c>
      <c r="AG56" s="76" t="e">
        <f ca="1"/>
        <v>#N/A</v>
      </c>
      <c r="AH56" s="118" t="e">
        <f ca="1"/>
        <v>#N/A</v>
      </c>
      <c r="AI56" s="117" t="e">
        <f ca="1"/>
        <v>#N/A</v>
      </c>
      <c r="AJ56" s="61" t="b">
        <f t="shared" ca="1" si="1"/>
        <v>0</v>
      </c>
      <c r="AL56" s="58" t="e">
        <f ca="1"/>
        <v>#N/A</v>
      </c>
      <c r="AM56" s="73" t="e">
        <f ca="1"/>
        <v>#N/A</v>
      </c>
      <c r="AN56" s="117" t="e">
        <f ca="1"/>
        <v>#N/A</v>
      </c>
      <c r="AO56" s="61" t="e">
        <f ca="1"/>
        <v>#N/A</v>
      </c>
    </row>
    <row r="57" spans="31:41" x14ac:dyDescent="0.45">
      <c r="AE57" s="19"/>
      <c r="AF57" s="58" t="e">
        <f ca="1"/>
        <v>#N/A</v>
      </c>
      <c r="AG57" s="76" t="e">
        <f ca="1"/>
        <v>#N/A</v>
      </c>
      <c r="AH57" s="118" t="e">
        <f ca="1"/>
        <v>#N/A</v>
      </c>
      <c r="AI57" s="117" t="e">
        <f ca="1"/>
        <v>#N/A</v>
      </c>
      <c r="AJ57" s="61" t="b">
        <f t="shared" ca="1" si="1"/>
        <v>0</v>
      </c>
      <c r="AL57" s="58" t="e">
        <f ca="1"/>
        <v>#N/A</v>
      </c>
      <c r="AM57" s="73" t="e">
        <f ca="1"/>
        <v>#N/A</v>
      </c>
      <c r="AN57" s="117" t="e">
        <f ca="1"/>
        <v>#N/A</v>
      </c>
      <c r="AO57" s="61" t="e">
        <f ca="1"/>
        <v>#N/A</v>
      </c>
    </row>
    <row r="58" spans="31:41" x14ac:dyDescent="0.45">
      <c r="AE58" s="19"/>
      <c r="AF58" s="58" t="e">
        <f ca="1"/>
        <v>#N/A</v>
      </c>
      <c r="AG58" s="76" t="e">
        <f ca="1"/>
        <v>#N/A</v>
      </c>
      <c r="AH58" s="118" t="e">
        <f ca="1"/>
        <v>#N/A</v>
      </c>
      <c r="AI58" s="117" t="e">
        <f ca="1"/>
        <v>#N/A</v>
      </c>
      <c r="AJ58" s="61" t="b">
        <f t="shared" ca="1" si="1"/>
        <v>0</v>
      </c>
      <c r="AL58" s="58" t="e">
        <f ca="1"/>
        <v>#N/A</v>
      </c>
      <c r="AM58" s="73" t="e">
        <f ca="1"/>
        <v>#N/A</v>
      </c>
      <c r="AN58" s="117" t="e">
        <f ca="1"/>
        <v>#N/A</v>
      </c>
      <c r="AO58" s="61" t="e">
        <f ca="1"/>
        <v>#N/A</v>
      </c>
    </row>
    <row r="59" spans="31:41" x14ac:dyDescent="0.45">
      <c r="AE59" s="19"/>
      <c r="AF59" s="58" t="e">
        <f ca="1"/>
        <v>#N/A</v>
      </c>
      <c r="AG59" s="76" t="e">
        <f ca="1"/>
        <v>#N/A</v>
      </c>
      <c r="AH59" s="118" t="e">
        <f ca="1"/>
        <v>#N/A</v>
      </c>
      <c r="AI59" s="117" t="e">
        <f ca="1"/>
        <v>#N/A</v>
      </c>
      <c r="AJ59" s="61" t="b">
        <f t="shared" ca="1" si="1"/>
        <v>0</v>
      </c>
      <c r="AL59" s="58" t="e">
        <f ca="1"/>
        <v>#N/A</v>
      </c>
      <c r="AM59" s="73" t="e">
        <f ca="1"/>
        <v>#N/A</v>
      </c>
      <c r="AN59" s="117" t="e">
        <f ca="1"/>
        <v>#N/A</v>
      </c>
      <c r="AO59" s="61" t="e">
        <f ca="1"/>
        <v>#N/A</v>
      </c>
    </row>
    <row r="60" spans="31:41" x14ac:dyDescent="0.45">
      <c r="AE60" s="19"/>
      <c r="AF60" s="58" t="e">
        <f ca="1"/>
        <v>#N/A</v>
      </c>
      <c r="AG60" s="76" t="e">
        <f ca="1"/>
        <v>#N/A</v>
      </c>
      <c r="AH60" s="118" t="e">
        <f ca="1"/>
        <v>#N/A</v>
      </c>
      <c r="AI60" s="117" t="e">
        <f ca="1"/>
        <v>#N/A</v>
      </c>
      <c r="AJ60" s="61" t="b">
        <f t="shared" ca="1" si="1"/>
        <v>0</v>
      </c>
      <c r="AL60" s="58" t="e">
        <f ca="1"/>
        <v>#N/A</v>
      </c>
      <c r="AM60" s="73" t="e">
        <f ca="1"/>
        <v>#N/A</v>
      </c>
      <c r="AN60" s="117" t="e">
        <f ca="1"/>
        <v>#N/A</v>
      </c>
      <c r="AO60" s="61" t="e">
        <f ca="1"/>
        <v>#N/A</v>
      </c>
    </row>
    <row r="61" spans="31:41" x14ac:dyDescent="0.45">
      <c r="AF61" s="58" t="e">
        <f ca="1"/>
        <v>#N/A</v>
      </c>
      <c r="AG61" s="3" t="e">
        <f ca="1"/>
        <v>#N/A</v>
      </c>
      <c r="AH61" s="118" t="e">
        <f ca="1"/>
        <v>#N/A</v>
      </c>
      <c r="AI61" s="117" t="e">
        <f ca="1"/>
        <v>#N/A</v>
      </c>
      <c r="AJ61" s="61" t="b">
        <f t="shared" ca="1" si="1"/>
        <v>0</v>
      </c>
      <c r="AK61" s="19"/>
      <c r="AL61" s="58" t="e">
        <f ca="1"/>
        <v>#N/A</v>
      </c>
      <c r="AM61" s="3" t="e">
        <f ca="1"/>
        <v>#N/A</v>
      </c>
      <c r="AN61" s="3" t="e">
        <f ca="1"/>
        <v>#N/A</v>
      </c>
      <c r="AO61" s="64" t="e">
        <f ca="1"/>
        <v>#N/A</v>
      </c>
    </row>
    <row r="62" spans="31:41" x14ac:dyDescent="0.45">
      <c r="AF62" s="58" t="e">
        <f ca="1"/>
        <v>#N/A</v>
      </c>
      <c r="AG62" s="3" t="e">
        <f ca="1"/>
        <v>#N/A</v>
      </c>
      <c r="AH62" s="118" t="e">
        <f ca="1"/>
        <v>#N/A</v>
      </c>
      <c r="AI62" s="3" t="e">
        <f ca="1"/>
        <v>#N/A</v>
      </c>
      <c r="AJ62" s="61" t="b">
        <f t="shared" ca="1" si="1"/>
        <v>0</v>
      </c>
      <c r="AL62" s="58" t="e">
        <f ca="1"/>
        <v>#N/A</v>
      </c>
      <c r="AM62" s="3" t="e">
        <f ca="1"/>
        <v>#N/A</v>
      </c>
      <c r="AN62" s="3" t="e">
        <f ca="1"/>
        <v>#N/A</v>
      </c>
      <c r="AO62" s="64" t="e">
        <f ca="1"/>
        <v>#N/A</v>
      </c>
    </row>
    <row r="63" spans="31:41" x14ac:dyDescent="0.45">
      <c r="AF63" s="58" t="e">
        <f ca="1"/>
        <v>#N/A</v>
      </c>
      <c r="AG63" s="3" t="e">
        <f ca="1"/>
        <v>#N/A</v>
      </c>
      <c r="AH63" s="118" t="e">
        <f ca="1"/>
        <v>#N/A</v>
      </c>
      <c r="AI63" s="3" t="e">
        <f ca="1"/>
        <v>#N/A</v>
      </c>
      <c r="AJ63" s="61" t="b">
        <f t="shared" ca="1" si="1"/>
        <v>0</v>
      </c>
      <c r="AL63" s="58" t="e">
        <f ca="1"/>
        <v>#N/A</v>
      </c>
      <c r="AM63" s="3" t="e">
        <f ca="1"/>
        <v>#N/A</v>
      </c>
      <c r="AN63" s="3" t="e">
        <f ca="1"/>
        <v>#N/A</v>
      </c>
      <c r="AO63" s="64" t="e">
        <f ca="1"/>
        <v>#N/A</v>
      </c>
    </row>
    <row r="64" spans="31:41" x14ac:dyDescent="0.45">
      <c r="AF64" s="58" t="e">
        <f ca="1"/>
        <v>#N/A</v>
      </c>
      <c r="AG64" s="3" t="e">
        <f ca="1"/>
        <v>#N/A</v>
      </c>
      <c r="AH64" s="118" t="e">
        <f ca="1"/>
        <v>#N/A</v>
      </c>
      <c r="AI64" s="3" t="e">
        <f ca="1"/>
        <v>#N/A</v>
      </c>
      <c r="AJ64" s="61" t="b">
        <f t="shared" ca="1" si="1"/>
        <v>0</v>
      </c>
      <c r="AL64" s="58" t="e">
        <f ca="1"/>
        <v>#N/A</v>
      </c>
      <c r="AM64" s="3" t="e">
        <f ca="1"/>
        <v>#N/A</v>
      </c>
      <c r="AN64" s="3" t="e">
        <f ca="1"/>
        <v>#N/A</v>
      </c>
      <c r="AO64" s="64" t="e">
        <f ca="1"/>
        <v>#N/A</v>
      </c>
    </row>
    <row r="65" spans="32:41" x14ac:dyDescent="0.45">
      <c r="AF65" s="58" t="e">
        <f ca="1"/>
        <v>#N/A</v>
      </c>
      <c r="AG65" s="3" t="e">
        <f ca="1"/>
        <v>#N/A</v>
      </c>
      <c r="AH65" s="118" t="e">
        <f ca="1"/>
        <v>#N/A</v>
      </c>
      <c r="AI65" s="3" t="e">
        <f ca="1"/>
        <v>#N/A</v>
      </c>
      <c r="AJ65" s="61" t="b">
        <f t="shared" ca="1" si="1"/>
        <v>0</v>
      </c>
      <c r="AL65" s="58" t="e">
        <f ca="1"/>
        <v>#N/A</v>
      </c>
      <c r="AM65" s="3" t="e">
        <f ca="1"/>
        <v>#N/A</v>
      </c>
      <c r="AN65" s="3" t="e">
        <f ca="1"/>
        <v>#N/A</v>
      </c>
      <c r="AO65" s="64" t="e">
        <f ca="1"/>
        <v>#N/A</v>
      </c>
    </row>
    <row r="66" spans="32:41" x14ac:dyDescent="0.45">
      <c r="AF66" s="58" t="e">
        <f ca="1"/>
        <v>#N/A</v>
      </c>
      <c r="AG66" s="3" t="e">
        <f ca="1"/>
        <v>#N/A</v>
      </c>
      <c r="AH66" s="118" t="e">
        <f ca="1"/>
        <v>#N/A</v>
      </c>
      <c r="AI66" s="3" t="e">
        <f ca="1"/>
        <v>#N/A</v>
      </c>
      <c r="AJ66" s="61" t="b">
        <f t="shared" ca="1" si="1"/>
        <v>0</v>
      </c>
      <c r="AL66" s="58" t="e">
        <f ca="1"/>
        <v>#N/A</v>
      </c>
      <c r="AM66" s="3" t="e">
        <f ca="1"/>
        <v>#N/A</v>
      </c>
      <c r="AN66" s="3" t="e">
        <f ca="1"/>
        <v>#N/A</v>
      </c>
      <c r="AO66" s="64" t="e">
        <f ca="1"/>
        <v>#N/A</v>
      </c>
    </row>
    <row r="67" spans="32:41" x14ac:dyDescent="0.45">
      <c r="AF67" s="58" t="e">
        <f ca="1"/>
        <v>#N/A</v>
      </c>
      <c r="AG67" s="3" t="e">
        <f ca="1"/>
        <v>#N/A</v>
      </c>
      <c r="AH67" s="118" t="e">
        <f ca="1"/>
        <v>#N/A</v>
      </c>
      <c r="AI67" s="3" t="e">
        <f ca="1"/>
        <v>#N/A</v>
      </c>
      <c r="AJ67" s="61" t="b">
        <f t="shared" ca="1" si="1"/>
        <v>0</v>
      </c>
      <c r="AL67" s="58" t="e">
        <f ca="1"/>
        <v>#N/A</v>
      </c>
      <c r="AM67" s="3" t="e">
        <f ca="1"/>
        <v>#N/A</v>
      </c>
      <c r="AN67" s="3" t="e">
        <f ca="1"/>
        <v>#N/A</v>
      </c>
      <c r="AO67" s="64" t="e">
        <f ca="1"/>
        <v>#N/A</v>
      </c>
    </row>
    <row r="68" spans="32:41" x14ac:dyDescent="0.45">
      <c r="AF68" s="58" t="e">
        <f ca="1"/>
        <v>#N/A</v>
      </c>
      <c r="AG68" s="3" t="e">
        <f ca="1"/>
        <v>#N/A</v>
      </c>
      <c r="AH68" s="118" t="e">
        <f ca="1"/>
        <v>#N/A</v>
      </c>
      <c r="AI68" s="3" t="e">
        <f ca="1"/>
        <v>#N/A</v>
      </c>
      <c r="AJ68" s="61" t="b">
        <f t="shared" ca="1" si="1"/>
        <v>0</v>
      </c>
      <c r="AL68" s="58" t="e">
        <f ca="1"/>
        <v>#N/A</v>
      </c>
      <c r="AM68" s="3" t="e">
        <f ca="1"/>
        <v>#N/A</v>
      </c>
      <c r="AN68" s="3" t="e">
        <f ca="1"/>
        <v>#N/A</v>
      </c>
      <c r="AO68" s="64" t="e">
        <f ca="1"/>
        <v>#N/A</v>
      </c>
    </row>
    <row r="69" spans="32:41" x14ac:dyDescent="0.45">
      <c r="AF69" s="58" t="e">
        <f ca="1"/>
        <v>#N/A</v>
      </c>
      <c r="AG69" s="3" t="e">
        <f ca="1"/>
        <v>#N/A</v>
      </c>
      <c r="AH69" s="118" t="e">
        <f ca="1"/>
        <v>#N/A</v>
      </c>
      <c r="AI69" s="3" t="e">
        <f ca="1"/>
        <v>#N/A</v>
      </c>
      <c r="AJ69" s="61" t="b">
        <f t="shared" ca="1" si="1"/>
        <v>0</v>
      </c>
      <c r="AL69" s="58" t="e">
        <f ca="1"/>
        <v>#N/A</v>
      </c>
      <c r="AM69" s="3" t="e">
        <f ca="1"/>
        <v>#N/A</v>
      </c>
      <c r="AN69" s="3" t="e">
        <f ca="1"/>
        <v>#N/A</v>
      </c>
      <c r="AO69" s="64" t="e">
        <f ca="1"/>
        <v>#N/A</v>
      </c>
    </row>
    <row r="70" spans="32:41" x14ac:dyDescent="0.45">
      <c r="AF70" s="58" t="e">
        <f ca="1"/>
        <v>#N/A</v>
      </c>
      <c r="AG70" s="3" t="e">
        <f ca="1"/>
        <v>#N/A</v>
      </c>
      <c r="AH70" s="118" t="e">
        <f ca="1"/>
        <v>#N/A</v>
      </c>
      <c r="AI70" s="3" t="e">
        <f ca="1"/>
        <v>#N/A</v>
      </c>
      <c r="AJ70" s="61" t="b">
        <f t="shared" ca="1" si="1"/>
        <v>0</v>
      </c>
      <c r="AL70" s="58" t="e">
        <f ca="1"/>
        <v>#N/A</v>
      </c>
      <c r="AM70" s="3" t="e">
        <f ca="1"/>
        <v>#N/A</v>
      </c>
      <c r="AN70" s="3" t="e">
        <f ca="1"/>
        <v>#N/A</v>
      </c>
      <c r="AO70" s="64" t="e">
        <f ca="1"/>
        <v>#N/A</v>
      </c>
    </row>
    <row r="71" spans="32:41" x14ac:dyDescent="0.45">
      <c r="AF71" s="58" t="e">
        <f ca="1"/>
        <v>#N/A</v>
      </c>
      <c r="AG71" s="3" t="e">
        <f ca="1"/>
        <v>#N/A</v>
      </c>
      <c r="AH71" s="118" t="e">
        <f ca="1"/>
        <v>#N/A</v>
      </c>
      <c r="AI71" s="3" t="e">
        <f ca="1"/>
        <v>#N/A</v>
      </c>
      <c r="AJ71" s="61" t="b">
        <f t="shared" ca="1" si="1"/>
        <v>0</v>
      </c>
      <c r="AL71" s="58" t="e">
        <f ca="1"/>
        <v>#N/A</v>
      </c>
      <c r="AM71" s="3" t="e">
        <f ca="1"/>
        <v>#N/A</v>
      </c>
      <c r="AN71" s="3" t="e">
        <f ca="1"/>
        <v>#N/A</v>
      </c>
      <c r="AO71" s="64" t="e">
        <f ca="1"/>
        <v>#N/A</v>
      </c>
    </row>
    <row r="72" spans="32:41" x14ac:dyDescent="0.45">
      <c r="AF72" s="58" t="e">
        <f ca="1"/>
        <v>#N/A</v>
      </c>
      <c r="AG72" s="3" t="e">
        <f ca="1"/>
        <v>#N/A</v>
      </c>
      <c r="AH72" s="118" t="e">
        <f ca="1"/>
        <v>#N/A</v>
      </c>
      <c r="AI72" s="3" t="e">
        <f ca="1"/>
        <v>#N/A</v>
      </c>
      <c r="AJ72" s="61" t="b">
        <f t="shared" ca="1" si="1"/>
        <v>0</v>
      </c>
      <c r="AL72" s="58" t="e">
        <f ca="1"/>
        <v>#N/A</v>
      </c>
      <c r="AM72" s="3" t="e">
        <f ca="1"/>
        <v>#N/A</v>
      </c>
      <c r="AN72" s="3" t="e">
        <f ca="1"/>
        <v>#N/A</v>
      </c>
      <c r="AO72" s="64" t="e">
        <f ca="1"/>
        <v>#N/A</v>
      </c>
    </row>
    <row r="73" spans="32:41" x14ac:dyDescent="0.45">
      <c r="AF73" s="58" t="e">
        <f ca="1"/>
        <v>#N/A</v>
      </c>
      <c r="AG73" s="3" t="e">
        <f ca="1"/>
        <v>#N/A</v>
      </c>
      <c r="AH73" s="118" t="e">
        <f ca="1"/>
        <v>#N/A</v>
      </c>
      <c r="AI73" s="3" t="e">
        <f ca="1"/>
        <v>#N/A</v>
      </c>
      <c r="AJ73" s="61" t="b">
        <f t="shared" ca="1" si="1"/>
        <v>0</v>
      </c>
      <c r="AL73" s="58" t="e">
        <f ca="1"/>
        <v>#N/A</v>
      </c>
      <c r="AM73" s="3" t="e">
        <f ca="1"/>
        <v>#N/A</v>
      </c>
      <c r="AN73" s="3" t="e">
        <f ca="1"/>
        <v>#N/A</v>
      </c>
      <c r="AO73" s="64" t="e">
        <f ca="1"/>
        <v>#N/A</v>
      </c>
    </row>
    <row r="74" spans="32:41" x14ac:dyDescent="0.45">
      <c r="AF74" s="58" t="e">
        <f ca="1"/>
        <v>#N/A</v>
      </c>
      <c r="AG74" s="3" t="e">
        <f ca="1"/>
        <v>#N/A</v>
      </c>
      <c r="AH74" s="118" t="e">
        <f ca="1"/>
        <v>#N/A</v>
      </c>
      <c r="AI74" s="3" t="e">
        <f ca="1"/>
        <v>#N/A</v>
      </c>
      <c r="AJ74" s="61" t="b">
        <f t="shared" ca="1" si="1"/>
        <v>0</v>
      </c>
      <c r="AL74" s="58" t="e">
        <f ca="1"/>
        <v>#N/A</v>
      </c>
      <c r="AM74" s="3" t="e">
        <f ca="1"/>
        <v>#N/A</v>
      </c>
      <c r="AN74" s="3" t="e">
        <f ca="1"/>
        <v>#N/A</v>
      </c>
      <c r="AO74" s="64" t="e">
        <f ca="1"/>
        <v>#N/A</v>
      </c>
    </row>
    <row r="75" spans="32:41" x14ac:dyDescent="0.45">
      <c r="AF75" s="58" t="e">
        <f ca="1"/>
        <v>#N/A</v>
      </c>
      <c r="AG75" s="3" t="e">
        <f ca="1"/>
        <v>#N/A</v>
      </c>
      <c r="AH75" s="118" t="e">
        <f ca="1"/>
        <v>#N/A</v>
      </c>
      <c r="AI75" s="3" t="e">
        <f ca="1"/>
        <v>#N/A</v>
      </c>
      <c r="AJ75" s="61" t="b">
        <f t="shared" ca="1" si="1"/>
        <v>0</v>
      </c>
      <c r="AL75" s="58" t="e">
        <f ca="1"/>
        <v>#N/A</v>
      </c>
      <c r="AM75" s="3" t="e">
        <f ca="1"/>
        <v>#N/A</v>
      </c>
      <c r="AN75" s="3" t="e">
        <f ca="1"/>
        <v>#N/A</v>
      </c>
      <c r="AO75" s="64" t="e">
        <f ca="1"/>
        <v>#N/A</v>
      </c>
    </row>
    <row r="76" spans="32:41" x14ac:dyDescent="0.45">
      <c r="AF76" s="58" t="e">
        <f ca="1"/>
        <v>#N/A</v>
      </c>
      <c r="AG76" s="3" t="e">
        <f ca="1"/>
        <v>#N/A</v>
      </c>
      <c r="AH76" s="118" t="e">
        <f ca="1"/>
        <v>#N/A</v>
      </c>
      <c r="AI76" s="3" t="e">
        <f ca="1"/>
        <v>#N/A</v>
      </c>
      <c r="AJ76" s="61" t="b">
        <f t="shared" ca="1" si="1"/>
        <v>0</v>
      </c>
      <c r="AL76" s="58" t="e">
        <f ca="1"/>
        <v>#N/A</v>
      </c>
      <c r="AM76" s="3" t="e">
        <f ca="1"/>
        <v>#N/A</v>
      </c>
      <c r="AN76" s="3" t="e">
        <f ca="1"/>
        <v>#N/A</v>
      </c>
      <c r="AO76" s="64" t="e">
        <f ca="1"/>
        <v>#N/A</v>
      </c>
    </row>
    <row r="77" spans="32:41" x14ac:dyDescent="0.45">
      <c r="AF77" s="58" t="e">
        <f ca="1"/>
        <v>#N/A</v>
      </c>
      <c r="AG77" s="3" t="e">
        <f ca="1"/>
        <v>#N/A</v>
      </c>
      <c r="AH77" s="118" t="e">
        <f ca="1"/>
        <v>#N/A</v>
      </c>
      <c r="AI77" s="3" t="e">
        <f ca="1"/>
        <v>#N/A</v>
      </c>
      <c r="AJ77" s="61" t="b">
        <f t="shared" ca="1" si="1"/>
        <v>0</v>
      </c>
      <c r="AL77" s="58" t="e">
        <f ca="1"/>
        <v>#N/A</v>
      </c>
      <c r="AM77" s="3" t="e">
        <f ca="1"/>
        <v>#N/A</v>
      </c>
      <c r="AN77" s="3" t="e">
        <f ca="1"/>
        <v>#N/A</v>
      </c>
      <c r="AO77" s="64" t="e">
        <f ca="1"/>
        <v>#N/A</v>
      </c>
    </row>
    <row r="78" spans="32:41" x14ac:dyDescent="0.45">
      <c r="AF78" s="58" t="e">
        <f ca="1"/>
        <v>#N/A</v>
      </c>
      <c r="AG78" s="3" t="e">
        <f ca="1"/>
        <v>#N/A</v>
      </c>
      <c r="AH78" s="118" t="e">
        <f ca="1"/>
        <v>#N/A</v>
      </c>
      <c r="AI78" s="3" t="e">
        <f ca="1"/>
        <v>#N/A</v>
      </c>
      <c r="AJ78" s="61" t="b">
        <f t="shared" ca="1" si="1"/>
        <v>0</v>
      </c>
      <c r="AL78" s="58" t="e">
        <f ca="1"/>
        <v>#N/A</v>
      </c>
      <c r="AM78" s="3" t="e">
        <f ca="1"/>
        <v>#N/A</v>
      </c>
      <c r="AN78" s="3" t="e">
        <f ca="1"/>
        <v>#N/A</v>
      </c>
      <c r="AO78" s="64" t="e">
        <f ca="1"/>
        <v>#N/A</v>
      </c>
    </row>
    <row r="79" spans="32:41" x14ac:dyDescent="0.45">
      <c r="AF79" s="58" t="e">
        <f ca="1"/>
        <v>#N/A</v>
      </c>
      <c r="AG79" s="3" t="e">
        <f ca="1"/>
        <v>#N/A</v>
      </c>
      <c r="AH79" s="118" t="e">
        <f ca="1"/>
        <v>#N/A</v>
      </c>
      <c r="AI79" s="3" t="e">
        <f ca="1"/>
        <v>#N/A</v>
      </c>
      <c r="AJ79" s="61" t="b">
        <f t="shared" ca="1" si="1"/>
        <v>0</v>
      </c>
      <c r="AL79" s="58" t="e">
        <f ca="1"/>
        <v>#N/A</v>
      </c>
      <c r="AM79" s="3" t="e">
        <f ca="1"/>
        <v>#N/A</v>
      </c>
      <c r="AN79" s="3" t="e">
        <f ca="1"/>
        <v>#N/A</v>
      </c>
      <c r="AO79" s="64" t="e">
        <f ca="1"/>
        <v>#N/A</v>
      </c>
    </row>
    <row r="80" spans="32:41" x14ac:dyDescent="0.45">
      <c r="AF80" s="58" t="e">
        <f ca="1"/>
        <v>#N/A</v>
      </c>
      <c r="AG80" s="3" t="e">
        <f ca="1"/>
        <v>#N/A</v>
      </c>
      <c r="AH80" s="118" t="e">
        <f ca="1"/>
        <v>#N/A</v>
      </c>
      <c r="AI80" s="3" t="e">
        <f ca="1"/>
        <v>#N/A</v>
      </c>
      <c r="AJ80" s="61" t="b">
        <f t="shared" ca="1" si="1"/>
        <v>0</v>
      </c>
      <c r="AL80" s="58" t="e">
        <f ca="1"/>
        <v>#N/A</v>
      </c>
      <c r="AM80" s="3" t="e">
        <f ca="1"/>
        <v>#N/A</v>
      </c>
      <c r="AN80" s="3" t="e">
        <f ca="1"/>
        <v>#N/A</v>
      </c>
      <c r="AO80" s="64" t="e">
        <f ca="1"/>
        <v>#N/A</v>
      </c>
    </row>
    <row r="81" spans="32:41" x14ac:dyDescent="0.45">
      <c r="AF81" s="58" t="e">
        <f ca="1"/>
        <v>#N/A</v>
      </c>
      <c r="AG81" s="3" t="e">
        <f ca="1"/>
        <v>#N/A</v>
      </c>
      <c r="AH81" s="118" t="e">
        <f ca="1"/>
        <v>#N/A</v>
      </c>
      <c r="AI81" s="3" t="e">
        <f ca="1"/>
        <v>#N/A</v>
      </c>
      <c r="AJ81" s="61" t="b">
        <f t="shared" ca="1" si="1"/>
        <v>0</v>
      </c>
      <c r="AL81" s="58" t="e">
        <f ca="1"/>
        <v>#N/A</v>
      </c>
      <c r="AM81" s="3" t="e">
        <f ca="1"/>
        <v>#N/A</v>
      </c>
      <c r="AN81" s="3" t="e">
        <f ca="1"/>
        <v>#N/A</v>
      </c>
      <c r="AO81" s="64" t="e">
        <f ca="1"/>
        <v>#N/A</v>
      </c>
    </row>
    <row r="82" spans="32:41" x14ac:dyDescent="0.45">
      <c r="AF82" s="58" t="e">
        <f ca="1"/>
        <v>#N/A</v>
      </c>
      <c r="AG82" s="3" t="e">
        <f ca="1"/>
        <v>#N/A</v>
      </c>
      <c r="AH82" s="118" t="e">
        <f ca="1"/>
        <v>#N/A</v>
      </c>
      <c r="AI82" s="3" t="e">
        <f ca="1"/>
        <v>#N/A</v>
      </c>
      <c r="AJ82" s="61" t="b">
        <f t="shared" ca="1" si="1"/>
        <v>0</v>
      </c>
      <c r="AL82" s="58" t="e">
        <f ca="1"/>
        <v>#N/A</v>
      </c>
      <c r="AM82" s="3" t="e">
        <f ca="1"/>
        <v>#N/A</v>
      </c>
      <c r="AN82" s="3" t="e">
        <f ca="1"/>
        <v>#N/A</v>
      </c>
      <c r="AO82" s="64" t="e">
        <f ca="1"/>
        <v>#N/A</v>
      </c>
    </row>
    <row r="83" spans="32:41" x14ac:dyDescent="0.45">
      <c r="AF83" s="59" t="e">
        <f ca="1"/>
        <v>#N/A</v>
      </c>
      <c r="AG83" s="60" t="e">
        <f ca="1"/>
        <v>#N/A</v>
      </c>
      <c r="AH83" s="120" t="e">
        <f ca="1"/>
        <v>#N/A</v>
      </c>
      <c r="AI83" s="60" t="e">
        <f ca="1"/>
        <v>#N/A</v>
      </c>
      <c r="AJ83" s="62" t="b">
        <f t="shared" ca="1" si="1"/>
        <v>0</v>
      </c>
      <c r="AL83" s="59" t="e">
        <f ca="1"/>
        <v>#N/A</v>
      </c>
      <c r="AM83" s="60" t="e">
        <f ca="1"/>
        <v>#N/A</v>
      </c>
      <c r="AN83" s="60" t="e">
        <f ca="1"/>
        <v>#N/A</v>
      </c>
      <c r="AO83" s="65" t="e">
        <f ca="1"/>
        <v>#N/A</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4913" r:id="rId3" name="ButtonExpandBubbleChart">
              <controlPr defaultSize="0" print="0" autoFill="0" autoPict="0" macro="[0]!ExpandBubbleChartButton">
                <anchor moveWithCells="1">
                  <from>
                    <xdr:col>0</xdr:col>
                    <xdr:colOff>304800</xdr:colOff>
                    <xdr:row>2</xdr:row>
                    <xdr:rowOff>47625</xdr:rowOff>
                  </from>
                  <to>
                    <xdr:col>0</xdr:col>
                    <xdr:colOff>495300</xdr:colOff>
                    <xdr:row>3</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BarChart"/>
  <dimension ref="A1:AQ84"/>
  <sheetViews>
    <sheetView showGridLines="0" showRowColHeaders="0" zoomScaleNormal="100" workbookViewId="0"/>
  </sheetViews>
  <sheetFormatPr defaultRowHeight="14.25" x14ac:dyDescent="0.45"/>
  <cols>
    <col min="1" max="1" width="3.59765625" customWidth="1"/>
    <col min="3" max="3" width="13.1328125" bestFit="1" customWidth="1"/>
    <col min="17" max="17" width="13.1328125" bestFit="1" customWidth="1"/>
    <col min="32" max="32" width="8.73046875" customWidth="1"/>
    <col min="33" max="36" width="13.265625" customWidth="1"/>
    <col min="37" max="37" width="16" customWidth="1"/>
    <col min="38" max="38" width="8.73046875" customWidth="1"/>
    <col min="39" max="39" width="11.3984375" customWidth="1"/>
    <col min="40" max="43" width="13.265625" customWidth="1"/>
    <col min="52" max="52" width="11.1328125" bestFit="1" customWidth="1"/>
    <col min="53" max="54" width="12.1328125" bestFit="1" customWidth="1"/>
  </cols>
  <sheetData>
    <row r="1" spans="1:43" ht="28.5" x14ac:dyDescent="0.85">
      <c r="B1" s="9" t="s">
        <v>932</v>
      </c>
      <c r="AF1" t="s">
        <v>223</v>
      </c>
      <c r="AM1" s="1" t="s">
        <v>404</v>
      </c>
      <c r="AN1">
        <f ca="1">COUNTIF(AM5:AM84,"*")</f>
        <v>45</v>
      </c>
    </row>
    <row r="2" spans="1:43" x14ac:dyDescent="0.45">
      <c r="AM2" s="1" t="s">
        <v>879</v>
      </c>
      <c r="AN2" s="238" t="s">
        <v>403</v>
      </c>
    </row>
    <row r="3" spans="1:43" x14ac:dyDescent="0.45">
      <c r="AM3" t="s">
        <v>878</v>
      </c>
      <c r="AN3">
        <f t="array" aca="1" ref="AN3" ca="1">[1]!sMatch(AN2,TRANSPOSE(AM4:AQ4),FALSE)</f>
        <v>4</v>
      </c>
    </row>
    <row r="4" spans="1:43" x14ac:dyDescent="0.45">
      <c r="A4" t="s">
        <v>140</v>
      </c>
      <c r="AF4" s="57" t="s">
        <v>137</v>
      </c>
      <c r="AG4" s="74" t="s">
        <v>406</v>
      </c>
      <c r="AH4" s="74" t="s">
        <v>320</v>
      </c>
      <c r="AI4" s="74" t="s">
        <v>403</v>
      </c>
      <c r="AJ4" s="74" t="s">
        <v>817</v>
      </c>
      <c r="AK4" s="75" t="s">
        <v>405</v>
      </c>
      <c r="AM4" s="57" t="str">
        <f t="array" ref="AM4:AQ4" ca="1">AF4:AJ4</f>
        <v>Bank</v>
      </c>
      <c r="AN4" s="52" t="str">
        <f ca="1"/>
        <v>Airbus THR 3Y</v>
      </c>
      <c r="AO4" s="52" t="str">
        <f ca="1"/>
        <v>Bank THR 3Y</v>
      </c>
      <c r="AP4" s="52" t="str">
        <f ca="1"/>
        <v>THR 3Y</v>
      </c>
      <c r="AQ4" s="63" t="str">
        <f ca="1"/>
        <v>Net THR 3Y</v>
      </c>
    </row>
    <row r="5" spans="1:43" x14ac:dyDescent="0.45">
      <c r="AF5" s="58">
        <f t="array" aca="1" ref="AF5:AF84" ca="1">[1]!sColumnFromTable(Table!TheTable,"Short name")</f>
        <v>0</v>
      </c>
      <c r="AG5" s="243">
        <f t="array" aca="1" ref="AG5:AG84" ca="1">[1]!sColumnFromTable(Table!TheTable,AG4)</f>
        <v>0</v>
      </c>
      <c r="AH5" s="243">
        <f t="array" aca="1" ref="AH5:AH84" ca="1">[1]!sColumnFromTable(Table!TheTable,AH4)</f>
        <v>0</v>
      </c>
      <c r="AI5" s="270">
        <f t="array" aca="1" ref="AI5:AI84" ca="1">IF(NOT(ISNUMBER([1]!sColumnFromTable(Table!TheTable,AI4))),0,[1]!sColumnFromTable(Table!TheTable,AI4))</f>
        <v>0</v>
      </c>
      <c r="AJ5" s="270">
        <f t="array" aca="1" ref="AJ5:AJ84" ca="1">IF(NOT(ISNUMBER([1]!sColumnFromTable(Table!TheTable,AJ4))),0,[1]!sColumnFromTable(Table!TheTable,AJ4))</f>
        <v>0</v>
      </c>
      <c r="AK5" s="244" t="b">
        <f t="array" ref="AK5" ca="1">AND(ISTEXT(AF5),ISNUMBER(AG5:AJ5))</f>
        <v>0</v>
      </c>
      <c r="AM5" s="58" t="str">
        <f t="array" aca="1" ref="AM5:AQ84" ca="1">[1]!sSortedArray([1]!sMChoose(AF5:AJ84,AK5:AK84),SortCol,,,IF(SortCol=1,TRUE,FALSE))</f>
        <v>Tok Mit</v>
      </c>
      <c r="AN5" s="117">
        <f ca="1"/>
        <v>1593011424.9779339</v>
      </c>
      <c r="AO5" s="117">
        <f ca="1"/>
        <v>2300000000</v>
      </c>
      <c r="AP5" s="117">
        <f ca="1"/>
        <v>5022070944.6202803</v>
      </c>
      <c r="AQ5" s="61">
        <f ca="1"/>
        <v>1593011424.9779339</v>
      </c>
    </row>
    <row r="6" spans="1:43" x14ac:dyDescent="0.45">
      <c r="AF6" s="58">
        <f ca="1"/>
        <v>0</v>
      </c>
      <c r="AG6" s="243">
        <f ca="1"/>
        <v>0</v>
      </c>
      <c r="AH6" s="243">
        <f ca="1"/>
        <v>0</v>
      </c>
      <c r="AI6" s="243">
        <f ca="1"/>
        <v>0</v>
      </c>
      <c r="AJ6" s="243">
        <f ca="1"/>
        <v>0</v>
      </c>
      <c r="AK6" s="244" t="b">
        <f t="array" ref="AK6" ca="1">AND(ISTEXT(AF6),ISNUMBER(AG6:AJ6))</f>
        <v>0</v>
      </c>
      <c r="AM6" s="58" t="str">
        <f ca="1"/>
        <v>Mizuho</v>
      </c>
      <c r="AN6" s="117">
        <f ca="1"/>
        <v>2329956213.674808</v>
      </c>
      <c r="AO6" s="117">
        <f ca="1"/>
        <v>3056000000</v>
      </c>
      <c r="AP6" s="117">
        <f ca="1"/>
        <v>4850150689.3874779</v>
      </c>
      <c r="AQ6" s="61">
        <f ca="1"/>
        <v>2329956213.674808</v>
      </c>
    </row>
    <row r="7" spans="1:43" x14ac:dyDescent="0.45">
      <c r="AF7" s="58" t="str">
        <f ca="1"/>
        <v>ANZ</v>
      </c>
      <c r="AG7" s="243">
        <f ca="1"/>
        <v>104063524.5186618</v>
      </c>
      <c r="AH7" s="243">
        <f ca="1"/>
        <v>1500000000</v>
      </c>
      <c r="AI7" s="243">
        <f ca="1"/>
        <v>2003382347.6698697</v>
      </c>
      <c r="AJ7" s="243">
        <f ca="1"/>
        <v>104063524.5186618</v>
      </c>
      <c r="AK7" s="244" t="b">
        <f t="array" ref="AK7" ca="1">AND(ISTEXT(AF7),ISNUMBER(AG7:AJ7))</f>
        <v>1</v>
      </c>
      <c r="AM7" s="58" t="str">
        <f ca="1"/>
        <v>HSBC</v>
      </c>
      <c r="AN7" s="117">
        <f ca="1"/>
        <v>1417538025.1538799</v>
      </c>
      <c r="AO7" s="117">
        <f ca="1"/>
        <v>4500000000</v>
      </c>
      <c r="AP7" s="117">
        <f ca="1"/>
        <v>4061780727.8792491</v>
      </c>
      <c r="AQ7" s="61">
        <f ca="1"/>
        <v>1417538025.1538799</v>
      </c>
    </row>
    <row r="8" spans="1:43" x14ac:dyDescent="0.45">
      <c r="AF8" s="58" t="str">
        <f ca="1"/>
        <v>Barclays</v>
      </c>
      <c r="AG8" s="243">
        <f ca="1"/>
        <v>2819408052</v>
      </c>
      <c r="AH8" s="243">
        <f ca="1"/>
        <v>900000000</v>
      </c>
      <c r="AI8" s="243">
        <f ca="1"/>
        <v>0</v>
      </c>
      <c r="AJ8" s="243">
        <f ca="1"/>
        <v>0</v>
      </c>
      <c r="AK8" s="244" t="b">
        <f t="array" ref="AK8" ca="1">AND(ISTEXT(AF8),ISNUMBER(AG8:AJ8))</f>
        <v>1</v>
      </c>
      <c r="AM8" s="58" t="str">
        <f ca="1"/>
        <v>BNP</v>
      </c>
      <c r="AN8" s="117">
        <f ca="1"/>
        <v>921501926.73305619</v>
      </c>
      <c r="AO8" s="117">
        <f ca="1"/>
        <v>5000000000</v>
      </c>
      <c r="AP8" s="117">
        <f ca="1"/>
        <v>2539422141.3709412</v>
      </c>
      <c r="AQ8" s="61">
        <f ca="1"/>
        <v>921501926.73305619</v>
      </c>
    </row>
    <row r="9" spans="1:43" x14ac:dyDescent="0.45">
      <c r="AF9" s="58" t="str">
        <f ca="1"/>
        <v>BBVA</v>
      </c>
      <c r="AG9" s="243">
        <f ca="1"/>
        <v>148594370.51982325</v>
      </c>
      <c r="AH9" s="243">
        <f ca="1"/>
        <v>2000000000</v>
      </c>
      <c r="AI9" s="243">
        <f ca="1"/>
        <v>587561657.64785647</v>
      </c>
      <c r="AJ9" s="243">
        <f ca="1"/>
        <v>148594370.51982325</v>
      </c>
      <c r="AK9" s="244" t="b">
        <f t="array" ref="AK9" ca="1">AND(ISTEXT(AF9),ISNUMBER(AG9:AJ9))</f>
        <v>1</v>
      </c>
      <c r="AM9" s="58" t="str">
        <f ca="1"/>
        <v>UBS</v>
      </c>
      <c r="AN9" s="117">
        <f ca="1"/>
        <v>94023677.085803151</v>
      </c>
      <c r="AO9" s="117">
        <f ca="1"/>
        <v>630000000</v>
      </c>
      <c r="AP9" s="117">
        <f ca="1"/>
        <v>2477049977.5715814</v>
      </c>
      <c r="AQ9" s="61">
        <f ca="1"/>
        <v>94023677.085803151</v>
      </c>
    </row>
    <row r="10" spans="1:43" x14ac:dyDescent="0.45">
      <c r="AF10" s="58" t="str">
        <f ca="1"/>
        <v>CIC</v>
      </c>
      <c r="AG10" s="243">
        <f ca="1"/>
        <v>1057119845.1826861</v>
      </c>
      <c r="AH10" s="243">
        <f ca="1"/>
        <v>2000000000</v>
      </c>
      <c r="AI10" s="243">
        <f ca="1"/>
        <v>0</v>
      </c>
      <c r="AJ10" s="243">
        <f ca="1"/>
        <v>0</v>
      </c>
      <c r="AK10" s="244" t="b">
        <f t="array" ref="AK10" ca="1">AND(ISTEXT(AF10),ISNUMBER(AG10:AJ10))</f>
        <v>1</v>
      </c>
      <c r="AM10" s="58" t="str">
        <f ca="1"/>
        <v>St Chart</v>
      </c>
      <c r="AN10" s="117">
        <f ca="1"/>
        <v>139849190.23312873</v>
      </c>
      <c r="AO10" s="117">
        <f ca="1"/>
        <v>2000000000</v>
      </c>
      <c r="AP10" s="117">
        <f ca="1"/>
        <v>2006272816.2323914</v>
      </c>
      <c r="AQ10" s="61">
        <f ca="1"/>
        <v>139849190.23312873</v>
      </c>
    </row>
    <row r="11" spans="1:43" x14ac:dyDescent="0.45">
      <c r="AF11" s="58">
        <f ca="1"/>
        <v>0</v>
      </c>
      <c r="AG11" s="243">
        <f ca="1"/>
        <v>0</v>
      </c>
      <c r="AH11" s="243">
        <f ca="1"/>
        <v>0</v>
      </c>
      <c r="AI11" s="243">
        <f ca="1"/>
        <v>0</v>
      </c>
      <c r="AJ11" s="243">
        <f ca="1"/>
        <v>0</v>
      </c>
      <c r="AK11" s="244" t="b">
        <f t="array" ref="AK11" ca="1">AND(ISTEXT(AF11),ISNUMBER(AG11:AJ11))</f>
        <v>0</v>
      </c>
      <c r="AM11" s="58" t="str">
        <f ca="1"/>
        <v>ANZ</v>
      </c>
      <c r="AN11" s="117">
        <f ca="1"/>
        <v>104063524.5186618</v>
      </c>
      <c r="AO11" s="117">
        <f ca="1"/>
        <v>1500000000</v>
      </c>
      <c r="AP11" s="117">
        <f ca="1"/>
        <v>2003382347.6698697</v>
      </c>
      <c r="AQ11" s="61">
        <f ca="1"/>
        <v>104063524.5186618</v>
      </c>
    </row>
    <row r="12" spans="1:43" x14ac:dyDescent="0.45">
      <c r="AF12" s="58" t="str">
        <f ca="1"/>
        <v>BNP</v>
      </c>
      <c r="AG12" s="243">
        <f ca="1"/>
        <v>921501926.73305619</v>
      </c>
      <c r="AH12" s="243">
        <f ca="1"/>
        <v>5000000000</v>
      </c>
      <c r="AI12" s="243">
        <f ca="1"/>
        <v>2539422141.3709412</v>
      </c>
      <c r="AJ12" s="243">
        <f ca="1"/>
        <v>921501926.73305619</v>
      </c>
      <c r="AK12" s="244" t="b">
        <f t="array" ref="AK12" ca="1">AND(ISTEXT(AF12),ISNUMBER(AG12:AJ12))</f>
        <v>1</v>
      </c>
      <c r="AM12" s="58" t="str">
        <f ca="1"/>
        <v>Helaba</v>
      </c>
      <c r="AN12" s="117">
        <f ca="1"/>
        <v>35513539.870491624</v>
      </c>
      <c r="AO12" s="117">
        <f ca="1"/>
        <v>450000000</v>
      </c>
      <c r="AP12" s="117">
        <f ca="1"/>
        <v>1963138316.6332443</v>
      </c>
      <c r="AQ12" s="61">
        <f ca="1"/>
        <v>35513539.870491624</v>
      </c>
    </row>
    <row r="13" spans="1:43" x14ac:dyDescent="0.45">
      <c r="AF13" s="58" t="str">
        <f ca="1"/>
        <v>B of A</v>
      </c>
      <c r="AG13" s="243">
        <f ca="1"/>
        <v>2019467523.3092508</v>
      </c>
      <c r="AH13" s="243">
        <f ca="1"/>
        <v>415000000</v>
      </c>
      <c r="AI13" s="243">
        <f ca="1"/>
        <v>0</v>
      </c>
      <c r="AJ13" s="243">
        <f ca="1"/>
        <v>0</v>
      </c>
      <c r="AK13" s="244" t="b">
        <f t="array" ref="AK13" ca="1">AND(ISTEXT(AF13),ISNUMBER(AG13:AJ13))</f>
        <v>1</v>
      </c>
      <c r="AM13" s="58" t="str">
        <f ca="1"/>
        <v>Sant</v>
      </c>
      <c r="AN13" s="117">
        <f ca="1"/>
        <v>1256146546.5001731</v>
      </c>
      <c r="AO13" s="117">
        <f ca="1"/>
        <v>2000000000</v>
      </c>
      <c r="AP13" s="117">
        <f ca="1"/>
        <v>1906829284.9335535</v>
      </c>
      <c r="AQ13" s="61">
        <f ca="1"/>
        <v>1256146546.5001731</v>
      </c>
    </row>
    <row r="14" spans="1:43" x14ac:dyDescent="0.45">
      <c r="AF14" s="58" t="str">
        <f ca="1"/>
        <v>Tok Mit</v>
      </c>
      <c r="AG14" s="243">
        <f ca="1"/>
        <v>1593011424.9779339</v>
      </c>
      <c r="AH14" s="243">
        <f ca="1"/>
        <v>2300000000</v>
      </c>
      <c r="AI14" s="243">
        <f ca="1"/>
        <v>5022070944.6202803</v>
      </c>
      <c r="AJ14" s="243">
        <f ca="1"/>
        <v>1593011424.9779339</v>
      </c>
      <c r="AK14" s="244" t="b">
        <f t="array" ref="AK14" ca="1">AND(ISTEXT(AF14),ISNUMBER(AG14:AJ14))</f>
        <v>1</v>
      </c>
      <c r="AM14" s="58" t="str">
        <f ca="1"/>
        <v>JPM</v>
      </c>
      <c r="AN14" s="117">
        <f ca="1"/>
        <v>416930564.5033446</v>
      </c>
      <c r="AO14" s="117">
        <f ca="1"/>
        <v>1000000000</v>
      </c>
      <c r="AP14" s="117">
        <f ca="1"/>
        <v>1713648905.3895094</v>
      </c>
      <c r="AQ14" s="61">
        <f ca="1"/>
        <v>416930564.5033446</v>
      </c>
    </row>
    <row r="15" spans="1:43" x14ac:dyDescent="0.45">
      <c r="AF15" s="58" t="str">
        <f ca="1"/>
        <v>Natixis</v>
      </c>
      <c r="AG15" s="243">
        <f ca="1"/>
        <v>148221424.80721408</v>
      </c>
      <c r="AH15" s="243">
        <f ca="1"/>
        <v>2000000000</v>
      </c>
      <c r="AI15" s="243">
        <f ca="1"/>
        <v>806514170.68087506</v>
      </c>
      <c r="AJ15" s="243">
        <f ca="1"/>
        <v>148221424.80721408</v>
      </c>
      <c r="AK15" s="244" t="b">
        <f t="array" ref="AK15" ca="1">AND(ISTEXT(AF15),ISNUMBER(AG15:AJ15))</f>
        <v>1</v>
      </c>
      <c r="AM15" s="58" t="str">
        <f ca="1"/>
        <v>RBC</v>
      </c>
      <c r="AN15" s="117">
        <f ca="1"/>
        <v>2493857311.8243847</v>
      </c>
      <c r="AO15" s="117">
        <f ca="1"/>
        <v>2750000000</v>
      </c>
      <c r="AP15" s="117">
        <f ca="1"/>
        <v>1711083728.5224192</v>
      </c>
      <c r="AQ15" s="61">
        <f ca="1"/>
        <v>1711083728.5224192</v>
      </c>
    </row>
    <row r="16" spans="1:43" x14ac:dyDescent="0.45">
      <c r="AF16" s="58" t="str">
        <f ca="1"/>
        <v>Sant</v>
      </c>
      <c r="AG16" s="243">
        <f ca="1"/>
        <v>1256146546.5001731</v>
      </c>
      <c r="AH16" s="243">
        <f ca="1"/>
        <v>2000000000</v>
      </c>
      <c r="AI16" s="243">
        <f ca="1"/>
        <v>1906829284.9335535</v>
      </c>
      <c r="AJ16" s="243">
        <f ca="1"/>
        <v>1256146546.5001731</v>
      </c>
      <c r="AK16" s="244" t="b">
        <f t="array" ref="AK16" ca="1">AND(ISTEXT(AF16),ISNUMBER(AG16:AJ16))</f>
        <v>1</v>
      </c>
      <c r="AM16" s="58" t="str">
        <f ca="1"/>
        <v>Nom</v>
      </c>
      <c r="AN16" s="117">
        <f ca="1"/>
        <v>98663038.397879526</v>
      </c>
      <c r="AO16" s="117">
        <f ca="1"/>
        <v>1300000000</v>
      </c>
      <c r="AP16" s="117">
        <f ca="1"/>
        <v>1637499451.0471406</v>
      </c>
      <c r="AQ16" s="61">
        <f ca="1"/>
        <v>98663038.397879526</v>
      </c>
    </row>
    <row r="17" spans="32:43" x14ac:dyDescent="0.45">
      <c r="AF17" s="58" t="str">
        <f ca="1"/>
        <v>Bayern LB</v>
      </c>
      <c r="AG17" s="243">
        <f ca="1"/>
        <v>2674281244.0439844</v>
      </c>
      <c r="AH17" s="243">
        <f ca="1"/>
        <v>1500000000</v>
      </c>
      <c r="AI17" s="243">
        <f ca="1"/>
        <v>202281132.24433276</v>
      </c>
      <c r="AJ17" s="243">
        <f ca="1"/>
        <v>202281132.24433276</v>
      </c>
      <c r="AK17" s="244" t="b">
        <f t="array" ref="AK17" ca="1">AND(ISTEXT(AF17),ISNUMBER(AG17:AJ17))</f>
        <v>1</v>
      </c>
      <c r="AM17" s="58" t="str">
        <f ca="1"/>
        <v>Nova Scotia</v>
      </c>
      <c r="AN17" s="117">
        <f ca="1"/>
        <v>79292057.184333503</v>
      </c>
      <c r="AO17" s="117">
        <f ca="1"/>
        <v>1220000000</v>
      </c>
      <c r="AP17" s="117">
        <f ca="1"/>
        <v>1415868012.0950305</v>
      </c>
      <c r="AQ17" s="61">
        <f ca="1"/>
        <v>79292057.184333503</v>
      </c>
    </row>
    <row r="18" spans="32:43" x14ac:dyDescent="0.45">
      <c r="AF18" s="58" t="str">
        <f ca="1"/>
        <v>JPM</v>
      </c>
      <c r="AG18" s="243">
        <f ca="1"/>
        <v>416930564.5033446</v>
      </c>
      <c r="AH18" s="243">
        <f ca="1"/>
        <v>1000000000</v>
      </c>
      <c r="AI18" s="243">
        <f ca="1"/>
        <v>1713648905.3895094</v>
      </c>
      <c r="AJ18" s="243">
        <f ca="1"/>
        <v>416930564.5033446</v>
      </c>
      <c r="AK18" s="244" t="b">
        <f t="array" ref="AK18" ca="1">AND(ISTEXT(AF18),ISNUMBER(AG18:AJ18))</f>
        <v>1</v>
      </c>
      <c r="AM18" s="58" t="str">
        <f ca="1"/>
        <v>GS</v>
      </c>
      <c r="AN18" s="117">
        <f ca="1"/>
        <v>4017847536.2329741</v>
      </c>
      <c r="AO18" s="117">
        <f ca="1"/>
        <v>1300000000</v>
      </c>
      <c r="AP18" s="117">
        <f ca="1"/>
        <v>1384091616.3116119</v>
      </c>
      <c r="AQ18" s="61">
        <f ca="1"/>
        <v>1384091616.3116119</v>
      </c>
    </row>
    <row r="19" spans="32:43" x14ac:dyDescent="0.45">
      <c r="AF19" s="58" t="str">
        <f ca="1"/>
        <v>CIBC</v>
      </c>
      <c r="AG19" s="243">
        <f ca="1"/>
        <v>8162629.2502961308</v>
      </c>
      <c r="AH19" s="243">
        <f ca="1"/>
        <v>1000000000</v>
      </c>
      <c r="AI19" s="243">
        <f ca="1"/>
        <v>941295155.90005553</v>
      </c>
      <c r="AJ19" s="243">
        <f ca="1"/>
        <v>8162629.2502961308</v>
      </c>
      <c r="AK19" s="244" t="b">
        <f t="array" ref="AK19" ca="1">AND(ISTEXT(AF19),ISNUMBER(AG19:AJ19))</f>
        <v>1</v>
      </c>
      <c r="AM19" s="58" t="str">
        <f ca="1"/>
        <v>CIBC</v>
      </c>
      <c r="AN19" s="117">
        <f ca="1"/>
        <v>8162629.2502961308</v>
      </c>
      <c r="AO19" s="117">
        <f ca="1"/>
        <v>1000000000</v>
      </c>
      <c r="AP19" s="117">
        <f ca="1"/>
        <v>941295155.90005553</v>
      </c>
      <c r="AQ19" s="61">
        <f ca="1"/>
        <v>8162629.2502961308</v>
      </c>
    </row>
    <row r="20" spans="32:43" x14ac:dyDescent="0.45">
      <c r="AF20" s="58" t="str">
        <f ca="1"/>
        <v>Citi</v>
      </c>
      <c r="AG20" s="243">
        <f ca="1"/>
        <v>2360472389.4675736</v>
      </c>
      <c r="AH20" s="243">
        <f ca="1"/>
        <v>1185000000</v>
      </c>
      <c r="AI20" s="243">
        <f ca="1"/>
        <v>65078895.318926014</v>
      </c>
      <c r="AJ20" s="243">
        <f ca="1"/>
        <v>65078895.318926014</v>
      </c>
      <c r="AK20" s="244" t="b">
        <f t="array" ref="AK20" ca="1">AND(ISTEXT(AF20),ISNUMBER(AG20:AJ20))</f>
        <v>1</v>
      </c>
      <c r="AM20" s="58" t="str">
        <f ca="1"/>
        <v>Wls Fgo</v>
      </c>
      <c r="AN20" s="117">
        <f ca="1"/>
        <v>292854474.32192016</v>
      </c>
      <c r="AO20" s="117">
        <f ca="1"/>
        <v>600000000</v>
      </c>
      <c r="AP20" s="117">
        <f ca="1"/>
        <v>847165640.31005001</v>
      </c>
      <c r="AQ20" s="61">
        <f ca="1"/>
        <v>292854474.32192016</v>
      </c>
    </row>
    <row r="21" spans="32:43" x14ac:dyDescent="0.45">
      <c r="AF21" s="58" t="str">
        <f ca="1"/>
        <v>Commerz</v>
      </c>
      <c r="AG21" s="243">
        <f ca="1"/>
        <v>1001372017.9359969</v>
      </c>
      <c r="AH21" s="243">
        <f ca="1"/>
        <v>885000000</v>
      </c>
      <c r="AI21" s="243">
        <f ca="1"/>
        <v>570481189.02974164</v>
      </c>
      <c r="AJ21" s="243">
        <f ca="1"/>
        <v>570481189.02974164</v>
      </c>
      <c r="AK21" s="244" t="b">
        <f t="array" ref="AK21" ca="1">AND(ISTEXT(AF21),ISNUMBER(AG21:AJ21))</f>
        <v>1</v>
      </c>
      <c r="AM21" s="58" t="str">
        <f ca="1"/>
        <v>NBAD</v>
      </c>
      <c r="AN21" s="117">
        <f ca="1"/>
        <v>50538373.024394527</v>
      </c>
      <c r="AO21" s="117">
        <f ca="1"/>
        <v>650000000</v>
      </c>
      <c r="AP21" s="117">
        <f ca="1"/>
        <v>818163432.63218009</v>
      </c>
      <c r="AQ21" s="61">
        <f ca="1"/>
        <v>50538373.024394527</v>
      </c>
    </row>
    <row r="22" spans="32:43" x14ac:dyDescent="0.45">
      <c r="AF22" s="58" t="str">
        <f ca="1"/>
        <v>CBA</v>
      </c>
      <c r="AG22" s="243">
        <f ca="1"/>
        <v>99364405.001056939</v>
      </c>
      <c r="AH22" s="243">
        <f ca="1"/>
        <v>300000000</v>
      </c>
      <c r="AI22" s="243">
        <f ca="1"/>
        <v>92794755.533199444</v>
      </c>
      <c r="AJ22" s="243">
        <f ca="1"/>
        <v>92794755.533199444</v>
      </c>
      <c r="AK22" s="244" t="b">
        <f t="array" ref="AK22" ca="1">AND(ISTEXT(AF22),ISNUMBER(AG22:AJ22))</f>
        <v>1</v>
      </c>
      <c r="AM22" s="58" t="str">
        <f ca="1"/>
        <v>Natixis</v>
      </c>
      <c r="AN22" s="117">
        <f ca="1"/>
        <v>148221424.80721408</v>
      </c>
      <c r="AO22" s="117">
        <f ca="1"/>
        <v>2000000000</v>
      </c>
      <c r="AP22" s="117">
        <f ca="1"/>
        <v>806514170.68087506</v>
      </c>
      <c r="AQ22" s="61">
        <f ca="1"/>
        <v>148221424.80721408</v>
      </c>
    </row>
    <row r="23" spans="32:43" x14ac:dyDescent="0.45">
      <c r="AF23" s="58" t="str">
        <f ca="1"/>
        <v>DBS</v>
      </c>
      <c r="AG23" s="243">
        <f ca="1"/>
        <v>2354811125.9613519</v>
      </c>
      <c r="AH23" s="243">
        <f ca="1"/>
        <v>400000000</v>
      </c>
      <c r="AI23" s="243">
        <f ca="1"/>
        <v>363594772.63490796</v>
      </c>
      <c r="AJ23" s="243">
        <f ca="1"/>
        <v>363594772.63490796</v>
      </c>
      <c r="AK23" s="244" t="b">
        <f t="array" ref="AK23" ca="1">AND(ISTEXT(AF23),ISNUMBER(AG23:AJ23))</f>
        <v>1</v>
      </c>
      <c r="AM23" s="58" t="str">
        <f ca="1"/>
        <v>LBBW</v>
      </c>
      <c r="AN23" s="117">
        <f ca="1"/>
        <v>350297520.23217791</v>
      </c>
      <c r="AO23" s="117">
        <f ca="1"/>
        <v>1300000000</v>
      </c>
      <c r="AP23" s="117">
        <f ca="1"/>
        <v>789697640.6895901</v>
      </c>
      <c r="AQ23" s="61">
        <f ca="1"/>
        <v>350297520.23217791</v>
      </c>
    </row>
    <row r="24" spans="32:43" x14ac:dyDescent="0.45">
      <c r="AF24" s="58" t="str">
        <f ca="1"/>
        <v>DB</v>
      </c>
      <c r="AG24" s="243">
        <f ca="1"/>
        <v>89447093.479189336</v>
      </c>
      <c r="AH24" s="243">
        <f ca="1"/>
        <v>1000000000</v>
      </c>
      <c r="AI24" s="243">
        <f ca="1"/>
        <v>139819562.4950397</v>
      </c>
      <c r="AJ24" s="243">
        <f ca="1"/>
        <v>89447093.479189336</v>
      </c>
      <c r="AK24" s="244" t="b">
        <f t="array" ref="AK24" ca="1">AND(ISTEXT(AF24),ISNUMBER(AG24:AJ24))</f>
        <v>1</v>
      </c>
      <c r="AM24" s="58" t="str">
        <f ca="1"/>
        <v>Westpac</v>
      </c>
      <c r="AN24" s="117">
        <f ca="1"/>
        <v>124122112.97866376</v>
      </c>
      <c r="AO24" s="117">
        <f ca="1"/>
        <v>650000000</v>
      </c>
      <c r="AP24" s="117">
        <f ca="1"/>
        <v>693292332.28239119</v>
      </c>
      <c r="AQ24" s="61">
        <f ca="1"/>
        <v>124122112.97866376</v>
      </c>
    </row>
    <row r="25" spans="32:43" x14ac:dyDescent="0.45">
      <c r="AF25" s="58" t="str">
        <f ca="1"/>
        <v>SEB</v>
      </c>
      <c r="AG25" s="243">
        <f ca="1"/>
        <v>160705213.35616341</v>
      </c>
      <c r="AH25" s="243">
        <f ca="1"/>
        <v>800000000</v>
      </c>
      <c r="AI25" s="243">
        <f ca="1"/>
        <v>0</v>
      </c>
      <c r="AJ25" s="243">
        <f ca="1"/>
        <v>0</v>
      </c>
      <c r="AK25" s="244" t="b">
        <f t="array" ref="AK25" ca="1">AND(ISTEXT(AF25),ISNUMBER(AG25:AJ25))</f>
        <v>1</v>
      </c>
      <c r="AM25" s="58" t="str">
        <f ca="1"/>
        <v>State Street</v>
      </c>
      <c r="AN25" s="117">
        <f ca="1"/>
        <v>56670553.667067252</v>
      </c>
      <c r="AO25" s="117">
        <f ca="1"/>
        <v>225000000</v>
      </c>
      <c r="AP25" s="117">
        <f ca="1"/>
        <v>636139005.90572369</v>
      </c>
      <c r="AQ25" s="61">
        <f ca="1"/>
        <v>56670553.667067252</v>
      </c>
    </row>
    <row r="26" spans="32:43" x14ac:dyDescent="0.45">
      <c r="AF26" s="58" t="str">
        <f ca="1"/>
        <v>DZ</v>
      </c>
      <c r="AG26" s="243">
        <f ca="1"/>
        <v>2222715958.6391211</v>
      </c>
      <c r="AH26" s="243">
        <f ca="1"/>
        <v>380000000</v>
      </c>
      <c r="AI26" s="243">
        <f ca="1"/>
        <v>189319595.66831386</v>
      </c>
      <c r="AJ26" s="243">
        <f ca="1"/>
        <v>189319595.66831386</v>
      </c>
      <c r="AK26" s="244" t="b">
        <f t="array" ref="AK26" ca="1">AND(ISTEXT(AF26),ISNUMBER(AG26:AJ26))</f>
        <v>1</v>
      </c>
      <c r="AM26" s="58" t="str">
        <f ca="1"/>
        <v>ING</v>
      </c>
      <c r="AN26" s="117">
        <f ca="1"/>
        <v>3330641799.6646338</v>
      </c>
      <c r="AO26" s="117">
        <f ca="1"/>
        <v>950000000</v>
      </c>
      <c r="AP26" s="117">
        <f ca="1"/>
        <v>601773737.7696532</v>
      </c>
      <c r="AQ26" s="61">
        <f ca="1"/>
        <v>601773737.7696532</v>
      </c>
    </row>
    <row r="27" spans="32:43" x14ac:dyDescent="0.45">
      <c r="AF27" s="58" t="str">
        <f ca="1"/>
        <v>GS</v>
      </c>
      <c r="AG27" s="243">
        <f ca="1"/>
        <v>4017847536.2329741</v>
      </c>
      <c r="AH27" s="243">
        <f ca="1"/>
        <v>1300000000</v>
      </c>
      <c r="AI27" s="243">
        <f ca="1"/>
        <v>1384091616.3116119</v>
      </c>
      <c r="AJ27" s="243">
        <f ca="1"/>
        <v>1384091616.3116119</v>
      </c>
      <c r="AK27" s="244" t="b">
        <f t="array" ref="AK27" ca="1">AND(ISTEXT(AF27),ISNUMBER(AG27:AJ27))</f>
        <v>1</v>
      </c>
      <c r="AM27" s="58" t="str">
        <f ca="1"/>
        <v>BBVA</v>
      </c>
      <c r="AN27" s="117">
        <f ca="1"/>
        <v>148594370.51982325</v>
      </c>
      <c r="AO27" s="117">
        <f ca="1"/>
        <v>2000000000</v>
      </c>
      <c r="AP27" s="117">
        <f ca="1"/>
        <v>587561657.64785647</v>
      </c>
      <c r="AQ27" s="61">
        <f ca="1"/>
        <v>148594370.51982325</v>
      </c>
    </row>
    <row r="28" spans="32:43" x14ac:dyDescent="0.45">
      <c r="AF28" s="58" t="str">
        <f ca="1"/>
        <v>Helaba</v>
      </c>
      <c r="AG28" s="243">
        <f ca="1"/>
        <v>35513539.870491624</v>
      </c>
      <c r="AH28" s="243">
        <f ca="1"/>
        <v>450000000</v>
      </c>
      <c r="AI28" s="243">
        <f ca="1"/>
        <v>1963138316.6332443</v>
      </c>
      <c r="AJ28" s="243">
        <f ca="1"/>
        <v>35513539.870491624</v>
      </c>
      <c r="AK28" s="244" t="b">
        <f t="array" ref="AK28" ca="1">AND(ISTEXT(AF28),ISNUMBER(AG28:AJ28))</f>
        <v>1</v>
      </c>
      <c r="AM28" s="58" t="str">
        <f ca="1"/>
        <v>Commerz</v>
      </c>
      <c r="AN28" s="117">
        <f ca="1"/>
        <v>1001372017.9359969</v>
      </c>
      <c r="AO28" s="117">
        <f ca="1"/>
        <v>885000000</v>
      </c>
      <c r="AP28" s="117">
        <f ca="1"/>
        <v>570481189.02974164</v>
      </c>
      <c r="AQ28" s="61">
        <f ca="1"/>
        <v>570481189.02974164</v>
      </c>
    </row>
    <row r="29" spans="32:43" x14ac:dyDescent="0.45">
      <c r="AF29" s="58" t="str">
        <f ca="1"/>
        <v>HSBC</v>
      </c>
      <c r="AG29" s="243">
        <f ca="1"/>
        <v>1417538025.1538799</v>
      </c>
      <c r="AH29" s="243">
        <f ca="1"/>
        <v>4500000000</v>
      </c>
      <c r="AI29" s="243">
        <f ca="1"/>
        <v>4061780727.8792491</v>
      </c>
      <c r="AJ29" s="243">
        <f ca="1"/>
        <v>1417538025.1538799</v>
      </c>
      <c r="AK29" s="244" t="b">
        <f t="array" ref="AK29" ca="1">AND(ISTEXT(AF29),ISNUMBER(AG29:AJ29))</f>
        <v>1</v>
      </c>
      <c r="AM29" s="58" t="str">
        <f ca="1"/>
        <v>Lloyds</v>
      </c>
      <c r="AN29" s="117">
        <f ca="1"/>
        <v>660529412.31229126</v>
      </c>
      <c r="AO29" s="117">
        <f ca="1"/>
        <v>830000000</v>
      </c>
      <c r="AP29" s="117">
        <f ca="1"/>
        <v>560648750.88496947</v>
      </c>
      <c r="AQ29" s="61">
        <f ca="1"/>
        <v>560648750.88496947</v>
      </c>
    </row>
    <row r="30" spans="32:43" x14ac:dyDescent="0.45">
      <c r="AF30" s="58" t="str">
        <f ca="1"/>
        <v>Unicredit</v>
      </c>
      <c r="AG30" s="243">
        <f ca="1"/>
        <v>82448390.061336398</v>
      </c>
      <c r="AH30" s="243">
        <f ca="1"/>
        <v>900000000</v>
      </c>
      <c r="AI30" s="243">
        <f ca="1"/>
        <v>73511197.672211736</v>
      </c>
      <c r="AJ30" s="243">
        <f ca="1"/>
        <v>73511197.672211736</v>
      </c>
      <c r="AK30" s="244" t="b">
        <f t="array" ref="AK30" ca="1">AND(ISTEXT(AF30),ISNUMBER(AG30:AJ30))</f>
        <v>1</v>
      </c>
      <c r="AM30" s="58" t="str">
        <f ca="1"/>
        <v>RBS</v>
      </c>
      <c r="AN30" s="117">
        <f ca="1"/>
        <v>20623242.01446978</v>
      </c>
      <c r="AO30" s="117">
        <f ca="1"/>
        <v>600000000</v>
      </c>
      <c r="AP30" s="117">
        <f ca="1"/>
        <v>497132250.64027673</v>
      </c>
      <c r="AQ30" s="61">
        <f ca="1"/>
        <v>20623242.01446978</v>
      </c>
    </row>
    <row r="31" spans="32:43" x14ac:dyDescent="0.45">
      <c r="AF31" s="58" t="str">
        <f ca="1"/>
        <v>ICBC</v>
      </c>
      <c r="AG31" s="243">
        <f ca="1"/>
        <v>958208889.2498076</v>
      </c>
      <c r="AH31" s="243">
        <f ca="1"/>
        <v>155000000</v>
      </c>
      <c r="AI31" s="243">
        <f ca="1"/>
        <v>0</v>
      </c>
      <c r="AJ31" s="243">
        <f ca="1"/>
        <v>0</v>
      </c>
      <c r="AK31" s="244" t="b">
        <f t="array" ref="AK31" ca="1">AND(ISTEXT(AF31),ISNUMBER(AG31:AJ31))</f>
        <v>1</v>
      </c>
      <c r="AM31" s="58" t="str">
        <f ca="1"/>
        <v>NAB</v>
      </c>
      <c r="AN31" s="117">
        <f ca="1"/>
        <v>114510273.27843179</v>
      </c>
      <c r="AO31" s="117">
        <f ca="1"/>
        <v>1100000000</v>
      </c>
      <c r="AP31" s="117">
        <f ca="1"/>
        <v>464354365.75318408</v>
      </c>
      <c r="AQ31" s="61">
        <f ca="1"/>
        <v>114510273.27843179</v>
      </c>
    </row>
    <row r="32" spans="32:43" x14ac:dyDescent="0.45">
      <c r="AF32" s="58" t="str">
        <f ca="1"/>
        <v>ING</v>
      </c>
      <c r="AG32" s="243">
        <f ca="1"/>
        <v>3330641799.6646338</v>
      </c>
      <c r="AH32" s="243">
        <f ca="1"/>
        <v>950000000</v>
      </c>
      <c r="AI32" s="243">
        <f ca="1"/>
        <v>601773737.7696532</v>
      </c>
      <c r="AJ32" s="243">
        <f ca="1"/>
        <v>601773737.7696532</v>
      </c>
      <c r="AK32" s="244" t="b">
        <f t="array" ref="AK32" ca="1">AND(ISTEXT(AF32),ISNUMBER(AG32:AJ32))</f>
        <v>1</v>
      </c>
      <c r="AM32" s="58" t="str">
        <f ca="1"/>
        <v>TD</v>
      </c>
      <c r="AN32" s="117">
        <f ca="1"/>
        <v>3351362288.4651079</v>
      </c>
      <c r="AO32" s="117">
        <f ca="1"/>
        <v>677524429</v>
      </c>
      <c r="AP32" s="117">
        <f ca="1"/>
        <v>422972230.29505134</v>
      </c>
      <c r="AQ32" s="61">
        <f ca="1"/>
        <v>422972230.29505134</v>
      </c>
    </row>
    <row r="33" spans="32:43" x14ac:dyDescent="0.45">
      <c r="AF33" s="58" t="str">
        <f ca="1"/>
        <v>LBBW</v>
      </c>
      <c r="AG33" s="243">
        <f ca="1"/>
        <v>350297520.23217791</v>
      </c>
      <c r="AH33" s="243">
        <f ca="1"/>
        <v>1300000000</v>
      </c>
      <c r="AI33" s="243">
        <f ca="1"/>
        <v>789697640.6895901</v>
      </c>
      <c r="AJ33" s="243">
        <f ca="1"/>
        <v>350297520.23217791</v>
      </c>
      <c r="AK33" s="244" t="b">
        <f t="array" ref="AK33" ca="1">AND(ISTEXT(AF33),ISNUMBER(AG33:AJ33))</f>
        <v>1</v>
      </c>
      <c r="AM33" s="58" t="str">
        <f ca="1"/>
        <v>UOVB</v>
      </c>
      <c r="AN33" s="117">
        <f ca="1"/>
        <v>44718530.23398041</v>
      </c>
      <c r="AO33" s="117">
        <f ca="1"/>
        <v>245000000</v>
      </c>
      <c r="AP33" s="117">
        <f ca="1"/>
        <v>404439569.24475956</v>
      </c>
      <c r="AQ33" s="61">
        <f ca="1"/>
        <v>44718530.23398041</v>
      </c>
    </row>
    <row r="34" spans="32:43" x14ac:dyDescent="0.45">
      <c r="AF34" s="58" t="str">
        <f ca="1"/>
        <v>Lloyds</v>
      </c>
      <c r="AG34" s="243">
        <f ca="1"/>
        <v>660529412.31229126</v>
      </c>
      <c r="AH34" s="243">
        <f ca="1"/>
        <v>830000000</v>
      </c>
      <c r="AI34" s="243">
        <f ca="1"/>
        <v>560648750.88496947</v>
      </c>
      <c r="AJ34" s="243">
        <f ca="1"/>
        <v>560648750.88496947</v>
      </c>
      <c r="AK34" s="244" t="b">
        <f t="array" ref="AK34" ca="1">AND(ISTEXT(AF34),ISNUMBER(AG34:AJ34))</f>
        <v>1</v>
      </c>
      <c r="AM34" s="58" t="str">
        <f ca="1"/>
        <v>Mqrie</v>
      </c>
      <c r="AN34" s="117">
        <f ca="1"/>
        <v>82441780.75723739</v>
      </c>
      <c r="AO34" s="117">
        <f ca="1"/>
        <v>300000000</v>
      </c>
      <c r="AP34" s="117">
        <f ca="1"/>
        <v>378565770.95360911</v>
      </c>
      <c r="AQ34" s="61">
        <f ca="1"/>
        <v>82441780.75723739</v>
      </c>
    </row>
    <row r="35" spans="32:43" x14ac:dyDescent="0.45">
      <c r="AF35" s="58" t="str">
        <f ca="1"/>
        <v>Mqrie</v>
      </c>
      <c r="AG35" s="243">
        <f ca="1"/>
        <v>82441780.75723739</v>
      </c>
      <c r="AH35" s="243">
        <f ca="1"/>
        <v>300000000</v>
      </c>
      <c r="AI35" s="243">
        <f ca="1"/>
        <v>378565770.95360911</v>
      </c>
      <c r="AJ35" s="243">
        <f ca="1"/>
        <v>82441780.75723739</v>
      </c>
      <c r="AK35" s="244" t="b">
        <f t="array" ref="AK35" ca="1">AND(ISTEXT(AF35),ISNUMBER(AG35:AJ35))</f>
        <v>1</v>
      </c>
      <c r="AM35" s="58" t="str">
        <f ca="1"/>
        <v>DBS</v>
      </c>
      <c r="AN35" s="117">
        <f ca="1"/>
        <v>2354811125.9613519</v>
      </c>
      <c r="AO35" s="117">
        <f ca="1"/>
        <v>400000000</v>
      </c>
      <c r="AP35" s="117">
        <f ca="1"/>
        <v>363594772.63490796</v>
      </c>
      <c r="AQ35" s="61">
        <f ca="1"/>
        <v>363594772.63490796</v>
      </c>
    </row>
    <row r="36" spans="32:43" x14ac:dyDescent="0.45">
      <c r="AF36" s="58" t="str">
        <f ca="1"/>
        <v>Mizuho</v>
      </c>
      <c r="AG36" s="243">
        <f ca="1"/>
        <v>2329956213.674808</v>
      </c>
      <c r="AH36" s="243">
        <f ca="1"/>
        <v>3056000000</v>
      </c>
      <c r="AI36" s="243">
        <f ca="1"/>
        <v>4850150689.3874779</v>
      </c>
      <c r="AJ36" s="243">
        <f ca="1"/>
        <v>2329956213.674808</v>
      </c>
      <c r="AK36" s="244" t="b">
        <f t="array" ref="AK36" ca="1">AND(ISTEXT(AF36),ISNUMBER(AG36:AJ36))</f>
        <v>1</v>
      </c>
      <c r="AM36" s="58" t="str">
        <f ca="1"/>
        <v>Bayern LB</v>
      </c>
      <c r="AN36" s="117">
        <f ca="1"/>
        <v>2674281244.0439844</v>
      </c>
      <c r="AO36" s="117">
        <f ca="1"/>
        <v>1500000000</v>
      </c>
      <c r="AP36" s="117">
        <f ca="1"/>
        <v>202281132.24433276</v>
      </c>
      <c r="AQ36" s="61">
        <f ca="1"/>
        <v>202281132.24433276</v>
      </c>
    </row>
    <row r="37" spans="32:43" x14ac:dyDescent="0.45">
      <c r="AF37" s="58" t="str">
        <f ca="1"/>
        <v>MS</v>
      </c>
      <c r="AG37" s="243">
        <f ca="1"/>
        <v>4009399276.4352565</v>
      </c>
      <c r="AH37" s="243">
        <f ca="1"/>
        <v>500000000</v>
      </c>
      <c r="AI37" s="243">
        <f ca="1"/>
        <v>0</v>
      </c>
      <c r="AJ37" s="243">
        <f ca="1"/>
        <v>0</v>
      </c>
      <c r="AK37" s="244" t="b">
        <f t="array" ref="AK37" ca="1">AND(ISTEXT(AF37),ISNUMBER(AG37:AJ37))</f>
        <v>1</v>
      </c>
      <c r="AM37" s="58" t="str">
        <f ca="1"/>
        <v>DZ</v>
      </c>
      <c r="AN37" s="117">
        <f ca="1"/>
        <v>2222715958.6391211</v>
      </c>
      <c r="AO37" s="117">
        <f ca="1"/>
        <v>380000000</v>
      </c>
      <c r="AP37" s="117">
        <f ca="1"/>
        <v>189319595.66831386</v>
      </c>
      <c r="AQ37" s="61">
        <f ca="1"/>
        <v>189319595.66831386</v>
      </c>
    </row>
    <row r="38" spans="32:43" x14ac:dyDescent="0.45">
      <c r="AF38" s="58" t="str">
        <f ca="1"/>
        <v>NAB</v>
      </c>
      <c r="AG38" s="243">
        <f ca="1"/>
        <v>114510273.27843179</v>
      </c>
      <c r="AH38" s="243">
        <f ca="1"/>
        <v>1100000000</v>
      </c>
      <c r="AI38" s="243">
        <f ca="1"/>
        <v>464354365.75318408</v>
      </c>
      <c r="AJ38" s="243">
        <f ca="1"/>
        <v>114510273.27843179</v>
      </c>
      <c r="AK38" s="244" t="b">
        <f t="array" ref="AK38" ca="1">AND(ISTEXT(AF38),ISNUMBER(AG38:AJ38))</f>
        <v>1</v>
      </c>
      <c r="AM38" s="58" t="str">
        <f ca="1"/>
        <v>DB</v>
      </c>
      <c r="AN38" s="117">
        <f ca="1"/>
        <v>89447093.479189336</v>
      </c>
      <c r="AO38" s="117">
        <f ca="1"/>
        <v>1000000000</v>
      </c>
      <c r="AP38" s="117">
        <f ca="1"/>
        <v>139819562.4950397</v>
      </c>
      <c r="AQ38" s="61">
        <f ca="1"/>
        <v>89447093.479189336</v>
      </c>
    </row>
    <row r="39" spans="32:43" x14ac:dyDescent="0.45">
      <c r="AF39" s="58" t="str">
        <f ca="1"/>
        <v>NBAD</v>
      </c>
      <c r="AG39" s="243">
        <f ca="1"/>
        <v>50538373.024394527</v>
      </c>
      <c r="AH39" s="243">
        <f ca="1"/>
        <v>650000000</v>
      </c>
      <c r="AI39" s="243">
        <f ca="1"/>
        <v>818163432.63218009</v>
      </c>
      <c r="AJ39" s="243">
        <f ca="1"/>
        <v>50538373.024394527</v>
      </c>
      <c r="AK39" s="244" t="b">
        <f t="array" ref="AK39" ca="1">AND(ISTEXT(AF39),ISNUMBER(AG39:AJ39))</f>
        <v>1</v>
      </c>
      <c r="AM39" s="58" t="str">
        <f ca="1"/>
        <v>CBA</v>
      </c>
      <c r="AN39" s="117">
        <f ca="1"/>
        <v>99364405.001056939</v>
      </c>
      <c r="AO39" s="117">
        <f ca="1"/>
        <v>300000000</v>
      </c>
      <c r="AP39" s="117">
        <f ca="1"/>
        <v>92794755.533199444</v>
      </c>
      <c r="AQ39" s="61">
        <f ca="1"/>
        <v>92794755.533199444</v>
      </c>
    </row>
    <row r="40" spans="32:43" x14ac:dyDescent="0.45">
      <c r="AF40" s="58" t="str">
        <f ca="1"/>
        <v>Nom</v>
      </c>
      <c r="AG40" s="243">
        <f ca="1"/>
        <v>98663038.397879526</v>
      </c>
      <c r="AH40" s="243">
        <f ca="1"/>
        <v>1300000000</v>
      </c>
      <c r="AI40" s="243">
        <f ca="1"/>
        <v>1637499451.0471406</v>
      </c>
      <c r="AJ40" s="243">
        <f ca="1"/>
        <v>98663038.397879526</v>
      </c>
      <c r="AK40" s="244" t="b">
        <f t="array" ref="AK40" ca="1">AND(ISTEXT(AF40),ISNUMBER(AG40:AJ40))</f>
        <v>1</v>
      </c>
      <c r="AM40" s="58" t="str">
        <f ca="1"/>
        <v>Unicredit</v>
      </c>
      <c r="AN40" s="117">
        <f ca="1"/>
        <v>82448390.061336398</v>
      </c>
      <c r="AO40" s="117">
        <f ca="1"/>
        <v>900000000</v>
      </c>
      <c r="AP40" s="117">
        <f ca="1"/>
        <v>73511197.672211736</v>
      </c>
      <c r="AQ40" s="61">
        <f ca="1"/>
        <v>73511197.672211736</v>
      </c>
    </row>
    <row r="41" spans="32:43" x14ac:dyDescent="0.45">
      <c r="AF41" s="58" t="str">
        <f ca="1"/>
        <v>Nova Scotia</v>
      </c>
      <c r="AG41" s="243">
        <f ca="1"/>
        <v>79292057.184333503</v>
      </c>
      <c r="AH41" s="243">
        <f ca="1"/>
        <v>1220000000</v>
      </c>
      <c r="AI41" s="243">
        <f ca="1"/>
        <v>1415868012.0950305</v>
      </c>
      <c r="AJ41" s="243">
        <f ca="1"/>
        <v>79292057.184333503</v>
      </c>
      <c r="AK41" s="244" t="b">
        <f t="array" ref="AK41" ca="1">AND(ISTEXT(AF41),ISNUMBER(AG41:AJ41))</f>
        <v>1</v>
      </c>
      <c r="AM41" s="58" t="str">
        <f ca="1"/>
        <v>Citi</v>
      </c>
      <c r="AN41" s="117">
        <f ca="1"/>
        <v>2360472389.4675736</v>
      </c>
      <c r="AO41" s="117">
        <f ca="1"/>
        <v>1185000000</v>
      </c>
      <c r="AP41" s="117">
        <f ca="1"/>
        <v>65078895.318926014</v>
      </c>
      <c r="AQ41" s="61">
        <f ca="1"/>
        <v>65078895.318926014</v>
      </c>
    </row>
    <row r="42" spans="32:43" x14ac:dyDescent="0.45">
      <c r="AF42" s="58" t="str">
        <f ca="1"/>
        <v>RBS</v>
      </c>
      <c r="AG42" s="243">
        <f ca="1"/>
        <v>20623242.01446978</v>
      </c>
      <c r="AH42" s="243">
        <f ca="1"/>
        <v>600000000</v>
      </c>
      <c r="AI42" s="243">
        <f ca="1"/>
        <v>497132250.64027673</v>
      </c>
      <c r="AJ42" s="243">
        <f ca="1"/>
        <v>20623242.01446978</v>
      </c>
      <c r="AK42" s="244" t="b">
        <f t="array" ref="AK42" ca="1">AND(ISTEXT(AF42),ISNUMBER(AG42:AJ42))</f>
        <v>1</v>
      </c>
      <c r="AM42" s="58" t="str">
        <f ca="1"/>
        <v>Barclays</v>
      </c>
      <c r="AN42" s="117">
        <f ca="1"/>
        <v>2819408052</v>
      </c>
      <c r="AO42" s="117">
        <f ca="1"/>
        <v>900000000</v>
      </c>
      <c r="AP42" s="117">
        <f ca="1"/>
        <v>0</v>
      </c>
      <c r="AQ42" s="61">
        <f ca="1"/>
        <v>0</v>
      </c>
    </row>
    <row r="43" spans="32:43" x14ac:dyDescent="0.45">
      <c r="AF43" s="58" t="str">
        <f ca="1"/>
        <v>RBC</v>
      </c>
      <c r="AG43" s="243">
        <f ca="1"/>
        <v>2493857311.8243847</v>
      </c>
      <c r="AH43" s="243">
        <f ca="1"/>
        <v>2750000000</v>
      </c>
      <c r="AI43" s="243">
        <f ca="1"/>
        <v>1711083728.5224192</v>
      </c>
      <c r="AJ43" s="243">
        <f ca="1"/>
        <v>1711083728.5224192</v>
      </c>
      <c r="AK43" s="244" t="b">
        <f t="array" ref="AK43" ca="1">AND(ISTEXT(AF43),ISNUMBER(AG43:AJ43))</f>
        <v>1</v>
      </c>
      <c r="AM43" s="58" t="str">
        <f ca="1"/>
        <v>CIC</v>
      </c>
      <c r="AN43" s="117">
        <f ca="1"/>
        <v>1057119845.1826861</v>
      </c>
      <c r="AO43" s="117">
        <f ca="1"/>
        <v>2000000000</v>
      </c>
      <c r="AP43" s="117">
        <f ca="1"/>
        <v>0</v>
      </c>
      <c r="AQ43" s="61">
        <f ca="1"/>
        <v>0</v>
      </c>
    </row>
    <row r="44" spans="32:43" x14ac:dyDescent="0.45">
      <c r="AF44" s="58" t="str">
        <f ca="1"/>
        <v>State Street</v>
      </c>
      <c r="AG44" s="243">
        <f ca="1"/>
        <v>56670553.667067252</v>
      </c>
      <c r="AH44" s="243">
        <f ca="1"/>
        <v>225000000</v>
      </c>
      <c r="AI44" s="243">
        <f ca="1"/>
        <v>636139005.90572369</v>
      </c>
      <c r="AJ44" s="243">
        <f ca="1"/>
        <v>56670553.667067252</v>
      </c>
      <c r="AK44" s="244" t="b">
        <f t="array" ref="AK44" ca="1">AND(ISTEXT(AF44),ISNUMBER(AG44:AJ44))</f>
        <v>1</v>
      </c>
      <c r="AM44" s="58" t="str">
        <f ca="1"/>
        <v>B of A</v>
      </c>
      <c r="AN44" s="117">
        <f ca="1"/>
        <v>2019467523.3092508</v>
      </c>
      <c r="AO44" s="117">
        <f ca="1"/>
        <v>415000000</v>
      </c>
      <c r="AP44" s="117">
        <f ca="1"/>
        <v>0</v>
      </c>
      <c r="AQ44" s="61">
        <f ca="1"/>
        <v>0</v>
      </c>
    </row>
    <row r="45" spans="32:43" x14ac:dyDescent="0.45">
      <c r="AF45" s="58" t="str">
        <f ca="1"/>
        <v>St Chart</v>
      </c>
      <c r="AG45" s="243">
        <f ca="1"/>
        <v>139849190.23312873</v>
      </c>
      <c r="AH45" s="243">
        <f ca="1"/>
        <v>2000000000</v>
      </c>
      <c r="AI45" s="243">
        <f ca="1"/>
        <v>2006272816.2323914</v>
      </c>
      <c r="AJ45" s="243">
        <f ca="1"/>
        <v>139849190.23312873</v>
      </c>
      <c r="AK45" s="244" t="b">
        <f t="array" ref="AK45" ca="1">AND(ISTEXT(AF45),ISNUMBER(AG45:AJ45))</f>
        <v>1</v>
      </c>
      <c r="AM45" s="58" t="str">
        <f ca="1"/>
        <v>SEB</v>
      </c>
      <c r="AN45" s="117">
        <f ca="1"/>
        <v>160705213.35616341</v>
      </c>
      <c r="AO45" s="117">
        <f ca="1"/>
        <v>800000000</v>
      </c>
      <c r="AP45" s="117">
        <f ca="1"/>
        <v>0</v>
      </c>
      <c r="AQ45" s="61">
        <f ca="1"/>
        <v>0</v>
      </c>
    </row>
    <row r="46" spans="32:43" x14ac:dyDescent="0.45">
      <c r="AF46" s="58" t="str">
        <f ca="1"/>
        <v>Sumit Duss</v>
      </c>
      <c r="AG46" s="243">
        <f ca="1"/>
        <v>530553101.91495079</v>
      </c>
      <c r="AH46" s="243">
        <f ca="1"/>
        <v>1000000000</v>
      </c>
      <c r="AI46" s="243">
        <f ca="1"/>
        <v>0</v>
      </c>
      <c r="AJ46" s="243">
        <f ca="1"/>
        <v>0</v>
      </c>
      <c r="AK46" s="244" t="b">
        <f t="array" ref="AK46" ca="1">AND(ISTEXT(AF46),ISNUMBER(AG46:AJ46))</f>
        <v>1</v>
      </c>
      <c r="AM46" s="58" t="str">
        <f ca="1"/>
        <v>ICBC</v>
      </c>
      <c r="AN46" s="117">
        <f ca="1"/>
        <v>958208889.2498076</v>
      </c>
      <c r="AO46" s="117">
        <f ca="1"/>
        <v>155000000</v>
      </c>
      <c r="AP46" s="117">
        <f ca="1"/>
        <v>0</v>
      </c>
      <c r="AQ46" s="61">
        <f ca="1"/>
        <v>0</v>
      </c>
    </row>
    <row r="47" spans="32:43" x14ac:dyDescent="0.45">
      <c r="AF47" s="58" t="str">
        <f ca="1"/>
        <v>Soc Gen</v>
      </c>
      <c r="AG47" s="243">
        <f ca="1"/>
        <v>0</v>
      </c>
      <c r="AH47" s="243">
        <f ca="1"/>
        <v>1750000000</v>
      </c>
      <c r="AI47" s="243">
        <f ca="1"/>
        <v>0</v>
      </c>
      <c r="AJ47" s="243">
        <f ca="1"/>
        <v>0</v>
      </c>
      <c r="AK47" s="244" t="b">
        <f t="array" ref="AK47" ca="1">AND(ISTEXT(AF47),ISNUMBER(AG47:AJ47))</f>
        <v>1</v>
      </c>
      <c r="AM47" s="58" t="str">
        <f ca="1"/>
        <v>MS</v>
      </c>
      <c r="AN47" s="117">
        <f ca="1"/>
        <v>4009399276.4352565</v>
      </c>
      <c r="AO47" s="117">
        <f ca="1"/>
        <v>500000000</v>
      </c>
      <c r="AP47" s="117">
        <f ca="1"/>
        <v>0</v>
      </c>
      <c r="AQ47" s="61">
        <f ca="1"/>
        <v>0</v>
      </c>
    </row>
    <row r="48" spans="32:43" x14ac:dyDescent="0.45">
      <c r="AF48" s="58" t="str">
        <f ca="1"/>
        <v>TD</v>
      </c>
      <c r="AG48" s="243">
        <f ca="1"/>
        <v>3351362288.4651079</v>
      </c>
      <c r="AH48" s="243">
        <f ca="1"/>
        <v>677524429</v>
      </c>
      <c r="AI48" s="243">
        <f ca="1"/>
        <v>422972230.29505134</v>
      </c>
      <c r="AJ48" s="243">
        <f ca="1"/>
        <v>422972230.29505134</v>
      </c>
      <c r="AK48" s="244" t="b">
        <f t="array" ref="AK48" ca="1">AND(ISTEXT(AF48),ISNUMBER(AG48:AJ48))</f>
        <v>1</v>
      </c>
      <c r="AM48" s="58" t="str">
        <f ca="1"/>
        <v>Sumit Duss</v>
      </c>
      <c r="AN48" s="117">
        <f ca="1"/>
        <v>530553101.91495079</v>
      </c>
      <c r="AO48" s="117">
        <f ca="1"/>
        <v>1000000000</v>
      </c>
      <c r="AP48" s="117">
        <f ca="1"/>
        <v>0</v>
      </c>
      <c r="AQ48" s="61">
        <f ca="1"/>
        <v>0</v>
      </c>
    </row>
    <row r="49" spans="32:43" x14ac:dyDescent="0.45">
      <c r="AF49" s="58" t="str">
        <f ca="1"/>
        <v>UBS</v>
      </c>
      <c r="AG49" s="243">
        <f ca="1"/>
        <v>94023677.085803151</v>
      </c>
      <c r="AH49" s="243">
        <f ca="1"/>
        <v>630000000</v>
      </c>
      <c r="AI49" s="243">
        <f ca="1"/>
        <v>2477049977.5715814</v>
      </c>
      <c r="AJ49" s="243">
        <f ca="1"/>
        <v>94023677.085803151</v>
      </c>
      <c r="AK49" s="244" t="b">
        <f t="array" ref="AK49" ca="1">AND(ISTEXT(AF49),ISNUMBER(AG49:AJ49))</f>
        <v>1</v>
      </c>
      <c r="AM49" s="58" t="str">
        <f ca="1"/>
        <v>Soc Gen</v>
      </c>
      <c r="AN49" s="117">
        <f ca="1"/>
        <v>0</v>
      </c>
      <c r="AO49" s="117">
        <f ca="1"/>
        <v>1750000000</v>
      </c>
      <c r="AP49" s="117">
        <f ca="1"/>
        <v>0</v>
      </c>
      <c r="AQ49" s="61">
        <f ca="1"/>
        <v>0</v>
      </c>
    </row>
    <row r="50" spans="32:43" x14ac:dyDescent="0.45">
      <c r="AF50" s="58" t="str">
        <f ca="1"/>
        <v>UOVB</v>
      </c>
      <c r="AG50" s="243">
        <f ca="1"/>
        <v>44718530.23398041</v>
      </c>
      <c r="AH50" s="243">
        <f ca="1"/>
        <v>245000000</v>
      </c>
      <c r="AI50" s="243">
        <f ca="1"/>
        <v>404439569.24475956</v>
      </c>
      <c r="AJ50" s="243">
        <f ca="1"/>
        <v>44718530.23398041</v>
      </c>
      <c r="AK50" s="244" t="b">
        <f t="array" ref="AK50" ca="1">AND(ISTEXT(AF50),ISNUMBER(AG50:AJ50))</f>
        <v>1</v>
      </c>
      <c r="AM50" s="58" t="e">
        <f ca="1"/>
        <v>#N/A</v>
      </c>
      <c r="AN50" s="117" t="e">
        <f ca="1"/>
        <v>#N/A</v>
      </c>
      <c r="AO50" s="117" t="e">
        <f ca="1"/>
        <v>#N/A</v>
      </c>
      <c r="AP50" s="117" t="e">
        <f ca="1"/>
        <v>#N/A</v>
      </c>
      <c r="AQ50" s="61" t="e">
        <f ca="1"/>
        <v>#N/A</v>
      </c>
    </row>
    <row r="51" spans="32:43" x14ac:dyDescent="0.45">
      <c r="AF51" s="58" t="str">
        <f ca="1"/>
        <v>Wls Fgo</v>
      </c>
      <c r="AG51" s="243">
        <f ca="1"/>
        <v>292854474.32192016</v>
      </c>
      <c r="AH51" s="243">
        <f ca="1"/>
        <v>600000000</v>
      </c>
      <c r="AI51" s="243">
        <f ca="1"/>
        <v>847165640.31005001</v>
      </c>
      <c r="AJ51" s="243">
        <f ca="1"/>
        <v>292854474.32192016</v>
      </c>
      <c r="AK51" s="244" t="b">
        <f t="array" ref="AK51" ca="1">AND(ISTEXT(AF51),ISNUMBER(AG51:AJ51))</f>
        <v>1</v>
      </c>
      <c r="AM51" s="58" t="e">
        <f ca="1"/>
        <v>#N/A</v>
      </c>
      <c r="AN51" s="117" t="e">
        <f ca="1"/>
        <v>#N/A</v>
      </c>
      <c r="AO51" s="117" t="e">
        <f ca="1"/>
        <v>#N/A</v>
      </c>
      <c r="AP51" s="117" t="e">
        <f ca="1"/>
        <v>#N/A</v>
      </c>
      <c r="AQ51" s="61" t="e">
        <f ca="1"/>
        <v>#N/A</v>
      </c>
    </row>
    <row r="52" spans="32:43" x14ac:dyDescent="0.45">
      <c r="AF52" s="58" t="str">
        <f ca="1"/>
        <v>Westpac</v>
      </c>
      <c r="AG52" s="243">
        <f ca="1"/>
        <v>124122112.97866376</v>
      </c>
      <c r="AH52" s="243">
        <f ca="1"/>
        <v>650000000</v>
      </c>
      <c r="AI52" s="243">
        <f ca="1"/>
        <v>693292332.28239119</v>
      </c>
      <c r="AJ52" s="243">
        <f ca="1"/>
        <v>124122112.97866376</v>
      </c>
      <c r="AK52" s="244" t="b">
        <f t="array" ref="AK52" ca="1">AND(ISTEXT(AF52),ISNUMBER(AG52:AJ52))</f>
        <v>1</v>
      </c>
      <c r="AM52" s="58" t="e">
        <f ca="1"/>
        <v>#N/A</v>
      </c>
      <c r="AN52" s="117" t="e">
        <f ca="1"/>
        <v>#N/A</v>
      </c>
      <c r="AO52" s="117" t="e">
        <f ca="1"/>
        <v>#N/A</v>
      </c>
      <c r="AP52" s="117" t="e">
        <f ca="1"/>
        <v>#N/A</v>
      </c>
      <c r="AQ52" s="61" t="e">
        <f ca="1"/>
        <v>#N/A</v>
      </c>
    </row>
    <row r="53" spans="32:43" x14ac:dyDescent="0.45">
      <c r="AF53" s="58" t="e">
        <f ca="1"/>
        <v>#N/A</v>
      </c>
      <c r="AG53" s="243" t="e">
        <f ca="1"/>
        <v>#N/A</v>
      </c>
      <c r="AH53" s="243" t="e">
        <f ca="1"/>
        <v>#N/A</v>
      </c>
      <c r="AI53" s="243" t="e">
        <f ca="1"/>
        <v>#N/A</v>
      </c>
      <c r="AJ53" s="243" t="e">
        <f ca="1"/>
        <v>#N/A</v>
      </c>
      <c r="AK53" s="244" t="b">
        <f t="array" ref="AK53" ca="1">AND(ISTEXT(AF53),ISNUMBER(AG53:AJ53))</f>
        <v>0</v>
      </c>
      <c r="AM53" s="58" t="e">
        <f ca="1"/>
        <v>#N/A</v>
      </c>
      <c r="AN53" s="117" t="e">
        <f ca="1"/>
        <v>#N/A</v>
      </c>
      <c r="AO53" s="117" t="e">
        <f ca="1"/>
        <v>#N/A</v>
      </c>
      <c r="AP53" s="117" t="e">
        <f ca="1"/>
        <v>#N/A</v>
      </c>
      <c r="AQ53" s="61" t="e">
        <f ca="1"/>
        <v>#N/A</v>
      </c>
    </row>
    <row r="54" spans="32:43" x14ac:dyDescent="0.45">
      <c r="AF54" s="58" t="e">
        <f ca="1"/>
        <v>#N/A</v>
      </c>
      <c r="AG54" s="243" t="e">
        <f ca="1"/>
        <v>#N/A</v>
      </c>
      <c r="AH54" s="243" t="e">
        <f ca="1"/>
        <v>#N/A</v>
      </c>
      <c r="AI54" s="243" t="e">
        <f ca="1"/>
        <v>#N/A</v>
      </c>
      <c r="AJ54" s="243" t="e">
        <f ca="1"/>
        <v>#N/A</v>
      </c>
      <c r="AK54" s="244" t="b">
        <f t="array" ref="AK54" ca="1">AND(ISTEXT(AF54),ISNUMBER(AG54:AJ54))</f>
        <v>0</v>
      </c>
      <c r="AM54" s="58" t="e">
        <f ca="1"/>
        <v>#N/A</v>
      </c>
      <c r="AN54" s="117" t="e">
        <f ca="1"/>
        <v>#N/A</v>
      </c>
      <c r="AO54" s="117" t="e">
        <f ca="1"/>
        <v>#N/A</v>
      </c>
      <c r="AP54" s="117" t="e">
        <f ca="1"/>
        <v>#N/A</v>
      </c>
      <c r="AQ54" s="61" t="e">
        <f ca="1"/>
        <v>#N/A</v>
      </c>
    </row>
    <row r="55" spans="32:43" x14ac:dyDescent="0.45">
      <c r="AF55" s="58" t="e">
        <f ca="1"/>
        <v>#N/A</v>
      </c>
      <c r="AG55" s="243" t="e">
        <f ca="1"/>
        <v>#N/A</v>
      </c>
      <c r="AH55" s="243" t="e">
        <f ca="1"/>
        <v>#N/A</v>
      </c>
      <c r="AI55" s="243" t="e">
        <f ca="1"/>
        <v>#N/A</v>
      </c>
      <c r="AJ55" s="243" t="e">
        <f ca="1"/>
        <v>#N/A</v>
      </c>
      <c r="AK55" s="244" t="b">
        <f t="array" ref="AK55" ca="1">AND(ISTEXT(AF55),ISNUMBER(AG55:AJ55))</f>
        <v>0</v>
      </c>
      <c r="AM55" s="58" t="e">
        <f ca="1"/>
        <v>#N/A</v>
      </c>
      <c r="AN55" s="117" t="e">
        <f ca="1"/>
        <v>#N/A</v>
      </c>
      <c r="AO55" s="117" t="e">
        <f ca="1"/>
        <v>#N/A</v>
      </c>
      <c r="AP55" s="117" t="e">
        <f ca="1"/>
        <v>#N/A</v>
      </c>
      <c r="AQ55" s="61" t="e">
        <f ca="1"/>
        <v>#N/A</v>
      </c>
    </row>
    <row r="56" spans="32:43" x14ac:dyDescent="0.45">
      <c r="AF56" s="58" t="e">
        <f ca="1"/>
        <v>#N/A</v>
      </c>
      <c r="AG56" s="243" t="e">
        <f ca="1"/>
        <v>#N/A</v>
      </c>
      <c r="AH56" s="243" t="e">
        <f ca="1"/>
        <v>#N/A</v>
      </c>
      <c r="AI56" s="243" t="e">
        <f ca="1"/>
        <v>#N/A</v>
      </c>
      <c r="AJ56" s="243" t="e">
        <f ca="1"/>
        <v>#N/A</v>
      </c>
      <c r="AK56" s="244" t="b">
        <f t="array" ref="AK56" ca="1">AND(ISTEXT(AF56),ISNUMBER(AG56:AJ56))</f>
        <v>0</v>
      </c>
      <c r="AM56" s="58" t="e">
        <f ca="1"/>
        <v>#N/A</v>
      </c>
      <c r="AN56" s="117" t="e">
        <f ca="1"/>
        <v>#N/A</v>
      </c>
      <c r="AO56" s="117" t="e">
        <f ca="1"/>
        <v>#N/A</v>
      </c>
      <c r="AP56" s="117" t="e">
        <f ca="1"/>
        <v>#N/A</v>
      </c>
      <c r="AQ56" s="61" t="e">
        <f ca="1"/>
        <v>#N/A</v>
      </c>
    </row>
    <row r="57" spans="32:43" x14ac:dyDescent="0.45">
      <c r="AF57" s="58" t="e">
        <f ca="1"/>
        <v>#N/A</v>
      </c>
      <c r="AG57" s="243" t="e">
        <f ca="1"/>
        <v>#N/A</v>
      </c>
      <c r="AH57" s="243" t="e">
        <f ca="1"/>
        <v>#N/A</v>
      </c>
      <c r="AI57" s="243" t="e">
        <f ca="1"/>
        <v>#N/A</v>
      </c>
      <c r="AJ57" s="243" t="e">
        <f ca="1"/>
        <v>#N/A</v>
      </c>
      <c r="AK57" s="244" t="b">
        <f t="array" ref="AK57" ca="1">AND(ISTEXT(AF57),ISNUMBER(AG57:AJ57))</f>
        <v>0</v>
      </c>
      <c r="AM57" s="58" t="e">
        <f ca="1"/>
        <v>#N/A</v>
      </c>
      <c r="AN57" s="117" t="e">
        <f ca="1"/>
        <v>#N/A</v>
      </c>
      <c r="AO57" s="117" t="e">
        <f ca="1"/>
        <v>#N/A</v>
      </c>
      <c r="AP57" s="117" t="e">
        <f ca="1"/>
        <v>#N/A</v>
      </c>
      <c r="AQ57" s="61" t="e">
        <f ca="1"/>
        <v>#N/A</v>
      </c>
    </row>
    <row r="58" spans="32:43" x14ac:dyDescent="0.45">
      <c r="AF58" s="58" t="e">
        <f ca="1"/>
        <v>#N/A</v>
      </c>
      <c r="AG58" s="243" t="e">
        <f ca="1"/>
        <v>#N/A</v>
      </c>
      <c r="AH58" s="243" t="e">
        <f ca="1"/>
        <v>#N/A</v>
      </c>
      <c r="AI58" s="243" t="e">
        <f ca="1"/>
        <v>#N/A</v>
      </c>
      <c r="AJ58" s="243" t="e">
        <f ca="1"/>
        <v>#N/A</v>
      </c>
      <c r="AK58" s="244" t="b">
        <f t="array" ref="AK58" ca="1">AND(ISTEXT(AF58),ISNUMBER(AG58:AJ58))</f>
        <v>0</v>
      </c>
      <c r="AM58" s="58" t="e">
        <f ca="1"/>
        <v>#N/A</v>
      </c>
      <c r="AN58" s="117" t="e">
        <f ca="1"/>
        <v>#N/A</v>
      </c>
      <c r="AO58" s="117" t="e">
        <f ca="1"/>
        <v>#N/A</v>
      </c>
      <c r="AP58" s="117" t="e">
        <f ca="1"/>
        <v>#N/A</v>
      </c>
      <c r="AQ58" s="61" t="e">
        <f ca="1"/>
        <v>#N/A</v>
      </c>
    </row>
    <row r="59" spans="32:43" x14ac:dyDescent="0.45">
      <c r="AF59" s="58" t="e">
        <f ca="1"/>
        <v>#N/A</v>
      </c>
      <c r="AG59" s="243" t="e">
        <f ca="1"/>
        <v>#N/A</v>
      </c>
      <c r="AH59" s="243" t="e">
        <f ca="1"/>
        <v>#N/A</v>
      </c>
      <c r="AI59" s="243" t="e">
        <f ca="1"/>
        <v>#N/A</v>
      </c>
      <c r="AJ59" s="243" t="e">
        <f ca="1"/>
        <v>#N/A</v>
      </c>
      <c r="AK59" s="244" t="b">
        <f t="array" ref="AK59" ca="1">AND(ISTEXT(AF59),ISNUMBER(AG59:AJ59))</f>
        <v>0</v>
      </c>
      <c r="AM59" s="58" t="e">
        <f ca="1"/>
        <v>#N/A</v>
      </c>
      <c r="AN59" s="117" t="e">
        <f ca="1"/>
        <v>#N/A</v>
      </c>
      <c r="AO59" s="117" t="e">
        <f ca="1"/>
        <v>#N/A</v>
      </c>
      <c r="AP59" s="117" t="e">
        <f ca="1"/>
        <v>#N/A</v>
      </c>
      <c r="AQ59" s="61" t="e">
        <f ca="1"/>
        <v>#N/A</v>
      </c>
    </row>
    <row r="60" spans="32:43" x14ac:dyDescent="0.45">
      <c r="AF60" s="58" t="e">
        <f ca="1"/>
        <v>#N/A</v>
      </c>
      <c r="AG60" s="243" t="e">
        <f ca="1"/>
        <v>#N/A</v>
      </c>
      <c r="AH60" s="243" t="e">
        <f ca="1"/>
        <v>#N/A</v>
      </c>
      <c r="AI60" s="243" t="e">
        <f ca="1"/>
        <v>#N/A</v>
      </c>
      <c r="AJ60" s="243" t="e">
        <f ca="1"/>
        <v>#N/A</v>
      </c>
      <c r="AK60" s="244" t="b">
        <f t="array" ref="AK60" ca="1">AND(ISTEXT(AF60),ISNUMBER(AG60:AJ60))</f>
        <v>0</v>
      </c>
      <c r="AM60" s="58" t="e">
        <f ca="1"/>
        <v>#N/A</v>
      </c>
      <c r="AN60" s="117" t="e">
        <f ca="1"/>
        <v>#N/A</v>
      </c>
      <c r="AO60" s="117" t="e">
        <f ca="1"/>
        <v>#N/A</v>
      </c>
      <c r="AP60" s="117" t="e">
        <f ca="1"/>
        <v>#N/A</v>
      </c>
      <c r="AQ60" s="61" t="e">
        <f ca="1"/>
        <v>#N/A</v>
      </c>
    </row>
    <row r="61" spans="32:43" x14ac:dyDescent="0.45">
      <c r="AF61" s="58" t="e">
        <f ca="1"/>
        <v>#N/A</v>
      </c>
      <c r="AG61" s="243" t="e">
        <f ca="1"/>
        <v>#N/A</v>
      </c>
      <c r="AH61" s="243" t="e">
        <f ca="1"/>
        <v>#N/A</v>
      </c>
      <c r="AI61" s="243" t="e">
        <f ca="1"/>
        <v>#N/A</v>
      </c>
      <c r="AJ61" s="243" t="e">
        <f ca="1"/>
        <v>#N/A</v>
      </c>
      <c r="AK61" s="244" t="b">
        <f t="array" ref="AK61" ca="1">AND(ISTEXT(AF61),ISNUMBER(AG61:AJ61))</f>
        <v>0</v>
      </c>
      <c r="AM61" s="58" t="e">
        <f ca="1"/>
        <v>#N/A</v>
      </c>
      <c r="AN61" s="117" t="e">
        <f ca="1"/>
        <v>#N/A</v>
      </c>
      <c r="AO61" s="117" t="e">
        <f ca="1"/>
        <v>#N/A</v>
      </c>
      <c r="AP61" s="117" t="e">
        <f ca="1"/>
        <v>#N/A</v>
      </c>
      <c r="AQ61" s="61" t="e">
        <f ca="1"/>
        <v>#N/A</v>
      </c>
    </row>
    <row r="62" spans="32:43" x14ac:dyDescent="0.45">
      <c r="AF62" s="58" t="e">
        <f ca="1"/>
        <v>#N/A</v>
      </c>
      <c r="AG62" s="241" t="e">
        <f ca="1"/>
        <v>#N/A</v>
      </c>
      <c r="AH62" s="241" t="e">
        <f ca="1"/>
        <v>#N/A</v>
      </c>
      <c r="AI62" s="241" t="e">
        <f ca="1"/>
        <v>#N/A</v>
      </c>
      <c r="AJ62" s="241" t="e">
        <f ca="1"/>
        <v>#N/A</v>
      </c>
      <c r="AK62" s="244" t="b">
        <f t="array" ref="AK62" ca="1">AND(ISTEXT(AF62),ISNUMBER(AG62:AJ62))</f>
        <v>0</v>
      </c>
      <c r="AM62" s="58" t="e">
        <f ca="1"/>
        <v>#N/A</v>
      </c>
      <c r="AN62" s="3" t="e">
        <f ca="1"/>
        <v>#N/A</v>
      </c>
      <c r="AO62" s="3" t="e">
        <f ca="1"/>
        <v>#N/A</v>
      </c>
      <c r="AP62" s="3" t="e">
        <f ca="1"/>
        <v>#N/A</v>
      </c>
      <c r="AQ62" s="64" t="e">
        <f ca="1"/>
        <v>#N/A</v>
      </c>
    </row>
    <row r="63" spans="32:43" x14ac:dyDescent="0.45">
      <c r="AF63" s="58" t="e">
        <f ca="1"/>
        <v>#N/A</v>
      </c>
      <c r="AG63" s="241" t="e">
        <f ca="1"/>
        <v>#N/A</v>
      </c>
      <c r="AH63" s="241" t="e">
        <f ca="1"/>
        <v>#N/A</v>
      </c>
      <c r="AI63" s="241" t="e">
        <f ca="1"/>
        <v>#N/A</v>
      </c>
      <c r="AJ63" s="241" t="e">
        <f ca="1"/>
        <v>#N/A</v>
      </c>
      <c r="AK63" s="244" t="b">
        <f t="array" ref="AK63" ca="1">AND(ISTEXT(AF63),ISNUMBER(AG63:AJ63))</f>
        <v>0</v>
      </c>
      <c r="AM63" s="58" t="e">
        <f ca="1"/>
        <v>#N/A</v>
      </c>
      <c r="AN63" s="3" t="e">
        <f ca="1"/>
        <v>#N/A</v>
      </c>
      <c r="AO63" s="3" t="e">
        <f ca="1"/>
        <v>#N/A</v>
      </c>
      <c r="AP63" s="3" t="e">
        <f ca="1"/>
        <v>#N/A</v>
      </c>
      <c r="AQ63" s="64" t="e">
        <f ca="1"/>
        <v>#N/A</v>
      </c>
    </row>
    <row r="64" spans="32:43" x14ac:dyDescent="0.45">
      <c r="AF64" s="58" t="e">
        <f ca="1"/>
        <v>#N/A</v>
      </c>
      <c r="AG64" s="241" t="e">
        <f ca="1"/>
        <v>#N/A</v>
      </c>
      <c r="AH64" s="241" t="e">
        <f ca="1"/>
        <v>#N/A</v>
      </c>
      <c r="AI64" s="241" t="e">
        <f ca="1"/>
        <v>#N/A</v>
      </c>
      <c r="AJ64" s="241" t="e">
        <f ca="1"/>
        <v>#N/A</v>
      </c>
      <c r="AK64" s="244" t="b">
        <f t="array" ref="AK64" ca="1">AND(ISTEXT(AF64),ISNUMBER(AG64:AJ64))</f>
        <v>0</v>
      </c>
      <c r="AM64" s="58" t="e">
        <f ca="1"/>
        <v>#N/A</v>
      </c>
      <c r="AN64" s="3" t="e">
        <f ca="1"/>
        <v>#N/A</v>
      </c>
      <c r="AO64" s="3" t="e">
        <f ca="1"/>
        <v>#N/A</v>
      </c>
      <c r="AP64" s="3" t="e">
        <f ca="1"/>
        <v>#N/A</v>
      </c>
      <c r="AQ64" s="64" t="e">
        <f ca="1"/>
        <v>#N/A</v>
      </c>
    </row>
    <row r="65" spans="32:43" x14ac:dyDescent="0.45">
      <c r="AF65" s="58" t="e">
        <f ca="1"/>
        <v>#N/A</v>
      </c>
      <c r="AG65" s="241" t="e">
        <f ca="1"/>
        <v>#N/A</v>
      </c>
      <c r="AH65" s="241" t="e">
        <f ca="1"/>
        <v>#N/A</v>
      </c>
      <c r="AI65" s="241" t="e">
        <f ca="1"/>
        <v>#N/A</v>
      </c>
      <c r="AJ65" s="241" t="e">
        <f ca="1"/>
        <v>#N/A</v>
      </c>
      <c r="AK65" s="244" t="b">
        <f t="array" ref="AK65" ca="1">AND(ISTEXT(AF65),ISNUMBER(AG65:AJ65))</f>
        <v>0</v>
      </c>
      <c r="AM65" s="58" t="e">
        <f ca="1"/>
        <v>#N/A</v>
      </c>
      <c r="AN65" s="3" t="e">
        <f ca="1"/>
        <v>#N/A</v>
      </c>
      <c r="AO65" s="3" t="e">
        <f ca="1"/>
        <v>#N/A</v>
      </c>
      <c r="AP65" s="3" t="e">
        <f ca="1"/>
        <v>#N/A</v>
      </c>
      <c r="AQ65" s="64" t="e">
        <f ca="1"/>
        <v>#N/A</v>
      </c>
    </row>
    <row r="66" spans="32:43" x14ac:dyDescent="0.45">
      <c r="AF66" s="58" t="e">
        <f ca="1"/>
        <v>#N/A</v>
      </c>
      <c r="AG66" s="241" t="e">
        <f ca="1"/>
        <v>#N/A</v>
      </c>
      <c r="AH66" s="241" t="e">
        <f ca="1"/>
        <v>#N/A</v>
      </c>
      <c r="AI66" s="241" t="e">
        <f ca="1"/>
        <v>#N/A</v>
      </c>
      <c r="AJ66" s="241" t="e">
        <f ca="1"/>
        <v>#N/A</v>
      </c>
      <c r="AK66" s="244" t="b">
        <f t="array" ref="AK66" ca="1">AND(ISTEXT(AF66),ISNUMBER(AG66:AJ66))</f>
        <v>0</v>
      </c>
      <c r="AM66" s="58" t="e">
        <f ca="1"/>
        <v>#N/A</v>
      </c>
      <c r="AN66" s="3" t="e">
        <f ca="1"/>
        <v>#N/A</v>
      </c>
      <c r="AO66" s="3" t="e">
        <f ca="1"/>
        <v>#N/A</v>
      </c>
      <c r="AP66" s="3" t="e">
        <f ca="1"/>
        <v>#N/A</v>
      </c>
      <c r="AQ66" s="64" t="e">
        <f ca="1"/>
        <v>#N/A</v>
      </c>
    </row>
    <row r="67" spans="32:43" x14ac:dyDescent="0.45">
      <c r="AF67" s="58" t="e">
        <f ca="1"/>
        <v>#N/A</v>
      </c>
      <c r="AG67" s="241" t="e">
        <f ca="1"/>
        <v>#N/A</v>
      </c>
      <c r="AH67" s="241" t="e">
        <f ca="1"/>
        <v>#N/A</v>
      </c>
      <c r="AI67" s="241" t="e">
        <f ca="1"/>
        <v>#N/A</v>
      </c>
      <c r="AJ67" s="241" t="e">
        <f ca="1"/>
        <v>#N/A</v>
      </c>
      <c r="AK67" s="244" t="b">
        <f t="array" ref="AK67" ca="1">AND(ISTEXT(AF67),ISNUMBER(AG67:AJ67))</f>
        <v>0</v>
      </c>
      <c r="AM67" s="58" t="e">
        <f ca="1"/>
        <v>#N/A</v>
      </c>
      <c r="AN67" s="3" t="e">
        <f ca="1"/>
        <v>#N/A</v>
      </c>
      <c r="AO67" s="3" t="e">
        <f ca="1"/>
        <v>#N/A</v>
      </c>
      <c r="AP67" s="3" t="e">
        <f ca="1"/>
        <v>#N/A</v>
      </c>
      <c r="AQ67" s="64" t="e">
        <f ca="1"/>
        <v>#N/A</v>
      </c>
    </row>
    <row r="68" spans="32:43" x14ac:dyDescent="0.45">
      <c r="AF68" s="58" t="e">
        <f ca="1"/>
        <v>#N/A</v>
      </c>
      <c r="AG68" s="241" t="e">
        <f ca="1"/>
        <v>#N/A</v>
      </c>
      <c r="AH68" s="241" t="e">
        <f ca="1"/>
        <v>#N/A</v>
      </c>
      <c r="AI68" s="241" t="e">
        <f ca="1"/>
        <v>#N/A</v>
      </c>
      <c r="AJ68" s="241" t="e">
        <f ca="1"/>
        <v>#N/A</v>
      </c>
      <c r="AK68" s="244" t="b">
        <f t="array" ref="AK68" ca="1">AND(ISTEXT(AF68),ISNUMBER(AG68:AJ68))</f>
        <v>0</v>
      </c>
      <c r="AM68" s="58" t="e">
        <f ca="1"/>
        <v>#N/A</v>
      </c>
      <c r="AN68" s="3" t="e">
        <f ca="1"/>
        <v>#N/A</v>
      </c>
      <c r="AO68" s="3" t="e">
        <f ca="1"/>
        <v>#N/A</v>
      </c>
      <c r="AP68" s="3" t="e">
        <f ca="1"/>
        <v>#N/A</v>
      </c>
      <c r="AQ68" s="64" t="e">
        <f ca="1"/>
        <v>#N/A</v>
      </c>
    </row>
    <row r="69" spans="32:43" x14ac:dyDescent="0.45">
      <c r="AF69" s="58" t="e">
        <f ca="1"/>
        <v>#N/A</v>
      </c>
      <c r="AG69" s="241" t="e">
        <f ca="1"/>
        <v>#N/A</v>
      </c>
      <c r="AH69" s="241" t="e">
        <f ca="1"/>
        <v>#N/A</v>
      </c>
      <c r="AI69" s="241" t="e">
        <f ca="1"/>
        <v>#N/A</v>
      </c>
      <c r="AJ69" s="241" t="e">
        <f ca="1"/>
        <v>#N/A</v>
      </c>
      <c r="AK69" s="244" t="b">
        <f t="array" ref="AK69" ca="1">AND(ISTEXT(AF69),ISNUMBER(AG69:AJ69))</f>
        <v>0</v>
      </c>
      <c r="AM69" s="58" t="e">
        <f ca="1"/>
        <v>#N/A</v>
      </c>
      <c r="AN69" s="3" t="e">
        <f ca="1"/>
        <v>#N/A</v>
      </c>
      <c r="AO69" s="3" t="e">
        <f ca="1"/>
        <v>#N/A</v>
      </c>
      <c r="AP69" s="3" t="e">
        <f ca="1"/>
        <v>#N/A</v>
      </c>
      <c r="AQ69" s="64" t="e">
        <f ca="1"/>
        <v>#N/A</v>
      </c>
    </row>
    <row r="70" spans="32:43" x14ac:dyDescent="0.45">
      <c r="AF70" s="58" t="e">
        <f ca="1"/>
        <v>#N/A</v>
      </c>
      <c r="AG70" s="241" t="e">
        <f ca="1"/>
        <v>#N/A</v>
      </c>
      <c r="AH70" s="241" t="e">
        <f ca="1"/>
        <v>#N/A</v>
      </c>
      <c r="AI70" s="241" t="e">
        <f ca="1"/>
        <v>#N/A</v>
      </c>
      <c r="AJ70" s="241" t="e">
        <f ca="1"/>
        <v>#N/A</v>
      </c>
      <c r="AK70" s="244" t="b">
        <f t="array" ref="AK70" ca="1">AND(ISTEXT(AF70),ISNUMBER(AG70:AJ70))</f>
        <v>0</v>
      </c>
      <c r="AM70" s="58" t="e">
        <f ca="1"/>
        <v>#N/A</v>
      </c>
      <c r="AN70" s="3" t="e">
        <f ca="1"/>
        <v>#N/A</v>
      </c>
      <c r="AO70" s="3" t="e">
        <f ca="1"/>
        <v>#N/A</v>
      </c>
      <c r="AP70" s="3" t="e">
        <f ca="1"/>
        <v>#N/A</v>
      </c>
      <c r="AQ70" s="64" t="e">
        <f ca="1"/>
        <v>#N/A</v>
      </c>
    </row>
    <row r="71" spans="32:43" x14ac:dyDescent="0.45">
      <c r="AF71" s="58" t="e">
        <f ca="1"/>
        <v>#N/A</v>
      </c>
      <c r="AG71" s="241" t="e">
        <f ca="1"/>
        <v>#N/A</v>
      </c>
      <c r="AH71" s="241" t="e">
        <f ca="1"/>
        <v>#N/A</v>
      </c>
      <c r="AI71" s="241" t="e">
        <f ca="1"/>
        <v>#N/A</v>
      </c>
      <c r="AJ71" s="241" t="e">
        <f ca="1"/>
        <v>#N/A</v>
      </c>
      <c r="AK71" s="244" t="b">
        <f t="array" ref="AK71" ca="1">AND(ISTEXT(AF71),ISNUMBER(AG71:AJ71))</f>
        <v>0</v>
      </c>
      <c r="AM71" s="58" t="e">
        <f ca="1"/>
        <v>#N/A</v>
      </c>
      <c r="AN71" s="3" t="e">
        <f ca="1"/>
        <v>#N/A</v>
      </c>
      <c r="AO71" s="3" t="e">
        <f ca="1"/>
        <v>#N/A</v>
      </c>
      <c r="AP71" s="3" t="e">
        <f ca="1"/>
        <v>#N/A</v>
      </c>
      <c r="AQ71" s="64" t="e">
        <f ca="1"/>
        <v>#N/A</v>
      </c>
    </row>
    <row r="72" spans="32:43" x14ac:dyDescent="0.45">
      <c r="AF72" s="58" t="e">
        <f ca="1"/>
        <v>#N/A</v>
      </c>
      <c r="AG72" s="241" t="e">
        <f ca="1"/>
        <v>#N/A</v>
      </c>
      <c r="AH72" s="241" t="e">
        <f ca="1"/>
        <v>#N/A</v>
      </c>
      <c r="AI72" s="241" t="e">
        <f ca="1"/>
        <v>#N/A</v>
      </c>
      <c r="AJ72" s="241" t="e">
        <f ca="1"/>
        <v>#N/A</v>
      </c>
      <c r="AK72" s="244" t="b">
        <f t="array" ref="AK72" ca="1">AND(ISTEXT(AF72),ISNUMBER(AG72:AJ72))</f>
        <v>0</v>
      </c>
      <c r="AM72" s="58" t="e">
        <f ca="1"/>
        <v>#N/A</v>
      </c>
      <c r="AN72" s="3" t="e">
        <f ca="1"/>
        <v>#N/A</v>
      </c>
      <c r="AO72" s="3" t="e">
        <f ca="1"/>
        <v>#N/A</v>
      </c>
      <c r="AP72" s="3" t="e">
        <f ca="1"/>
        <v>#N/A</v>
      </c>
      <c r="AQ72" s="64" t="e">
        <f ca="1"/>
        <v>#N/A</v>
      </c>
    </row>
    <row r="73" spans="32:43" x14ac:dyDescent="0.45">
      <c r="AF73" s="58" t="e">
        <f ca="1"/>
        <v>#N/A</v>
      </c>
      <c r="AG73" s="241" t="e">
        <f ca="1"/>
        <v>#N/A</v>
      </c>
      <c r="AH73" s="241" t="e">
        <f ca="1"/>
        <v>#N/A</v>
      </c>
      <c r="AI73" s="241" t="e">
        <f ca="1"/>
        <v>#N/A</v>
      </c>
      <c r="AJ73" s="241" t="e">
        <f ca="1"/>
        <v>#N/A</v>
      </c>
      <c r="AK73" s="244" t="b">
        <f t="array" ref="AK73" ca="1">AND(ISTEXT(AF73),ISNUMBER(AG73:AJ73))</f>
        <v>0</v>
      </c>
      <c r="AM73" s="58" t="e">
        <f ca="1"/>
        <v>#N/A</v>
      </c>
      <c r="AN73" s="3" t="e">
        <f ca="1"/>
        <v>#N/A</v>
      </c>
      <c r="AO73" s="3" t="e">
        <f ca="1"/>
        <v>#N/A</v>
      </c>
      <c r="AP73" s="3" t="e">
        <f ca="1"/>
        <v>#N/A</v>
      </c>
      <c r="AQ73" s="64" t="e">
        <f ca="1"/>
        <v>#N/A</v>
      </c>
    </row>
    <row r="74" spans="32:43" x14ac:dyDescent="0.45">
      <c r="AF74" s="58" t="e">
        <f ca="1"/>
        <v>#N/A</v>
      </c>
      <c r="AG74" s="241" t="e">
        <f ca="1"/>
        <v>#N/A</v>
      </c>
      <c r="AH74" s="241" t="e">
        <f ca="1"/>
        <v>#N/A</v>
      </c>
      <c r="AI74" s="241" t="e">
        <f ca="1"/>
        <v>#N/A</v>
      </c>
      <c r="AJ74" s="241" t="e">
        <f ca="1"/>
        <v>#N/A</v>
      </c>
      <c r="AK74" s="244" t="b">
        <f t="array" ref="AK74" ca="1">AND(ISTEXT(AF74),ISNUMBER(AG74:AJ74))</f>
        <v>0</v>
      </c>
      <c r="AM74" s="58" t="e">
        <f ca="1"/>
        <v>#N/A</v>
      </c>
      <c r="AN74" s="3" t="e">
        <f ca="1"/>
        <v>#N/A</v>
      </c>
      <c r="AO74" s="3" t="e">
        <f ca="1"/>
        <v>#N/A</v>
      </c>
      <c r="AP74" s="3" t="e">
        <f ca="1"/>
        <v>#N/A</v>
      </c>
      <c r="AQ74" s="64" t="e">
        <f ca="1"/>
        <v>#N/A</v>
      </c>
    </row>
    <row r="75" spans="32:43" x14ac:dyDescent="0.45">
      <c r="AF75" s="58" t="e">
        <f ca="1"/>
        <v>#N/A</v>
      </c>
      <c r="AG75" s="241" t="e">
        <f ca="1"/>
        <v>#N/A</v>
      </c>
      <c r="AH75" s="241" t="e">
        <f ca="1"/>
        <v>#N/A</v>
      </c>
      <c r="AI75" s="241" t="e">
        <f ca="1"/>
        <v>#N/A</v>
      </c>
      <c r="AJ75" s="241" t="e">
        <f ca="1"/>
        <v>#N/A</v>
      </c>
      <c r="AK75" s="244" t="b">
        <f t="array" ref="AK75" ca="1">AND(ISTEXT(AF75),ISNUMBER(AG75:AJ75))</f>
        <v>0</v>
      </c>
      <c r="AM75" s="58" t="e">
        <f ca="1"/>
        <v>#N/A</v>
      </c>
      <c r="AN75" s="3" t="e">
        <f ca="1"/>
        <v>#N/A</v>
      </c>
      <c r="AO75" s="3" t="e">
        <f ca="1"/>
        <v>#N/A</v>
      </c>
      <c r="AP75" s="3" t="e">
        <f ca="1"/>
        <v>#N/A</v>
      </c>
      <c r="AQ75" s="64" t="e">
        <f ca="1"/>
        <v>#N/A</v>
      </c>
    </row>
    <row r="76" spans="32:43" x14ac:dyDescent="0.45">
      <c r="AF76" s="58" t="e">
        <f ca="1"/>
        <v>#N/A</v>
      </c>
      <c r="AG76" s="241" t="e">
        <f ca="1"/>
        <v>#N/A</v>
      </c>
      <c r="AH76" s="241" t="e">
        <f ca="1"/>
        <v>#N/A</v>
      </c>
      <c r="AI76" s="241" t="e">
        <f ca="1"/>
        <v>#N/A</v>
      </c>
      <c r="AJ76" s="241" t="e">
        <f ca="1"/>
        <v>#N/A</v>
      </c>
      <c r="AK76" s="244" t="b">
        <f t="array" ref="AK76" ca="1">AND(ISTEXT(AF76),ISNUMBER(AG76:AJ76))</f>
        <v>0</v>
      </c>
      <c r="AM76" s="58" t="e">
        <f ca="1"/>
        <v>#N/A</v>
      </c>
      <c r="AN76" s="3" t="e">
        <f ca="1"/>
        <v>#N/A</v>
      </c>
      <c r="AO76" s="3" t="e">
        <f ca="1"/>
        <v>#N/A</v>
      </c>
      <c r="AP76" s="3" t="e">
        <f ca="1"/>
        <v>#N/A</v>
      </c>
      <c r="AQ76" s="64" t="e">
        <f ca="1"/>
        <v>#N/A</v>
      </c>
    </row>
    <row r="77" spans="32:43" x14ac:dyDescent="0.45">
      <c r="AF77" s="58" t="e">
        <f ca="1"/>
        <v>#N/A</v>
      </c>
      <c r="AG77" s="241" t="e">
        <f ca="1"/>
        <v>#N/A</v>
      </c>
      <c r="AH77" s="241" t="e">
        <f ca="1"/>
        <v>#N/A</v>
      </c>
      <c r="AI77" s="241" t="e">
        <f ca="1"/>
        <v>#N/A</v>
      </c>
      <c r="AJ77" s="241" t="e">
        <f ca="1"/>
        <v>#N/A</v>
      </c>
      <c r="AK77" s="244" t="b">
        <f t="array" ref="AK77" ca="1">AND(ISTEXT(AF77),ISNUMBER(AG77:AJ77))</f>
        <v>0</v>
      </c>
      <c r="AM77" s="58" t="e">
        <f ca="1"/>
        <v>#N/A</v>
      </c>
      <c r="AN77" s="3" t="e">
        <f ca="1"/>
        <v>#N/A</v>
      </c>
      <c r="AO77" s="3" t="e">
        <f ca="1"/>
        <v>#N/A</v>
      </c>
      <c r="AP77" s="3" t="e">
        <f ca="1"/>
        <v>#N/A</v>
      </c>
      <c r="AQ77" s="64" t="e">
        <f ca="1"/>
        <v>#N/A</v>
      </c>
    </row>
    <row r="78" spans="32:43" x14ac:dyDescent="0.45">
      <c r="AF78" s="58" t="e">
        <f ca="1"/>
        <v>#N/A</v>
      </c>
      <c r="AG78" s="241" t="e">
        <f ca="1"/>
        <v>#N/A</v>
      </c>
      <c r="AH78" s="241" t="e">
        <f ca="1"/>
        <v>#N/A</v>
      </c>
      <c r="AI78" s="241" t="e">
        <f ca="1"/>
        <v>#N/A</v>
      </c>
      <c r="AJ78" s="241" t="e">
        <f ca="1"/>
        <v>#N/A</v>
      </c>
      <c r="AK78" s="244" t="b">
        <f t="array" ref="AK78" ca="1">AND(ISTEXT(AF78),ISNUMBER(AG78:AJ78))</f>
        <v>0</v>
      </c>
      <c r="AM78" s="58" t="e">
        <f ca="1"/>
        <v>#N/A</v>
      </c>
      <c r="AN78" s="3" t="e">
        <f ca="1"/>
        <v>#N/A</v>
      </c>
      <c r="AO78" s="3" t="e">
        <f ca="1"/>
        <v>#N/A</v>
      </c>
      <c r="AP78" s="3" t="e">
        <f ca="1"/>
        <v>#N/A</v>
      </c>
      <c r="AQ78" s="64" t="e">
        <f ca="1"/>
        <v>#N/A</v>
      </c>
    </row>
    <row r="79" spans="32:43" x14ac:dyDescent="0.45">
      <c r="AF79" s="58" t="e">
        <f ca="1"/>
        <v>#N/A</v>
      </c>
      <c r="AG79" s="241" t="e">
        <f ca="1"/>
        <v>#N/A</v>
      </c>
      <c r="AH79" s="241" t="e">
        <f ca="1"/>
        <v>#N/A</v>
      </c>
      <c r="AI79" s="241" t="e">
        <f ca="1"/>
        <v>#N/A</v>
      </c>
      <c r="AJ79" s="241" t="e">
        <f ca="1"/>
        <v>#N/A</v>
      </c>
      <c r="AK79" s="244" t="b">
        <f t="array" ref="AK79" ca="1">AND(ISTEXT(AF79),ISNUMBER(AG79:AJ79))</f>
        <v>0</v>
      </c>
      <c r="AM79" s="58" t="e">
        <f ca="1"/>
        <v>#N/A</v>
      </c>
      <c r="AN79" s="3" t="e">
        <f ca="1"/>
        <v>#N/A</v>
      </c>
      <c r="AO79" s="3" t="e">
        <f ca="1"/>
        <v>#N/A</v>
      </c>
      <c r="AP79" s="3" t="e">
        <f ca="1"/>
        <v>#N/A</v>
      </c>
      <c r="AQ79" s="64" t="e">
        <f ca="1"/>
        <v>#N/A</v>
      </c>
    </row>
    <row r="80" spans="32:43" x14ac:dyDescent="0.45">
      <c r="AF80" s="58" t="e">
        <f ca="1"/>
        <v>#N/A</v>
      </c>
      <c r="AG80" s="241" t="e">
        <f ca="1"/>
        <v>#N/A</v>
      </c>
      <c r="AH80" s="241" t="e">
        <f ca="1"/>
        <v>#N/A</v>
      </c>
      <c r="AI80" s="241" t="e">
        <f ca="1"/>
        <v>#N/A</v>
      </c>
      <c r="AJ80" s="241" t="e">
        <f ca="1"/>
        <v>#N/A</v>
      </c>
      <c r="AK80" s="244" t="b">
        <f t="array" ref="AK80" ca="1">AND(ISTEXT(AF80),ISNUMBER(AG80:AJ80))</f>
        <v>0</v>
      </c>
      <c r="AM80" s="58" t="e">
        <f ca="1"/>
        <v>#N/A</v>
      </c>
      <c r="AN80" s="3" t="e">
        <f ca="1"/>
        <v>#N/A</v>
      </c>
      <c r="AO80" s="3" t="e">
        <f ca="1"/>
        <v>#N/A</v>
      </c>
      <c r="AP80" s="3" t="e">
        <f ca="1"/>
        <v>#N/A</v>
      </c>
      <c r="AQ80" s="64" t="e">
        <f ca="1"/>
        <v>#N/A</v>
      </c>
    </row>
    <row r="81" spans="32:43" x14ac:dyDescent="0.45">
      <c r="AF81" s="58" t="e">
        <f ca="1"/>
        <v>#N/A</v>
      </c>
      <c r="AG81" s="241" t="e">
        <f ca="1"/>
        <v>#N/A</v>
      </c>
      <c r="AH81" s="241" t="e">
        <f ca="1"/>
        <v>#N/A</v>
      </c>
      <c r="AI81" s="241" t="e">
        <f ca="1"/>
        <v>#N/A</v>
      </c>
      <c r="AJ81" s="241" t="e">
        <f ca="1"/>
        <v>#N/A</v>
      </c>
      <c r="AK81" s="244" t="b">
        <f t="array" ref="AK81" ca="1">AND(ISTEXT(AF81),ISNUMBER(AG81:AJ81))</f>
        <v>0</v>
      </c>
      <c r="AM81" s="58" t="e">
        <f ca="1"/>
        <v>#N/A</v>
      </c>
      <c r="AN81" s="3" t="e">
        <f ca="1"/>
        <v>#N/A</v>
      </c>
      <c r="AO81" s="3" t="e">
        <f ca="1"/>
        <v>#N/A</v>
      </c>
      <c r="AP81" s="3" t="e">
        <f ca="1"/>
        <v>#N/A</v>
      </c>
      <c r="AQ81" s="64" t="e">
        <f ca="1"/>
        <v>#N/A</v>
      </c>
    </row>
    <row r="82" spans="32:43" x14ac:dyDescent="0.45">
      <c r="AF82" s="58" t="e">
        <f ca="1"/>
        <v>#N/A</v>
      </c>
      <c r="AG82" s="241" t="e">
        <f ca="1"/>
        <v>#N/A</v>
      </c>
      <c r="AH82" s="241" t="e">
        <f ca="1"/>
        <v>#N/A</v>
      </c>
      <c r="AI82" s="241" t="e">
        <f ca="1"/>
        <v>#N/A</v>
      </c>
      <c r="AJ82" s="241" t="e">
        <f ca="1"/>
        <v>#N/A</v>
      </c>
      <c r="AK82" s="244" t="b">
        <f t="array" ref="AK82" ca="1">AND(ISTEXT(AF82),ISNUMBER(AG82:AJ82))</f>
        <v>0</v>
      </c>
      <c r="AM82" s="58" t="e">
        <f ca="1"/>
        <v>#N/A</v>
      </c>
      <c r="AN82" s="3" t="e">
        <f ca="1"/>
        <v>#N/A</v>
      </c>
      <c r="AO82" s="3" t="e">
        <f ca="1"/>
        <v>#N/A</v>
      </c>
      <c r="AP82" s="3" t="e">
        <f ca="1"/>
        <v>#N/A</v>
      </c>
      <c r="AQ82" s="64" t="e">
        <f ca="1"/>
        <v>#N/A</v>
      </c>
    </row>
    <row r="83" spans="32:43" x14ac:dyDescent="0.45">
      <c r="AF83" s="58" t="e">
        <f ca="1"/>
        <v>#N/A</v>
      </c>
      <c r="AG83" s="241" t="e">
        <f ca="1"/>
        <v>#N/A</v>
      </c>
      <c r="AH83" s="241" t="e">
        <f ca="1"/>
        <v>#N/A</v>
      </c>
      <c r="AI83" s="241" t="e">
        <f ca="1"/>
        <v>#N/A</v>
      </c>
      <c r="AJ83" s="241" t="e">
        <f ca="1"/>
        <v>#N/A</v>
      </c>
      <c r="AK83" s="244" t="b">
        <f t="array" ref="AK83" ca="1">AND(ISTEXT(AF83),ISNUMBER(AG83:AJ83))</f>
        <v>0</v>
      </c>
      <c r="AM83" s="58" t="e">
        <f ca="1"/>
        <v>#N/A</v>
      </c>
      <c r="AN83" s="3" t="e">
        <f ca="1"/>
        <v>#N/A</v>
      </c>
      <c r="AO83" s="3" t="e">
        <f ca="1"/>
        <v>#N/A</v>
      </c>
      <c r="AP83" s="3" t="e">
        <f ca="1"/>
        <v>#N/A</v>
      </c>
      <c r="AQ83" s="64" t="e">
        <f ca="1"/>
        <v>#N/A</v>
      </c>
    </row>
    <row r="84" spans="32:43" x14ac:dyDescent="0.45">
      <c r="AF84" s="59" t="e">
        <f ca="1"/>
        <v>#N/A</v>
      </c>
      <c r="AG84" s="242" t="e">
        <f ca="1"/>
        <v>#N/A</v>
      </c>
      <c r="AH84" s="242" t="e">
        <f ca="1"/>
        <v>#N/A</v>
      </c>
      <c r="AI84" s="242" t="e">
        <f ca="1"/>
        <v>#N/A</v>
      </c>
      <c r="AJ84" s="242" t="e">
        <f ca="1"/>
        <v>#N/A</v>
      </c>
      <c r="AK84" s="245" t="b">
        <f t="array" ref="AK84" ca="1">AND(ISTEXT(AF84),ISNUMBER(AG84:AJ84))</f>
        <v>0</v>
      </c>
      <c r="AM84" s="59" t="e">
        <f ca="1"/>
        <v>#N/A</v>
      </c>
      <c r="AN84" s="60" t="e">
        <f ca="1"/>
        <v>#N/A</v>
      </c>
      <c r="AO84" s="60" t="e">
        <f ca="1"/>
        <v>#N/A</v>
      </c>
      <c r="AP84" s="60" t="e">
        <f ca="1"/>
        <v>#N/A</v>
      </c>
      <c r="AQ84" s="65" t="e">
        <f ca="1"/>
        <v>#N/A</v>
      </c>
    </row>
  </sheetData>
  <sheetProtection sheet="1" objects="1" scenarios="1"/>
  <dataValidations disablePrompts="1" count="1">
    <dataValidation type="list" allowBlank="1" showInputMessage="1" showErrorMessage="1" sqref="AN2" xr:uid="{00000000-0002-0000-0500-000000000000}">
      <formula1>"Bank,Airbus THR 3Y,Bank THR 3Y,THR 3Y,Net THR 3Y"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7" r:id="rId4" name="butMenu">
              <controlPr defaultSize="0" print="0" autoFill="0" autoPict="0" macro="[0]!MenuBarChart">
                <anchor>
                  <from>
                    <xdr:col>3</xdr:col>
                    <xdr:colOff>481013</xdr:colOff>
                    <xdr:row>0</xdr:row>
                    <xdr:rowOff>76200</xdr:rowOff>
                  </from>
                  <to>
                    <xdr:col>5</xdr:col>
                    <xdr:colOff>328613</xdr:colOff>
                    <xdr:row>1</xdr:row>
                    <xdr:rowOff>0</xdr:rowOff>
                  </to>
                </anchor>
              </controlPr>
            </control>
          </mc:Choice>
        </mc:AlternateContent>
        <mc:AlternateContent xmlns:mc="http://schemas.openxmlformats.org/markup-compatibility/2006">
          <mc:Choice Requires="x14">
            <control shapeId="240648" r:id="rId5" name="ButtonExpandBarChart">
              <controlPr defaultSize="0" print="0" autoFill="0" autoPict="0" macro="[0]!ExpandBarChartButton">
                <anchor moveWithCells="1">
                  <from>
                    <xdr:col>1</xdr:col>
                    <xdr:colOff>66675</xdr:colOff>
                    <xdr:row>2</xdr:row>
                    <xdr:rowOff>47625</xdr:rowOff>
                  </from>
                  <to>
                    <xdr:col>1</xdr:col>
                    <xdr:colOff>257175</xdr:colOff>
                    <xdr:row>3</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ScenarioDefinition"/>
  <dimension ref="A1:J27"/>
  <sheetViews>
    <sheetView showGridLines="0" showRowColHeaders="0" zoomScaleNormal="100" workbookViewId="0"/>
  </sheetViews>
  <sheetFormatPr defaultRowHeight="14.25" x14ac:dyDescent="0.45"/>
  <cols>
    <col min="1" max="1" width="18.86328125" customWidth="1"/>
    <col min="2" max="2" width="16.59765625" customWidth="1"/>
    <col min="4" max="4" width="7.73046875" bestFit="1" customWidth="1"/>
    <col min="5" max="5" width="8.1328125" bestFit="1" customWidth="1"/>
    <col min="6" max="6" width="11.1328125" bestFit="1" customWidth="1"/>
    <col min="7" max="7" width="22.1328125" bestFit="1" customWidth="1"/>
    <col min="8" max="8" width="12.73046875" bestFit="1" customWidth="1"/>
    <col min="10" max="10" width="11.73046875" bestFit="1" customWidth="1"/>
    <col min="12" max="12" width="10.59765625" bestFit="1" customWidth="1"/>
  </cols>
  <sheetData>
    <row r="1" spans="1:10" ht="28.5" x14ac:dyDescent="0.85">
      <c r="A1" s="9" t="s">
        <v>284</v>
      </c>
      <c r="D1" s="9"/>
    </row>
    <row r="2" spans="1:10" x14ac:dyDescent="0.45">
      <c r="G2" s="146"/>
      <c r="H2" s="37"/>
    </row>
    <row r="3" spans="1:10" x14ac:dyDescent="0.45">
      <c r="A3" s="94" t="s">
        <v>205</v>
      </c>
      <c r="B3" s="199" t="str">
        <f ca="1">IF(RAND()&lt;0.5,"","")</f>
        <v/>
      </c>
      <c r="D3" s="428" t="s">
        <v>150</v>
      </c>
      <c r="E3" s="429" t="s">
        <v>148</v>
      </c>
      <c r="F3" s="429" t="s">
        <v>149</v>
      </c>
      <c r="G3" s="429" t="s">
        <v>583</v>
      </c>
      <c r="H3" s="430" t="s">
        <v>226</v>
      </c>
      <c r="J3" t="s">
        <v>660</v>
      </c>
    </row>
    <row r="4" spans="1:10" x14ac:dyDescent="0.45">
      <c r="A4" s="414" t="s">
        <v>963</v>
      </c>
      <c r="B4" s="64"/>
      <c r="C4" s="1" t="s">
        <v>663</v>
      </c>
      <c r="D4" s="229">
        <v>1</v>
      </c>
      <c r="E4" s="404">
        <v>0.96539379474940301</v>
      </c>
      <c r="F4" s="404">
        <v>1.8088467614534001</v>
      </c>
      <c r="G4" s="441">
        <v>2500000000</v>
      </c>
      <c r="H4" s="231">
        <v>1.16908200931924</v>
      </c>
      <c r="J4" t="s">
        <v>1564</v>
      </c>
    </row>
    <row r="5" spans="1:10" x14ac:dyDescent="0.45">
      <c r="A5" s="93" t="s">
        <v>590</v>
      </c>
      <c r="B5" s="96"/>
      <c r="D5" s="229">
        <v>2</v>
      </c>
      <c r="E5" s="404">
        <v>0.96887430389816998</v>
      </c>
      <c r="F5" s="404">
        <v>1.9036334913112201</v>
      </c>
      <c r="G5" s="441">
        <v>2500000000</v>
      </c>
      <c r="H5" s="231">
        <v>1.13572770769406</v>
      </c>
    </row>
    <row r="6" spans="1:10" x14ac:dyDescent="0.45">
      <c r="A6" s="58" t="s">
        <v>584</v>
      </c>
      <c r="B6" s="103" t="s">
        <v>585</v>
      </c>
      <c r="D6" s="229">
        <v>3</v>
      </c>
      <c r="E6" s="404">
        <v>0.95206841686555299</v>
      </c>
      <c r="F6" s="404">
        <v>1.88783570300158</v>
      </c>
      <c r="G6" s="441">
        <v>2500000000</v>
      </c>
      <c r="H6" s="231">
        <v>1.11308352703123</v>
      </c>
    </row>
    <row r="7" spans="1:10" x14ac:dyDescent="0.45">
      <c r="A7" s="58" t="s">
        <v>581</v>
      </c>
      <c r="B7" s="406">
        <v>36526</v>
      </c>
      <c r="D7" s="229">
        <v>4</v>
      </c>
      <c r="E7" s="404">
        <v>0.90950676213206005</v>
      </c>
      <c r="F7" s="404">
        <v>2.0695102685624001</v>
      </c>
      <c r="G7" s="441">
        <v>2500000000</v>
      </c>
      <c r="H7" s="231">
        <v>1.0905175178997599</v>
      </c>
    </row>
    <row r="8" spans="1:10" x14ac:dyDescent="0.45">
      <c r="A8" s="58" t="s">
        <v>582</v>
      </c>
      <c r="B8" s="148">
        <v>37257</v>
      </c>
      <c r="D8" s="229">
        <v>5</v>
      </c>
      <c r="E8" s="404">
        <v>0.92382657120127298</v>
      </c>
      <c r="F8" s="404">
        <v>2.0813586097946302</v>
      </c>
      <c r="G8" s="441">
        <v>2500000000</v>
      </c>
      <c r="H8" s="231">
        <v>1.0476652796513399</v>
      </c>
    </row>
    <row r="9" spans="1:10" x14ac:dyDescent="0.45">
      <c r="A9" s="58" t="s">
        <v>588</v>
      </c>
      <c r="B9" s="88">
        <v>1.1154999999999997</v>
      </c>
      <c r="D9" s="229">
        <v>6</v>
      </c>
      <c r="E9" s="404">
        <v>0.94998011137629301</v>
      </c>
      <c r="F9" s="404">
        <v>1.9747235387045801</v>
      </c>
      <c r="G9" s="441">
        <v>2500000000</v>
      </c>
      <c r="H9" s="231">
        <v>1.0962043339119101</v>
      </c>
    </row>
    <row r="10" spans="1:10" x14ac:dyDescent="0.45">
      <c r="A10" s="78" t="s">
        <v>589</v>
      </c>
      <c r="B10" s="149">
        <v>7.7600000000000002E-2</v>
      </c>
      <c r="D10" s="229">
        <v>7</v>
      </c>
      <c r="E10" s="404">
        <v>0.91726332537788402</v>
      </c>
      <c r="F10" s="404">
        <v>2.0695102685624001</v>
      </c>
      <c r="G10" s="441">
        <v>2500000000</v>
      </c>
      <c r="H10" s="231">
        <v>1.08404777247415</v>
      </c>
    </row>
    <row r="11" spans="1:10" x14ac:dyDescent="0.45">
      <c r="A11" s="94" t="s">
        <v>592</v>
      </c>
      <c r="B11" s="95"/>
      <c r="D11" s="229">
        <v>8</v>
      </c>
      <c r="E11" s="404">
        <v>0.894689737470167</v>
      </c>
      <c r="F11" s="404">
        <v>2.17219589257504</v>
      </c>
      <c r="G11" s="441">
        <v>2500000000</v>
      </c>
      <c r="H11" s="231">
        <v>1.0433856750025901</v>
      </c>
    </row>
    <row r="12" spans="1:10" x14ac:dyDescent="0.45">
      <c r="A12" s="78" t="s">
        <v>243</v>
      </c>
      <c r="B12" s="103">
        <v>1</v>
      </c>
      <c r="D12" s="229">
        <v>9</v>
      </c>
      <c r="E12" s="404">
        <v>0.87818217979315805</v>
      </c>
      <c r="F12" s="404">
        <v>2.0379146919431301</v>
      </c>
      <c r="G12" s="441">
        <v>2500000000</v>
      </c>
      <c r="H12" s="231">
        <v>1.0049865382429799</v>
      </c>
    </row>
    <row r="13" spans="1:10" x14ac:dyDescent="0.45">
      <c r="A13" s="78" t="s">
        <v>240</v>
      </c>
      <c r="B13" s="103">
        <v>0</v>
      </c>
      <c r="D13" s="229">
        <v>10</v>
      </c>
      <c r="E13" s="404">
        <v>0.853420843277645</v>
      </c>
      <c r="F13" s="404">
        <v>2.2511848341232201</v>
      </c>
      <c r="G13" s="441">
        <v>2500000000</v>
      </c>
      <c r="H13" s="231">
        <v>0.98476539921892003</v>
      </c>
    </row>
    <row r="14" spans="1:10" x14ac:dyDescent="0.45">
      <c r="A14" s="78" t="s">
        <v>241</v>
      </c>
      <c r="B14" s="103">
        <v>0</v>
      </c>
      <c r="D14" s="229">
        <v>11</v>
      </c>
      <c r="E14" s="404">
        <v>0.86972951471758198</v>
      </c>
      <c r="F14" s="404">
        <v>2.19194312796209</v>
      </c>
      <c r="G14" s="441">
        <v>2500000000</v>
      </c>
      <c r="H14" s="231">
        <v>0.98633895096550295</v>
      </c>
    </row>
    <row r="15" spans="1:10" x14ac:dyDescent="0.45">
      <c r="A15" s="78" t="s">
        <v>244</v>
      </c>
      <c r="B15" s="103">
        <v>0</v>
      </c>
      <c r="D15" s="229">
        <v>12</v>
      </c>
      <c r="E15" s="404">
        <v>0.93426809864757399</v>
      </c>
      <c r="F15" s="404">
        <v>2.2037914691943099</v>
      </c>
      <c r="G15" s="441">
        <v>2500000000</v>
      </c>
      <c r="H15" s="231">
        <v>1.0385551426298401</v>
      </c>
    </row>
    <row r="16" spans="1:10" x14ac:dyDescent="0.45">
      <c r="A16" s="78" t="s">
        <v>242</v>
      </c>
      <c r="B16" s="103">
        <v>0</v>
      </c>
      <c r="D16" s="229">
        <v>13</v>
      </c>
      <c r="E16" s="404">
        <v>0.93615751789976098</v>
      </c>
      <c r="F16" s="404">
        <v>2.0932069510268598</v>
      </c>
      <c r="G16" s="441">
        <v>2500000000</v>
      </c>
      <c r="H16" s="231">
        <v>1.08285035280689</v>
      </c>
    </row>
    <row r="17" spans="1:8" x14ac:dyDescent="0.45">
      <c r="A17" s="134" t="s">
        <v>275</v>
      </c>
      <c r="B17" s="150"/>
      <c r="D17" s="229">
        <v>14</v>
      </c>
      <c r="E17" s="404">
        <v>0.92571599045346098</v>
      </c>
      <c r="F17" s="404">
        <v>2.0142180094786699</v>
      </c>
      <c r="G17" s="441">
        <v>2500000000</v>
      </c>
      <c r="H17" s="231">
        <v>1.0626960739856799</v>
      </c>
    </row>
    <row r="18" spans="1:8" x14ac:dyDescent="0.45">
      <c r="A18" s="68" t="s">
        <v>591</v>
      </c>
      <c r="B18" s="166" t="s">
        <v>1226</v>
      </c>
      <c r="D18" s="229">
        <v>15</v>
      </c>
      <c r="E18" s="404">
        <v>0.87490055688146395</v>
      </c>
      <c r="F18" s="404">
        <v>2.09715639810427</v>
      </c>
      <c r="G18" s="441">
        <v>2500000000</v>
      </c>
      <c r="H18" s="231">
        <v>1.0478438435669299</v>
      </c>
    </row>
    <row r="19" spans="1:8" x14ac:dyDescent="0.45">
      <c r="A19" s="94" t="s">
        <v>627</v>
      </c>
      <c r="B19" s="95"/>
      <c r="D19" s="229">
        <v>16</v>
      </c>
      <c r="E19" s="404">
        <v>0.88812649164677804</v>
      </c>
      <c r="F19" s="404">
        <v>1.9944707740916301</v>
      </c>
      <c r="G19" s="441">
        <v>2500000000</v>
      </c>
      <c r="H19" s="231">
        <v>1.0301313956131399</v>
      </c>
    </row>
    <row r="20" spans="1:8" x14ac:dyDescent="0.45">
      <c r="A20" s="134" t="s">
        <v>628</v>
      </c>
      <c r="B20" s="100" t="b">
        <v>0</v>
      </c>
      <c r="D20" s="229">
        <v>17</v>
      </c>
      <c r="E20" s="404">
        <v>0.84138822593476503</v>
      </c>
      <c r="F20" s="404">
        <v>1.8483412322274899</v>
      </c>
      <c r="G20" s="441">
        <v>2500000000</v>
      </c>
      <c r="H20" s="231">
        <v>1.0095301390474201</v>
      </c>
    </row>
    <row r="21" spans="1:8" x14ac:dyDescent="0.45">
      <c r="A21" s="58" t="s">
        <v>629</v>
      </c>
      <c r="B21" s="276">
        <v>0.05</v>
      </c>
      <c r="D21" s="229">
        <v>18</v>
      </c>
      <c r="E21" s="404">
        <v>0.84258154335720004</v>
      </c>
      <c r="F21" s="404">
        <v>1.7219589257504</v>
      </c>
      <c r="G21" s="441">
        <v>2500000000</v>
      </c>
      <c r="H21" s="231">
        <v>0.98428708944198195</v>
      </c>
    </row>
    <row r="22" spans="1:8" x14ac:dyDescent="0.45">
      <c r="A22" s="58" t="s">
        <v>630</v>
      </c>
      <c r="B22" s="276">
        <v>0.5</v>
      </c>
      <c r="D22" s="229">
        <v>19</v>
      </c>
      <c r="E22" s="404">
        <v>0.87460222752585504</v>
      </c>
      <c r="F22" s="404">
        <v>1.90521327014218</v>
      </c>
      <c r="G22" s="441">
        <v>2500000000</v>
      </c>
      <c r="H22" s="231">
        <v>0.99357204382729503</v>
      </c>
    </row>
    <row r="23" spans="1:8" x14ac:dyDescent="0.45">
      <c r="A23" s="58" t="s">
        <v>631</v>
      </c>
      <c r="B23" s="276">
        <v>1.5</v>
      </c>
      <c r="D23" s="229">
        <v>20</v>
      </c>
      <c r="E23" s="404">
        <v>0.90493237867939502</v>
      </c>
      <c r="F23" s="404">
        <v>1.91627172195893</v>
      </c>
      <c r="G23" s="441">
        <v>2500000000</v>
      </c>
      <c r="H23" s="231">
        <v>1.0405610355919901</v>
      </c>
    </row>
    <row r="24" spans="1:8" x14ac:dyDescent="0.45">
      <c r="A24" s="58" t="s">
        <v>632</v>
      </c>
      <c r="B24" s="276" t="b">
        <v>1</v>
      </c>
      <c r="D24" s="229">
        <v>21</v>
      </c>
      <c r="E24" s="404">
        <v>0.91219172633253798</v>
      </c>
      <c r="F24" s="404">
        <v>1.95892575039494</v>
      </c>
      <c r="G24" s="441">
        <v>2500000000</v>
      </c>
      <c r="H24" s="231">
        <v>1.0520856145584701</v>
      </c>
    </row>
    <row r="25" spans="1:8" x14ac:dyDescent="0.45">
      <c r="A25" s="78" t="s">
        <v>634</v>
      </c>
      <c r="B25" s="277">
        <v>9.7699999999999995E-2</v>
      </c>
      <c r="D25" s="229">
        <v>22</v>
      </c>
      <c r="E25" s="404">
        <v>0.89866746221161498</v>
      </c>
      <c r="F25" s="404">
        <v>1.8562401263823101</v>
      </c>
      <c r="G25" s="441">
        <v>2500000000</v>
      </c>
      <c r="H25" s="231">
        <v>1.04541259209298</v>
      </c>
    </row>
    <row r="26" spans="1:8" x14ac:dyDescent="0.45">
      <c r="A26" s="80" t="s">
        <v>633</v>
      </c>
      <c r="B26" s="278">
        <v>30000000000</v>
      </c>
      <c r="D26" s="229">
        <v>23</v>
      </c>
      <c r="E26" s="404">
        <v>0.89110978520286399</v>
      </c>
      <c r="F26" s="404">
        <v>1.84044233807267</v>
      </c>
      <c r="G26" s="441">
        <v>2500000000</v>
      </c>
      <c r="H26" s="231">
        <v>1.0248752332393101</v>
      </c>
    </row>
    <row r="27" spans="1:8" x14ac:dyDescent="0.45">
      <c r="D27" s="230">
        <v>24</v>
      </c>
      <c r="E27" s="405">
        <v>0.88494431185361999</v>
      </c>
      <c r="F27" s="405">
        <v>1.8048973143759901</v>
      </c>
      <c r="G27" s="442">
        <v>2500000000</v>
      </c>
      <c r="H27" s="232">
        <v>1.0278619843164001</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202" r:id="rId4" name="butMenu">
              <controlPr defaultSize="0" print="0" autoFill="0" autoPict="0" macro="[0]!MenuScenarioDefinitionSheet">
                <anchor>
                  <from>
                    <xdr:col>1</xdr:col>
                    <xdr:colOff>976313</xdr:colOff>
                    <xdr:row>0</xdr:row>
                    <xdr:rowOff>76200</xdr:rowOff>
                  </from>
                  <to>
                    <xdr:col>3</xdr:col>
                    <xdr:colOff>285750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SpeedGridDrillDown"/>
  <dimension ref="A1:V26"/>
  <sheetViews>
    <sheetView showGridLines="0" showRowColHeaders="0" workbookViewId="0"/>
  </sheetViews>
  <sheetFormatPr defaultRowHeight="14.25" x14ac:dyDescent="0.45"/>
  <cols>
    <col min="1" max="1" width="21.1328125" bestFit="1" customWidth="1"/>
    <col min="2" max="2" width="13.86328125" bestFit="1" customWidth="1"/>
    <col min="4" max="5" width="12.1328125" bestFit="1" customWidth="1"/>
    <col min="6" max="6" width="8.73046875" bestFit="1" customWidth="1"/>
    <col min="7" max="7" width="11.265625" bestFit="1" customWidth="1"/>
    <col min="8" max="8" width="13.86328125" bestFit="1" customWidth="1"/>
    <col min="9" max="9" width="10.265625" bestFit="1" customWidth="1"/>
    <col min="10" max="10" width="9.265625" bestFit="1" customWidth="1"/>
    <col min="11" max="11" width="11" bestFit="1" customWidth="1"/>
    <col min="12" max="12" width="8" bestFit="1" customWidth="1"/>
    <col min="13" max="13" width="8.86328125" bestFit="1" customWidth="1"/>
    <col min="14" max="14" width="10.59765625" bestFit="1" customWidth="1"/>
    <col min="15" max="15" width="18.59765625" bestFit="1" customWidth="1"/>
    <col min="16" max="16" width="23.86328125" bestFit="1" customWidth="1"/>
    <col min="17" max="17" width="18" bestFit="1" customWidth="1"/>
    <col min="18" max="18" width="20.265625" bestFit="1" customWidth="1"/>
    <col min="19" max="19" width="14.73046875" bestFit="1" customWidth="1"/>
    <col min="20" max="20" width="21.86328125" bestFit="1" customWidth="1"/>
    <col min="21" max="22" width="170.1328125" bestFit="1" customWidth="1"/>
  </cols>
  <sheetData>
    <row r="1" spans="1:22" ht="28.5" x14ac:dyDescent="0.85">
      <c r="A1" s="2" t="s">
        <v>635</v>
      </c>
    </row>
    <row r="2" spans="1:22" ht="42.75" x14ac:dyDescent="0.45">
      <c r="D2" s="167" t="s">
        <v>644</v>
      </c>
      <c r="E2" s="168" t="s">
        <v>645</v>
      </c>
      <c r="F2" s="169" t="s">
        <v>646</v>
      </c>
      <c r="G2" s="170" t="s">
        <v>647</v>
      </c>
      <c r="H2" s="170" t="s">
        <v>648</v>
      </c>
      <c r="I2" s="171" t="s">
        <v>649</v>
      </c>
      <c r="J2" s="170" t="s">
        <v>636</v>
      </c>
      <c r="K2" s="170" t="s">
        <v>637</v>
      </c>
      <c r="L2" s="170" t="s">
        <v>638</v>
      </c>
      <c r="M2" s="169" t="s">
        <v>650</v>
      </c>
      <c r="N2" s="169" t="s">
        <v>651</v>
      </c>
      <c r="O2" s="169" t="s">
        <v>652</v>
      </c>
      <c r="P2" s="170" t="s">
        <v>653</v>
      </c>
      <c r="Q2" s="170" t="s">
        <v>654</v>
      </c>
      <c r="R2" s="169" t="s">
        <v>639</v>
      </c>
      <c r="S2" s="345" t="s">
        <v>655</v>
      </c>
      <c r="T2" s="170" t="s">
        <v>656</v>
      </c>
      <c r="U2" s="169" t="s">
        <v>640</v>
      </c>
      <c r="V2" s="172" t="s">
        <v>641</v>
      </c>
    </row>
    <row r="3" spans="1:22" x14ac:dyDescent="0.45">
      <c r="A3" s="181" t="s">
        <v>205</v>
      </c>
      <c r="B3" s="200" t="str">
        <f ca="1">IF(RAND()&lt;0.5,"","")</f>
        <v/>
      </c>
      <c r="D3" s="55">
        <v>36526</v>
      </c>
      <c r="E3" s="123">
        <v>36557</v>
      </c>
      <c r="F3" s="173">
        <v>21</v>
      </c>
      <c r="G3" s="16">
        <v>1.0056</v>
      </c>
      <c r="H3" s="16">
        <v>1.1783999999999992</v>
      </c>
      <c r="I3" s="174">
        <v>0.114</v>
      </c>
      <c r="J3" s="16">
        <v>1.2075709314227219</v>
      </c>
      <c r="K3" s="16">
        <v>1.1492290685772766</v>
      </c>
      <c r="L3" s="16">
        <v>5.8341862845445291E-2</v>
      </c>
      <c r="M3" s="173">
        <v>3</v>
      </c>
      <c r="N3" s="173">
        <v>2</v>
      </c>
      <c r="O3" s="173">
        <v>16</v>
      </c>
      <c r="P3" s="16">
        <v>0.97619047619047616</v>
      </c>
      <c r="Q3" s="16">
        <v>0.97619047619047616</v>
      </c>
      <c r="R3" s="175" t="s">
        <v>642</v>
      </c>
      <c r="S3" s="343">
        <v>2440476190.4761915</v>
      </c>
      <c r="T3" s="16">
        <v>1.1833245765178404</v>
      </c>
      <c r="U3" s="175" t="s">
        <v>1041</v>
      </c>
      <c r="V3" s="176" t="s">
        <v>1042</v>
      </c>
    </row>
    <row r="4" spans="1:22" x14ac:dyDescent="0.45">
      <c r="A4" s="183" t="s">
        <v>963</v>
      </c>
      <c r="B4" s="184"/>
      <c r="D4" s="55">
        <v>36557</v>
      </c>
      <c r="E4" s="123">
        <v>36586</v>
      </c>
      <c r="F4" s="173">
        <v>21</v>
      </c>
      <c r="G4" s="16">
        <v>0.9708</v>
      </c>
      <c r="H4" s="16">
        <v>1.1376200477326961</v>
      </c>
      <c r="I4" s="174">
        <v>0.11449999999999999</v>
      </c>
      <c r="J4" s="16">
        <v>1.1669189218370972</v>
      </c>
      <c r="K4" s="16">
        <v>1.108321173628295</v>
      </c>
      <c r="L4" s="16">
        <v>5.8597748208802258E-2</v>
      </c>
      <c r="M4" s="173">
        <v>2</v>
      </c>
      <c r="N4" s="173">
        <v>0</v>
      </c>
      <c r="O4" s="173">
        <v>19</v>
      </c>
      <c r="P4" s="16">
        <v>0.95238095238095233</v>
      </c>
      <c r="Q4" s="16">
        <v>1.9285714285714284</v>
      </c>
      <c r="R4" s="175" t="s">
        <v>642</v>
      </c>
      <c r="S4" s="343">
        <v>2380952380.9523811</v>
      </c>
      <c r="T4" s="16">
        <v>1.1521508353221948</v>
      </c>
      <c r="U4" s="175" t="s">
        <v>1043</v>
      </c>
      <c r="V4" s="176" t="s">
        <v>1044</v>
      </c>
    </row>
    <row r="5" spans="1:22" x14ac:dyDescent="0.45">
      <c r="A5" s="185" t="s">
        <v>590</v>
      </c>
      <c r="B5" s="186"/>
      <c r="D5" s="55">
        <v>36586</v>
      </c>
      <c r="E5" s="123">
        <v>36617</v>
      </c>
      <c r="F5" s="173">
        <v>23</v>
      </c>
      <c r="G5" s="16">
        <v>0.97430000000000005</v>
      </c>
      <c r="H5" s="16">
        <v>1.141721479713603</v>
      </c>
      <c r="I5" s="174">
        <v>0.12050000000000001</v>
      </c>
      <c r="J5" s="16">
        <v>1.1725556659981475</v>
      </c>
      <c r="K5" s="16">
        <v>1.1108872934290586</v>
      </c>
      <c r="L5" s="16">
        <v>6.1668372569088969E-2</v>
      </c>
      <c r="M5" s="173">
        <v>0</v>
      </c>
      <c r="N5" s="173">
        <v>0</v>
      </c>
      <c r="O5" s="173">
        <v>23</v>
      </c>
      <c r="P5" s="16">
        <v>1</v>
      </c>
      <c r="Q5" s="16">
        <v>2.9285714285714284</v>
      </c>
      <c r="R5" s="175" t="s">
        <v>642</v>
      </c>
      <c r="S5" s="343">
        <v>2499999999.9999995</v>
      </c>
      <c r="T5" s="16">
        <v>1.1303495589913866</v>
      </c>
      <c r="U5" s="175" t="s">
        <v>1045</v>
      </c>
      <c r="V5" s="176" t="s">
        <v>643</v>
      </c>
    </row>
    <row r="6" spans="1:22" x14ac:dyDescent="0.45">
      <c r="A6" s="187" t="s">
        <v>584</v>
      </c>
      <c r="B6" s="188" t="s">
        <v>585</v>
      </c>
      <c r="D6" s="55">
        <v>36617</v>
      </c>
      <c r="E6" s="123">
        <v>36647</v>
      </c>
      <c r="F6" s="173">
        <v>20</v>
      </c>
      <c r="G6" s="16">
        <v>0.95740000000000003</v>
      </c>
      <c r="H6" s="16">
        <v>1.1219174224343667</v>
      </c>
      <c r="I6" s="174">
        <v>0.1195</v>
      </c>
      <c r="J6" s="16">
        <v>1.1524957233555539</v>
      </c>
      <c r="K6" s="16">
        <v>1.0913391215131794</v>
      </c>
      <c r="L6" s="16">
        <v>6.1156601842374592E-2</v>
      </c>
      <c r="M6" s="173">
        <v>0</v>
      </c>
      <c r="N6" s="173">
        <v>4</v>
      </c>
      <c r="O6" s="173">
        <v>16</v>
      </c>
      <c r="P6" s="16">
        <v>1.1000000000000001</v>
      </c>
      <c r="Q6" s="16">
        <v>4.0285714285714285</v>
      </c>
      <c r="R6" s="175" t="s">
        <v>642</v>
      </c>
      <c r="S6" s="343">
        <v>2750000000</v>
      </c>
      <c r="T6" s="16">
        <v>1.1043664894771095</v>
      </c>
      <c r="U6" s="175" t="s">
        <v>1046</v>
      </c>
      <c r="V6" s="176" t="s">
        <v>1047</v>
      </c>
    </row>
    <row r="7" spans="1:22" x14ac:dyDescent="0.45">
      <c r="A7" s="187" t="s">
        <v>581</v>
      </c>
      <c r="B7" s="189">
        <v>36526</v>
      </c>
      <c r="D7" s="55">
        <v>36647</v>
      </c>
      <c r="E7" s="123">
        <v>36678</v>
      </c>
      <c r="F7" s="173">
        <v>23</v>
      </c>
      <c r="G7" s="16">
        <v>0.91459999999999997</v>
      </c>
      <c r="H7" s="16">
        <v>1.0717627684964193</v>
      </c>
      <c r="I7" s="174">
        <v>0.13100000000000001</v>
      </c>
      <c r="J7" s="16">
        <v>1.1052837510962146</v>
      </c>
      <c r="K7" s="16">
        <v>1.038241785896624</v>
      </c>
      <c r="L7" s="16">
        <v>6.7041965199590603E-2</v>
      </c>
      <c r="M7" s="173">
        <v>0</v>
      </c>
      <c r="N7" s="173">
        <v>0</v>
      </c>
      <c r="O7" s="173">
        <v>23</v>
      </c>
      <c r="P7" s="16">
        <v>1</v>
      </c>
      <c r="Q7" s="16">
        <v>5.0285714285714285</v>
      </c>
      <c r="R7" s="175" t="s">
        <v>642</v>
      </c>
      <c r="S7" s="343">
        <v>2499999999.9999995</v>
      </c>
      <c r="T7" s="16">
        <v>1.0639165507938149</v>
      </c>
      <c r="U7" s="175" t="s">
        <v>1048</v>
      </c>
      <c r="V7" s="176" t="s">
        <v>643</v>
      </c>
    </row>
    <row r="8" spans="1:22" x14ac:dyDescent="0.45">
      <c r="A8" s="187" t="s">
        <v>582</v>
      </c>
      <c r="B8" s="189">
        <v>37257</v>
      </c>
      <c r="D8" s="55">
        <v>36678</v>
      </c>
      <c r="E8" s="123">
        <v>36708</v>
      </c>
      <c r="F8" s="173">
        <v>22</v>
      </c>
      <c r="G8" s="16">
        <v>0.92900000000000005</v>
      </c>
      <c r="H8" s="16">
        <v>1.0886372315035793</v>
      </c>
      <c r="I8" s="174">
        <v>0.13175000000000001</v>
      </c>
      <c r="J8" s="16">
        <v>1.1223501281258925</v>
      </c>
      <c r="K8" s="16">
        <v>1.054924334881266</v>
      </c>
      <c r="L8" s="16">
        <v>6.7425793244626497E-2</v>
      </c>
      <c r="M8" s="173">
        <v>5</v>
      </c>
      <c r="N8" s="173">
        <v>0</v>
      </c>
      <c r="O8" s="173">
        <v>17</v>
      </c>
      <c r="P8" s="16">
        <v>0.88636363636363635</v>
      </c>
      <c r="Q8" s="16">
        <v>5.9149350649350652</v>
      </c>
      <c r="R8" s="175" t="s">
        <v>642</v>
      </c>
      <c r="S8" s="343">
        <v>2215909090.9090919</v>
      </c>
      <c r="T8" s="16">
        <v>1.1115391469310314</v>
      </c>
      <c r="U8" s="175" t="s">
        <v>1049</v>
      </c>
      <c r="V8" s="176" t="s">
        <v>1050</v>
      </c>
    </row>
    <row r="9" spans="1:22" x14ac:dyDescent="0.45">
      <c r="A9" s="187" t="s">
        <v>588</v>
      </c>
      <c r="B9" s="190">
        <v>1.1783999999999992</v>
      </c>
      <c r="D9" s="55">
        <v>36708</v>
      </c>
      <c r="E9" s="123">
        <v>36739</v>
      </c>
      <c r="F9" s="173">
        <v>21</v>
      </c>
      <c r="G9" s="16">
        <v>0.95530000000000004</v>
      </c>
      <c r="H9" s="16">
        <v>1.1194565632458227</v>
      </c>
      <c r="I9" s="174">
        <v>0.125</v>
      </c>
      <c r="J9" s="16">
        <v>1.1514422336654746</v>
      </c>
      <c r="K9" s="16">
        <v>1.0874708928261707</v>
      </c>
      <c r="L9" s="16">
        <v>6.3971340839303892E-2</v>
      </c>
      <c r="M9" s="173">
        <v>0</v>
      </c>
      <c r="N9" s="173">
        <v>3</v>
      </c>
      <c r="O9" s="173">
        <v>18</v>
      </c>
      <c r="P9" s="16">
        <v>1.0714285714285714</v>
      </c>
      <c r="Q9" s="16">
        <v>6.9863636363636363</v>
      </c>
      <c r="R9" s="175" t="s">
        <v>642</v>
      </c>
      <c r="S9" s="343">
        <v>2678571428.5714293</v>
      </c>
      <c r="T9" s="16">
        <v>1.0996629223017755</v>
      </c>
      <c r="U9" s="175" t="s">
        <v>1051</v>
      </c>
      <c r="V9" s="176" t="s">
        <v>1052</v>
      </c>
    </row>
    <row r="10" spans="1:22" x14ac:dyDescent="0.45">
      <c r="A10" s="183" t="s">
        <v>589</v>
      </c>
      <c r="B10" s="191">
        <v>8.6699999999999999E-2</v>
      </c>
      <c r="D10" s="55">
        <v>36739</v>
      </c>
      <c r="E10" s="123">
        <v>36770</v>
      </c>
      <c r="F10" s="173">
        <v>23</v>
      </c>
      <c r="G10" s="16">
        <v>0.9224</v>
      </c>
      <c r="H10" s="16">
        <v>1.0809031026252975</v>
      </c>
      <c r="I10" s="174">
        <v>0.13100000000000001</v>
      </c>
      <c r="J10" s="16">
        <v>1.1144240852250928</v>
      </c>
      <c r="K10" s="16">
        <v>1.0473821200255022</v>
      </c>
      <c r="L10" s="16">
        <v>6.7041965199590603E-2</v>
      </c>
      <c r="M10" s="173">
        <v>0</v>
      </c>
      <c r="N10" s="173">
        <v>3</v>
      </c>
      <c r="O10" s="173">
        <v>20</v>
      </c>
      <c r="P10" s="16">
        <v>1.0652173913043479</v>
      </c>
      <c r="Q10" s="16">
        <v>8.051581027667984</v>
      </c>
      <c r="R10" s="175" t="s">
        <v>642</v>
      </c>
      <c r="S10" s="343">
        <v>2663043478.260869</v>
      </c>
      <c r="T10" s="16">
        <v>1.0585544834640297</v>
      </c>
      <c r="U10" s="175" t="s">
        <v>1053</v>
      </c>
      <c r="V10" s="176" t="s">
        <v>1054</v>
      </c>
    </row>
    <row r="11" spans="1:22" x14ac:dyDescent="0.45">
      <c r="A11" s="181" t="s">
        <v>592</v>
      </c>
      <c r="B11" s="182"/>
      <c r="D11" s="55">
        <v>36770</v>
      </c>
      <c r="E11" s="123">
        <v>36800</v>
      </c>
      <c r="F11" s="173">
        <v>21</v>
      </c>
      <c r="G11" s="16">
        <v>0.89970000000000006</v>
      </c>
      <c r="H11" s="16">
        <v>1.0543023866348442</v>
      </c>
      <c r="I11" s="174">
        <v>0.13750000000000001</v>
      </c>
      <c r="J11" s="16">
        <v>1.0894866240964614</v>
      </c>
      <c r="K11" s="16">
        <v>1.0191181491732271</v>
      </c>
      <c r="L11" s="16">
        <v>7.0368474923234281E-2</v>
      </c>
      <c r="M11" s="173">
        <v>0</v>
      </c>
      <c r="N11" s="173">
        <v>11</v>
      </c>
      <c r="O11" s="173">
        <v>10</v>
      </c>
      <c r="P11" s="16">
        <v>1.2619047619047619</v>
      </c>
      <c r="Q11" s="16">
        <v>9.313485789572745</v>
      </c>
      <c r="R11" s="175" t="s">
        <v>642</v>
      </c>
      <c r="S11" s="343">
        <v>3154761904.7619038</v>
      </c>
      <c r="T11" s="16">
        <v>1.0176879857702523</v>
      </c>
      <c r="U11" s="175" t="s">
        <v>1055</v>
      </c>
      <c r="V11" s="176" t="s">
        <v>1056</v>
      </c>
    </row>
    <row r="12" spans="1:22" x14ac:dyDescent="0.45">
      <c r="A12" s="183" t="s">
        <v>243</v>
      </c>
      <c r="B12" s="188">
        <v>1</v>
      </c>
      <c r="D12" s="55">
        <v>36800</v>
      </c>
      <c r="E12" s="123">
        <v>36831</v>
      </c>
      <c r="F12" s="173">
        <v>22</v>
      </c>
      <c r="G12" s="16">
        <v>0.8831</v>
      </c>
      <c r="H12" s="16">
        <v>1.0348498806682569</v>
      </c>
      <c r="I12" s="174">
        <v>0.129</v>
      </c>
      <c r="J12" s="16">
        <v>1.0678590925413378</v>
      </c>
      <c r="K12" s="16">
        <v>1.001840668795176</v>
      </c>
      <c r="L12" s="16">
        <v>6.6018423746161847E-2</v>
      </c>
      <c r="M12" s="173">
        <v>0</v>
      </c>
      <c r="N12" s="173">
        <v>12</v>
      </c>
      <c r="O12" s="173">
        <v>10</v>
      </c>
      <c r="P12" s="16">
        <v>1.2727272727272727</v>
      </c>
      <c r="Q12" s="16">
        <v>10.586213062300018</v>
      </c>
      <c r="R12" s="175" t="s">
        <v>642</v>
      </c>
      <c r="S12" s="343">
        <v>3181818181.8181825</v>
      </c>
      <c r="T12" s="16">
        <v>0.99673376662120616</v>
      </c>
      <c r="U12" s="175" t="s">
        <v>1057</v>
      </c>
      <c r="V12" s="176" t="s">
        <v>1058</v>
      </c>
    </row>
    <row r="13" spans="1:22" x14ac:dyDescent="0.45">
      <c r="A13" s="183" t="s">
        <v>240</v>
      </c>
      <c r="B13" s="188">
        <v>0</v>
      </c>
      <c r="D13" s="55">
        <v>36831</v>
      </c>
      <c r="E13" s="123">
        <v>36861</v>
      </c>
      <c r="F13" s="173">
        <v>22</v>
      </c>
      <c r="G13" s="16">
        <v>0.85819999999999996</v>
      </c>
      <c r="H13" s="16">
        <v>1.0056711217183762</v>
      </c>
      <c r="I13" s="174">
        <v>0.14249999999999999</v>
      </c>
      <c r="J13" s="16">
        <v>1.0421347859967796</v>
      </c>
      <c r="K13" s="16">
        <v>0.96920745743997294</v>
      </c>
      <c r="L13" s="16">
        <v>7.2927328556806614E-2</v>
      </c>
      <c r="M13" s="173">
        <v>0</v>
      </c>
      <c r="N13" s="173">
        <v>0</v>
      </c>
      <c r="O13" s="173">
        <v>22</v>
      </c>
      <c r="P13" s="16">
        <v>1</v>
      </c>
      <c r="Q13" s="16">
        <v>11.586213062300018</v>
      </c>
      <c r="R13" s="175" t="s">
        <v>642</v>
      </c>
      <c r="S13" s="343">
        <v>2500000000.0000005</v>
      </c>
      <c r="T13" s="16">
        <v>1.0016389346929908</v>
      </c>
      <c r="U13" s="175" t="s">
        <v>1059</v>
      </c>
      <c r="V13" s="176" t="s">
        <v>1060</v>
      </c>
    </row>
    <row r="14" spans="1:22" x14ac:dyDescent="0.45">
      <c r="A14" s="183" t="s">
        <v>241</v>
      </c>
      <c r="B14" s="188">
        <v>0</v>
      </c>
      <c r="D14" s="55">
        <v>36861</v>
      </c>
      <c r="E14" s="123">
        <v>36892</v>
      </c>
      <c r="F14" s="173">
        <v>21</v>
      </c>
      <c r="G14" s="16">
        <v>0.87460000000000004</v>
      </c>
      <c r="H14" s="16">
        <v>1.0248892601431974</v>
      </c>
      <c r="I14" s="174">
        <v>0.13875000000000001</v>
      </c>
      <c r="J14" s="16">
        <v>1.0603933543090112</v>
      </c>
      <c r="K14" s="16">
        <v>0.98938516597738368</v>
      </c>
      <c r="L14" s="16">
        <v>7.1008188331627475E-2</v>
      </c>
      <c r="M14" s="173">
        <v>8</v>
      </c>
      <c r="N14" s="173">
        <v>0</v>
      </c>
      <c r="O14" s="173">
        <v>13</v>
      </c>
      <c r="P14" s="16">
        <v>0.80952380952380953</v>
      </c>
      <c r="Q14" s="16">
        <v>12.395736871823829</v>
      </c>
      <c r="R14" s="175" t="s">
        <v>1061</v>
      </c>
      <c r="S14" s="343">
        <v>1034467344.2499541</v>
      </c>
      <c r="T14" s="16">
        <v>1.0546650983066248</v>
      </c>
      <c r="U14" s="175" t="s">
        <v>1062</v>
      </c>
      <c r="V14" s="176" t="s">
        <v>1063</v>
      </c>
    </row>
    <row r="15" spans="1:22" x14ac:dyDescent="0.45">
      <c r="A15" s="183" t="s">
        <v>244</v>
      </c>
      <c r="B15" s="188">
        <v>0</v>
      </c>
      <c r="D15" s="55">
        <v>36892</v>
      </c>
      <c r="E15" s="123">
        <v>36923</v>
      </c>
      <c r="F15" s="173">
        <v>23</v>
      </c>
      <c r="G15" s="16">
        <v>0.9395</v>
      </c>
      <c r="H15" s="16">
        <v>1.1009415274462999</v>
      </c>
      <c r="I15" s="174">
        <v>0.13949999999999999</v>
      </c>
      <c r="J15" s="16">
        <v>1.1366375356346314</v>
      </c>
      <c r="K15" s="16">
        <v>1.0652455192579684</v>
      </c>
      <c r="L15" s="16">
        <v>7.1392016376663037E-2</v>
      </c>
      <c r="M15" s="173">
        <v>0</v>
      </c>
      <c r="N15" s="173">
        <v>0</v>
      </c>
      <c r="O15" s="173">
        <v>23</v>
      </c>
      <c r="P15" s="16">
        <v>1</v>
      </c>
      <c r="Q15" s="16">
        <v>1</v>
      </c>
      <c r="R15" s="175" t="s">
        <v>642</v>
      </c>
      <c r="S15" s="343">
        <v>2499999999.9999995</v>
      </c>
      <c r="T15" s="16">
        <v>1.0996474110200265</v>
      </c>
      <c r="U15" s="175" t="s">
        <v>1064</v>
      </c>
      <c r="V15" s="176" t="s">
        <v>643</v>
      </c>
    </row>
    <row r="16" spans="1:22" x14ac:dyDescent="0.45">
      <c r="A16" s="183" t="s">
        <v>242</v>
      </c>
      <c r="B16" s="188">
        <v>0</v>
      </c>
      <c r="D16" s="55">
        <v>36923</v>
      </c>
      <c r="E16" s="123">
        <v>36951</v>
      </c>
      <c r="F16" s="173">
        <v>20</v>
      </c>
      <c r="G16" s="16">
        <v>0.94140000000000001</v>
      </c>
      <c r="H16" s="16">
        <v>1.1031680190930779</v>
      </c>
      <c r="I16" s="174">
        <v>0.13250000000000001</v>
      </c>
      <c r="J16" s="16">
        <v>1.1370728297379091</v>
      </c>
      <c r="K16" s="16">
        <v>1.0692632084482467</v>
      </c>
      <c r="L16" s="16">
        <v>6.7809621289662392E-2</v>
      </c>
      <c r="M16" s="173">
        <v>0</v>
      </c>
      <c r="N16" s="173">
        <v>5</v>
      </c>
      <c r="O16" s="173">
        <v>15</v>
      </c>
      <c r="P16" s="16">
        <v>1.125</v>
      </c>
      <c r="Q16" s="16">
        <v>2.125</v>
      </c>
      <c r="R16" s="175" t="s">
        <v>642</v>
      </c>
      <c r="S16" s="343">
        <v>2812500000</v>
      </c>
      <c r="T16" s="16">
        <v>1.0774500875099438</v>
      </c>
      <c r="U16" s="175" t="s">
        <v>1065</v>
      </c>
      <c r="V16" s="176" t="s">
        <v>1066</v>
      </c>
    </row>
    <row r="17" spans="1:22" x14ac:dyDescent="0.45">
      <c r="A17" s="192" t="s">
        <v>275</v>
      </c>
      <c r="B17" s="193"/>
      <c r="D17" s="55">
        <v>36951</v>
      </c>
      <c r="E17" s="123">
        <v>36982</v>
      </c>
      <c r="F17" s="173">
        <v>22</v>
      </c>
      <c r="G17" s="16">
        <v>0.93089999999999995</v>
      </c>
      <c r="H17" s="16">
        <v>1.0908637231503571</v>
      </c>
      <c r="I17" s="174">
        <v>0.1275</v>
      </c>
      <c r="J17" s="16">
        <v>1.1234891069784021</v>
      </c>
      <c r="K17" s="16">
        <v>1.058238339322312</v>
      </c>
      <c r="L17" s="16">
        <v>6.5250767656090058E-2</v>
      </c>
      <c r="M17" s="173">
        <v>0</v>
      </c>
      <c r="N17" s="173">
        <v>11</v>
      </c>
      <c r="O17" s="173">
        <v>11</v>
      </c>
      <c r="P17" s="16">
        <v>1.25</v>
      </c>
      <c r="Q17" s="16">
        <v>3.375</v>
      </c>
      <c r="R17" s="175" t="s">
        <v>642</v>
      </c>
      <c r="S17" s="343">
        <v>3125000000.0000005</v>
      </c>
      <c r="T17" s="16">
        <v>1.0602020568453017</v>
      </c>
      <c r="U17" s="175" t="s">
        <v>1067</v>
      </c>
      <c r="V17" s="176" t="s">
        <v>1068</v>
      </c>
    </row>
    <row r="18" spans="1:22" x14ac:dyDescent="0.45">
      <c r="A18" s="194" t="s">
        <v>591</v>
      </c>
      <c r="B18" s="195" t="s">
        <v>626</v>
      </c>
      <c r="D18" s="55">
        <v>36982</v>
      </c>
      <c r="E18" s="123">
        <v>37012</v>
      </c>
      <c r="F18" s="173">
        <v>21</v>
      </c>
      <c r="G18" s="16">
        <v>0.87980000000000003</v>
      </c>
      <c r="H18" s="16">
        <v>1.0309828162291161</v>
      </c>
      <c r="I18" s="174">
        <v>0.13275000000000001</v>
      </c>
      <c r="J18" s="16">
        <v>1.0649515982147866</v>
      </c>
      <c r="K18" s="16">
        <v>0.9970140342434457</v>
      </c>
      <c r="L18" s="16">
        <v>6.7937563971340875E-2</v>
      </c>
      <c r="M18" s="173">
        <v>0</v>
      </c>
      <c r="N18" s="173">
        <v>0</v>
      </c>
      <c r="O18" s="173">
        <v>21</v>
      </c>
      <c r="P18" s="16">
        <v>1</v>
      </c>
      <c r="Q18" s="16">
        <v>4.375</v>
      </c>
      <c r="R18" s="175" t="s">
        <v>642</v>
      </c>
      <c r="S18" s="343">
        <v>2500000000.0000005</v>
      </c>
      <c r="T18" s="16">
        <v>1.0461106830321618</v>
      </c>
      <c r="U18" s="175" t="s">
        <v>1069</v>
      </c>
      <c r="V18" s="176" t="s">
        <v>904</v>
      </c>
    </row>
    <row r="19" spans="1:22" x14ac:dyDescent="0.45">
      <c r="A19" s="181" t="s">
        <v>627</v>
      </c>
      <c r="B19" s="182"/>
      <c r="D19" s="55">
        <v>37012</v>
      </c>
      <c r="E19" s="123">
        <v>37043</v>
      </c>
      <c r="F19" s="173">
        <v>23</v>
      </c>
      <c r="G19" s="16">
        <v>0.8931</v>
      </c>
      <c r="H19" s="16">
        <v>1.0465682577565625</v>
      </c>
      <c r="I19" s="174">
        <v>0.12625</v>
      </c>
      <c r="J19" s="16">
        <v>1.0788737848804111</v>
      </c>
      <c r="K19" s="16">
        <v>1.0142627306327139</v>
      </c>
      <c r="L19" s="16">
        <v>6.4611054247697197E-2</v>
      </c>
      <c r="M19" s="173">
        <v>0</v>
      </c>
      <c r="N19" s="173">
        <v>8</v>
      </c>
      <c r="O19" s="173">
        <v>15</v>
      </c>
      <c r="P19" s="16">
        <v>1.173913043478261</v>
      </c>
      <c r="Q19" s="16">
        <v>5.5489130434782608</v>
      </c>
      <c r="R19" s="175" t="s">
        <v>642</v>
      </c>
      <c r="S19" s="343">
        <v>2934782608.6956515</v>
      </c>
      <c r="T19" s="16">
        <v>1.022178842924069</v>
      </c>
      <c r="U19" s="175" t="s">
        <v>1070</v>
      </c>
      <c r="V19" s="176" t="s">
        <v>1071</v>
      </c>
    </row>
    <row r="20" spans="1:22" x14ac:dyDescent="0.45">
      <c r="A20" s="192" t="s">
        <v>628</v>
      </c>
      <c r="B20" s="190" t="b">
        <v>1</v>
      </c>
      <c r="D20" s="55">
        <v>37043</v>
      </c>
      <c r="E20" s="123">
        <v>37073</v>
      </c>
      <c r="F20" s="173">
        <v>21</v>
      </c>
      <c r="G20" s="16">
        <v>0.84609999999999996</v>
      </c>
      <c r="H20" s="16">
        <v>0.99149188544152667</v>
      </c>
      <c r="I20" s="174">
        <v>0.11699999999999999</v>
      </c>
      <c r="J20" s="16">
        <v>1.0214304729543209</v>
      </c>
      <c r="K20" s="16">
        <v>0.96155329792873245</v>
      </c>
      <c r="L20" s="16">
        <v>5.9877175025588425E-2</v>
      </c>
      <c r="M20" s="173">
        <v>0</v>
      </c>
      <c r="N20" s="173">
        <v>0</v>
      </c>
      <c r="O20" s="173">
        <v>21</v>
      </c>
      <c r="P20" s="16">
        <v>1</v>
      </c>
      <c r="Q20" s="16">
        <v>6.5489130434782608</v>
      </c>
      <c r="R20" s="175" t="s">
        <v>642</v>
      </c>
      <c r="S20" s="343">
        <v>2500000000.0000005</v>
      </c>
      <c r="T20" s="16">
        <v>0.99955524491419367</v>
      </c>
      <c r="U20" s="175" t="s">
        <v>1072</v>
      </c>
      <c r="V20" s="176" t="s">
        <v>904</v>
      </c>
    </row>
    <row r="21" spans="1:22" x14ac:dyDescent="0.45">
      <c r="A21" s="187" t="s">
        <v>629</v>
      </c>
      <c r="B21" s="190">
        <v>0.05</v>
      </c>
      <c r="D21" s="55">
        <v>37073</v>
      </c>
      <c r="E21" s="123">
        <v>37104</v>
      </c>
      <c r="F21" s="173">
        <v>22</v>
      </c>
      <c r="G21" s="16">
        <v>0.84730000000000005</v>
      </c>
      <c r="H21" s="16">
        <v>0.99289809069212343</v>
      </c>
      <c r="I21" s="174">
        <v>0.109</v>
      </c>
      <c r="J21" s="16">
        <v>1.0207895952980599</v>
      </c>
      <c r="K21" s="16">
        <v>0.96500658608618683</v>
      </c>
      <c r="L21" s="16">
        <v>5.5783009211873069E-2</v>
      </c>
      <c r="M21" s="173">
        <v>8</v>
      </c>
      <c r="N21" s="173">
        <v>0</v>
      </c>
      <c r="O21" s="173">
        <v>14</v>
      </c>
      <c r="P21" s="16">
        <v>0.81818181818181823</v>
      </c>
      <c r="Q21" s="16">
        <v>7.3670948616600791</v>
      </c>
      <c r="R21" s="175" t="s">
        <v>642</v>
      </c>
      <c r="S21" s="343">
        <v>2045454545.4545455</v>
      </c>
      <c r="T21" s="16">
        <v>1.0053065499867404</v>
      </c>
      <c r="U21" s="175" t="s">
        <v>1073</v>
      </c>
      <c r="V21" s="176" t="s">
        <v>942</v>
      </c>
    </row>
    <row r="22" spans="1:22" x14ac:dyDescent="0.45">
      <c r="A22" s="187" t="s">
        <v>630</v>
      </c>
      <c r="B22" s="190">
        <v>0.5</v>
      </c>
      <c r="D22" s="55">
        <v>37104</v>
      </c>
      <c r="E22" s="123">
        <v>37135</v>
      </c>
      <c r="F22" s="173">
        <v>23</v>
      </c>
      <c r="G22" s="16">
        <v>0.87949999999999995</v>
      </c>
      <c r="H22" s="16">
        <v>1.0306312649164671</v>
      </c>
      <c r="I22" s="174">
        <v>0.1206</v>
      </c>
      <c r="J22" s="16">
        <v>1.0614910397373474</v>
      </c>
      <c r="K22" s="16">
        <v>0.99977149009558686</v>
      </c>
      <c r="L22" s="16">
        <v>6.1719549641760518E-2</v>
      </c>
      <c r="M22" s="173">
        <v>13</v>
      </c>
      <c r="N22" s="173">
        <v>0</v>
      </c>
      <c r="O22" s="173">
        <v>10</v>
      </c>
      <c r="P22" s="16">
        <v>0.71739130434782605</v>
      </c>
      <c r="Q22" s="16">
        <v>8.0844861660079044</v>
      </c>
      <c r="R22" s="175" t="s">
        <v>642</v>
      </c>
      <c r="S22" s="343">
        <v>1793478260.8695648</v>
      </c>
      <c r="T22" s="16">
        <v>1.0515503435307725</v>
      </c>
      <c r="U22" s="175" t="s">
        <v>1074</v>
      </c>
      <c r="V22" s="176" t="s">
        <v>905</v>
      </c>
    </row>
    <row r="23" spans="1:22" x14ac:dyDescent="0.45">
      <c r="A23" s="187" t="s">
        <v>631</v>
      </c>
      <c r="B23" s="190">
        <v>1.5</v>
      </c>
      <c r="D23" s="55">
        <v>37135</v>
      </c>
      <c r="E23" s="123">
        <v>37165</v>
      </c>
      <c r="F23" s="173">
        <v>20</v>
      </c>
      <c r="G23" s="16">
        <v>0.91</v>
      </c>
      <c r="H23" s="16">
        <v>1.0663723150357987</v>
      </c>
      <c r="I23" s="174">
        <v>0.12130000000000001</v>
      </c>
      <c r="J23" s="16">
        <v>1.0974112096110289</v>
      </c>
      <c r="K23" s="16">
        <v>1.0353334204605684</v>
      </c>
      <c r="L23" s="16">
        <v>6.2077789150460472E-2</v>
      </c>
      <c r="M23" s="173">
        <v>0</v>
      </c>
      <c r="N23" s="173">
        <v>0</v>
      </c>
      <c r="O23" s="173">
        <v>20</v>
      </c>
      <c r="P23" s="16">
        <v>1</v>
      </c>
      <c r="Q23" s="16">
        <v>9.0844861660079044</v>
      </c>
      <c r="R23" s="175" t="s">
        <v>642</v>
      </c>
      <c r="S23" s="343">
        <v>2500000000</v>
      </c>
      <c r="T23" s="16">
        <v>1.0684054534606198</v>
      </c>
      <c r="U23" s="175" t="s">
        <v>1075</v>
      </c>
      <c r="V23" s="176" t="s">
        <v>1076</v>
      </c>
    </row>
    <row r="24" spans="1:22" x14ac:dyDescent="0.45">
      <c r="A24" s="187" t="s">
        <v>632</v>
      </c>
      <c r="B24" s="190" t="b">
        <v>1</v>
      </c>
      <c r="D24" s="55">
        <v>37165</v>
      </c>
      <c r="E24" s="123">
        <v>37196</v>
      </c>
      <c r="F24" s="173">
        <v>23</v>
      </c>
      <c r="G24" s="16">
        <v>0.9173</v>
      </c>
      <c r="H24" s="16">
        <v>1.0749267303102616</v>
      </c>
      <c r="I24" s="174">
        <v>0.124</v>
      </c>
      <c r="J24" s="16">
        <v>1.1066565153665564</v>
      </c>
      <c r="K24" s="16">
        <v>1.0431969452539669</v>
      </c>
      <c r="L24" s="16">
        <v>6.3459570112589514E-2</v>
      </c>
      <c r="M24" s="173">
        <v>0</v>
      </c>
      <c r="N24" s="173">
        <v>1</v>
      </c>
      <c r="O24" s="173">
        <v>22</v>
      </c>
      <c r="P24" s="16">
        <v>1.0217391304347827</v>
      </c>
      <c r="Q24" s="16">
        <v>10.106225296442688</v>
      </c>
      <c r="R24" s="175" t="s">
        <v>642</v>
      </c>
      <c r="S24" s="343">
        <v>2554347826.086956</v>
      </c>
      <c r="T24" s="16">
        <v>1.061236175290712</v>
      </c>
      <c r="U24" s="175" t="s">
        <v>1077</v>
      </c>
      <c r="V24" s="176" t="s">
        <v>1078</v>
      </c>
    </row>
    <row r="25" spans="1:22" x14ac:dyDescent="0.45">
      <c r="A25" s="183" t="s">
        <v>634</v>
      </c>
      <c r="B25" s="196">
        <v>9.7699999999999995E-2</v>
      </c>
      <c r="D25" s="55">
        <v>37196</v>
      </c>
      <c r="E25" s="123">
        <v>37226</v>
      </c>
      <c r="F25" s="173">
        <v>22</v>
      </c>
      <c r="G25" s="16">
        <v>0.90369999999999995</v>
      </c>
      <c r="H25" s="16">
        <v>1.0589897374701662</v>
      </c>
      <c r="I25" s="174">
        <v>0.11749999999999999</v>
      </c>
      <c r="J25" s="16">
        <v>1.0890562676646391</v>
      </c>
      <c r="K25" s="16">
        <v>1.0289232072756933</v>
      </c>
      <c r="L25" s="16">
        <v>6.0133060388945836E-2</v>
      </c>
      <c r="M25" s="173">
        <v>0</v>
      </c>
      <c r="N25" s="173">
        <v>0</v>
      </c>
      <c r="O25" s="173">
        <v>22</v>
      </c>
      <c r="P25" s="16">
        <v>1</v>
      </c>
      <c r="Q25" s="16">
        <v>11.106225296442688</v>
      </c>
      <c r="R25" s="175" t="s">
        <v>642</v>
      </c>
      <c r="S25" s="343">
        <v>2500000000.0000005</v>
      </c>
      <c r="T25" s="16">
        <v>1.0407729876328911</v>
      </c>
      <c r="U25" s="175" t="s">
        <v>1079</v>
      </c>
      <c r="V25" s="176" t="s">
        <v>1060</v>
      </c>
    </row>
    <row r="26" spans="1:22" x14ac:dyDescent="0.45">
      <c r="A26" s="197" t="s">
        <v>633</v>
      </c>
      <c r="B26" s="198">
        <v>30000000000</v>
      </c>
      <c r="D26" s="56">
        <v>37226</v>
      </c>
      <c r="E26" s="124">
        <v>37257</v>
      </c>
      <c r="F26" s="177">
        <v>21</v>
      </c>
      <c r="G26" s="66">
        <v>0.89610000000000001</v>
      </c>
      <c r="H26" s="66">
        <v>1.0500837708830542</v>
      </c>
      <c r="I26" s="178">
        <v>0.11650000000000001</v>
      </c>
      <c r="J26" s="66">
        <v>1.0798944157141699</v>
      </c>
      <c r="K26" s="66">
        <v>1.0202731260519384</v>
      </c>
      <c r="L26" s="66">
        <v>5.9621289662231458E-2</v>
      </c>
      <c r="M26" s="177">
        <v>0</v>
      </c>
      <c r="N26" s="177">
        <v>0</v>
      </c>
      <c r="O26" s="177">
        <v>21</v>
      </c>
      <c r="P26" s="66">
        <v>1</v>
      </c>
      <c r="Q26" s="66">
        <v>12.106225296442688</v>
      </c>
      <c r="R26" s="179" t="s">
        <v>1061</v>
      </c>
      <c r="S26" s="344">
        <v>2234436758.8932815</v>
      </c>
      <c r="T26" s="66">
        <v>1.0438060688714619</v>
      </c>
      <c r="U26" s="179" t="s">
        <v>1080</v>
      </c>
      <c r="V26" s="180" t="s">
        <v>1081</v>
      </c>
    </row>
  </sheetData>
  <sheetProtection sheet="1" objects="1" scenarios="1"/>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ScenarioResults"/>
  <dimension ref="A1:BE46"/>
  <sheetViews>
    <sheetView showGridLines="0" showRowColHeaders="0" zoomScaleNormal="100" workbookViewId="0"/>
  </sheetViews>
  <sheetFormatPr defaultRowHeight="14.25" x14ac:dyDescent="0.45"/>
  <cols>
    <col min="1" max="1" width="18" customWidth="1"/>
    <col min="2" max="2" width="21.3984375" bestFit="1" customWidth="1"/>
    <col min="17" max="17" width="26.1328125" bestFit="1" customWidth="1"/>
    <col min="18" max="18" width="12" bestFit="1" customWidth="1"/>
    <col min="27" max="27" width="7.86328125" bestFit="1" customWidth="1"/>
    <col min="28" max="29" width="12" bestFit="1" customWidth="1"/>
    <col min="30" max="30" width="22.1328125" bestFit="1" customWidth="1"/>
    <col min="31" max="31" width="12.73046875" bestFit="1" customWidth="1"/>
    <col min="33" max="34" width="9.73046875" bestFit="1" customWidth="1"/>
    <col min="35" max="37" width="11.1328125" bestFit="1" customWidth="1"/>
    <col min="38" max="40" width="9.73046875" bestFit="1" customWidth="1"/>
    <col min="41" max="42" width="10.73046875" bestFit="1" customWidth="1"/>
    <col min="43" max="45" width="12.73046875" bestFit="1" customWidth="1"/>
    <col min="46" max="48" width="10.73046875" bestFit="1" customWidth="1"/>
    <col min="49" max="49" width="15.59765625" bestFit="1" customWidth="1"/>
    <col min="51" max="51" width="30.3984375" bestFit="1" customWidth="1"/>
    <col min="52" max="52" width="35.1328125" bestFit="1" customWidth="1"/>
    <col min="53" max="53" width="30.86328125" bestFit="1" customWidth="1"/>
    <col min="55" max="55" width="14.1328125" bestFit="1" customWidth="1"/>
    <col min="56" max="56" width="17" bestFit="1" customWidth="1"/>
    <col min="57" max="57" width="28.1328125" bestFit="1" customWidth="1"/>
  </cols>
  <sheetData>
    <row r="1" spans="1:57" ht="28.5" x14ac:dyDescent="0.85">
      <c r="A1" s="9" t="s">
        <v>580</v>
      </c>
    </row>
    <row r="2" spans="1:57" ht="14.45" customHeight="1" x14ac:dyDescent="0.45">
      <c r="AA2" t="s">
        <v>615</v>
      </c>
      <c r="AG2" t="s">
        <v>187</v>
      </c>
      <c r="AO2" t="s">
        <v>616</v>
      </c>
    </row>
    <row r="3" spans="1:57" x14ac:dyDescent="0.45">
      <c r="A3" s="94" t="s">
        <v>205</v>
      </c>
      <c r="B3" s="95"/>
      <c r="Q3" s="51" t="s">
        <v>944</v>
      </c>
      <c r="R3" s="271"/>
      <c r="AA3" s="51" t="s">
        <v>150</v>
      </c>
      <c r="AB3" s="71" t="s">
        <v>148</v>
      </c>
      <c r="AC3" s="71" t="s">
        <v>149</v>
      </c>
      <c r="AD3" s="419" t="s">
        <v>583</v>
      </c>
      <c r="AE3" s="160" t="s">
        <v>226</v>
      </c>
      <c r="AG3" s="422" t="s">
        <v>600</v>
      </c>
      <c r="AH3" s="419" t="s">
        <v>601</v>
      </c>
      <c r="AI3" s="419" t="s">
        <v>602</v>
      </c>
      <c r="AJ3" s="419" t="s">
        <v>603</v>
      </c>
      <c r="AK3" s="419" t="s">
        <v>604</v>
      </c>
      <c r="AL3" s="419" t="s">
        <v>1207</v>
      </c>
      <c r="AM3" s="419" t="s">
        <v>1208</v>
      </c>
      <c r="AN3" s="419" t="s">
        <v>1209</v>
      </c>
      <c r="AO3" s="419" t="s">
        <v>605</v>
      </c>
      <c r="AP3" s="419" t="s">
        <v>606</v>
      </c>
      <c r="AQ3" s="419" t="s">
        <v>607</v>
      </c>
      <c r="AR3" s="419" t="s">
        <v>608</v>
      </c>
      <c r="AS3" s="419" t="s">
        <v>609</v>
      </c>
      <c r="AT3" s="419" t="s">
        <v>1210</v>
      </c>
      <c r="AU3" s="419" t="s">
        <v>1211</v>
      </c>
      <c r="AV3" s="419" t="s">
        <v>1212</v>
      </c>
      <c r="AW3" s="423" t="s">
        <v>218</v>
      </c>
      <c r="AY3" s="57" t="s">
        <v>620</v>
      </c>
      <c r="AZ3" s="57" t="s">
        <v>617</v>
      </c>
      <c r="BA3" s="157" t="s">
        <v>621</v>
      </c>
      <c r="BC3" s="57" t="s">
        <v>214</v>
      </c>
      <c r="BD3" s="57" t="s">
        <v>618</v>
      </c>
      <c r="BE3" s="157" t="s">
        <v>619</v>
      </c>
    </row>
    <row r="4" spans="1:57" x14ac:dyDescent="0.45">
      <c r="A4" s="472" t="s">
        <v>1612</v>
      </c>
      <c r="B4" s="473"/>
      <c r="D4" s="1" t="s">
        <v>663</v>
      </c>
      <c r="Q4" s="58" t="s">
        <v>945</v>
      </c>
      <c r="R4" s="272">
        <v>0</v>
      </c>
      <c r="AA4" s="58">
        <v>1</v>
      </c>
      <c r="AB4" s="3">
        <v>0.96539379474940334</v>
      </c>
      <c r="AC4" s="3">
        <v>1.4755154639175256</v>
      </c>
      <c r="AD4" s="420">
        <v>2500000000</v>
      </c>
      <c r="AE4" s="64">
        <v>1.1238460715232785</v>
      </c>
      <c r="AG4" s="424">
        <v>0</v>
      </c>
      <c r="AH4" s="420">
        <v>0</v>
      </c>
      <c r="AI4" s="420">
        <v>833333333.33333325</v>
      </c>
      <c r="AJ4" s="420">
        <v>833333333.33333325</v>
      </c>
      <c r="AK4" s="420">
        <v>833333333.33333325</v>
      </c>
      <c r="AL4" s="420">
        <v>0</v>
      </c>
      <c r="AM4" s="420">
        <v>0</v>
      </c>
      <c r="AN4" s="420">
        <v>0</v>
      </c>
      <c r="AO4" s="420">
        <v>0</v>
      </c>
      <c r="AP4" s="420">
        <v>0</v>
      </c>
      <c r="AQ4" s="420">
        <v>7987799882.1128778</v>
      </c>
      <c r="AR4" s="420">
        <v>7987799882.1128778</v>
      </c>
      <c r="AS4" s="420">
        <v>7987799882.1128778</v>
      </c>
      <c r="AT4" s="420">
        <v>0</v>
      </c>
      <c r="AU4" s="420">
        <v>0</v>
      </c>
      <c r="AV4" s="420">
        <v>0</v>
      </c>
      <c r="AW4" s="425">
        <v>7191769893.8885975</v>
      </c>
      <c r="AY4" s="58">
        <v>26.46339964633863</v>
      </c>
      <c r="AZ4" s="58">
        <v>100</v>
      </c>
      <c r="BA4" s="158">
        <v>10</v>
      </c>
      <c r="BC4" s="58">
        <v>6.6666666666666666E-2</v>
      </c>
      <c r="BD4" s="161">
        <v>1.1154999999999997</v>
      </c>
      <c r="BE4" s="162">
        <v>1.1300000000000001</v>
      </c>
    </row>
    <row r="5" spans="1:57" x14ac:dyDescent="0.45">
      <c r="A5" s="93" t="s">
        <v>590</v>
      </c>
      <c r="B5" s="96"/>
      <c r="Q5" s="58" t="s">
        <v>946</v>
      </c>
      <c r="R5" s="273">
        <v>23.285366781445372</v>
      </c>
      <c r="AA5" s="59">
        <v>2</v>
      </c>
      <c r="AB5" s="60">
        <v>0.96887430389817031</v>
      </c>
      <c r="AC5" s="60">
        <v>1.5528350515463918</v>
      </c>
      <c r="AD5" s="421">
        <v>2500000000</v>
      </c>
      <c r="AE5" s="65">
        <v>1.0917823663673898</v>
      </c>
      <c r="AG5" s="426">
        <v>0</v>
      </c>
      <c r="AH5" s="421">
        <v>0</v>
      </c>
      <c r="AI5" s="421">
        <v>833333333.33333337</v>
      </c>
      <c r="AJ5" s="421">
        <v>833333333.33333337</v>
      </c>
      <c r="AK5" s="421">
        <v>833333333.33333337</v>
      </c>
      <c r="AL5" s="421">
        <v>0</v>
      </c>
      <c r="AM5" s="421">
        <v>0</v>
      </c>
      <c r="AN5" s="421">
        <v>0</v>
      </c>
      <c r="AO5" s="421">
        <v>0</v>
      </c>
      <c r="AP5" s="421">
        <v>0</v>
      </c>
      <c r="AQ5" s="421">
        <v>6928455593.8151236</v>
      </c>
      <c r="AR5" s="421">
        <v>6928455593.8151236</v>
      </c>
      <c r="AS5" s="421">
        <v>6928455593.8151236</v>
      </c>
      <c r="AT5" s="421">
        <v>0</v>
      </c>
      <c r="AU5" s="421">
        <v>0</v>
      </c>
      <c r="AV5" s="421">
        <v>0</v>
      </c>
      <c r="AW5" s="427">
        <v>6989242132.3827009</v>
      </c>
      <c r="AY5" s="59">
        <v>23.285366781445372</v>
      </c>
      <c r="AZ5" s="59">
        <v>100</v>
      </c>
      <c r="BA5" s="156">
        <v>10</v>
      </c>
      <c r="BC5" s="58">
        <v>0.1</v>
      </c>
      <c r="BD5" s="161">
        <v>1.1270924509803917</v>
      </c>
      <c r="BE5" s="162">
        <v>1.1300000000000001</v>
      </c>
    </row>
    <row r="6" spans="1:57" x14ac:dyDescent="0.45">
      <c r="A6" s="58" t="s">
        <v>584</v>
      </c>
      <c r="B6" s="64" t="s">
        <v>585</v>
      </c>
      <c r="Q6" s="58" t="s">
        <v>947</v>
      </c>
      <c r="R6" s="273">
        <v>100</v>
      </c>
      <c r="BC6" s="58">
        <v>0.13333333333333333</v>
      </c>
      <c r="BD6" s="161">
        <v>1.1312482352941173</v>
      </c>
      <c r="BE6" s="162">
        <v>1.1400000000000001</v>
      </c>
    </row>
    <row r="7" spans="1:57" x14ac:dyDescent="0.45">
      <c r="A7" s="58" t="s">
        <v>581</v>
      </c>
      <c r="B7" s="147">
        <v>36526</v>
      </c>
      <c r="Q7" s="59" t="s">
        <v>948</v>
      </c>
      <c r="R7" s="274">
        <v>100</v>
      </c>
      <c r="BC7" s="58">
        <v>0.16666666666666666</v>
      </c>
      <c r="BD7" s="161">
        <v>1.1249051960784311</v>
      </c>
      <c r="BE7" s="162">
        <v>1.1230000000000002</v>
      </c>
    </row>
    <row r="8" spans="1:57" x14ac:dyDescent="0.45">
      <c r="A8" s="58" t="s">
        <v>582</v>
      </c>
      <c r="B8" s="147">
        <v>36586</v>
      </c>
      <c r="BC8" s="58">
        <v>0.2</v>
      </c>
      <c r="BD8" s="161">
        <v>1.1263269117647057</v>
      </c>
      <c r="BE8" s="162">
        <v>1.1079999999999999</v>
      </c>
    </row>
    <row r="9" spans="1:57" x14ac:dyDescent="0.45">
      <c r="A9" s="58" t="s">
        <v>588</v>
      </c>
      <c r="B9" s="159">
        <v>1.1154999999999997</v>
      </c>
      <c r="BC9" s="58">
        <v>0.3</v>
      </c>
      <c r="BD9" s="161">
        <v>1.12217112745098</v>
      </c>
      <c r="BE9" s="162">
        <v>1.0900000000000001</v>
      </c>
    </row>
    <row r="10" spans="1:57" x14ac:dyDescent="0.45">
      <c r="A10" s="58" t="s">
        <v>589</v>
      </c>
      <c r="B10" s="149">
        <v>7.7600000000000002E-2</v>
      </c>
      <c r="BC10" s="58">
        <v>0.33333333333333331</v>
      </c>
      <c r="BD10" s="161">
        <v>1.1281860784313722</v>
      </c>
      <c r="BE10" s="162">
        <v>1.0900000000000001</v>
      </c>
    </row>
    <row r="11" spans="1:57" x14ac:dyDescent="0.45">
      <c r="A11" s="93" t="s">
        <v>592</v>
      </c>
      <c r="B11" s="96"/>
      <c r="BC11" s="58">
        <v>0.36666666666666664</v>
      </c>
      <c r="BD11" s="161">
        <v>1.1256707352941173</v>
      </c>
      <c r="BE11" s="162">
        <v>1.0774999999999999</v>
      </c>
    </row>
    <row r="12" spans="1:57" x14ac:dyDescent="0.45">
      <c r="A12" s="78" t="s">
        <v>243</v>
      </c>
      <c r="B12" s="88">
        <v>0.8</v>
      </c>
      <c r="BC12" s="58">
        <v>0.4</v>
      </c>
      <c r="BD12" s="161">
        <v>1.1224992156862741</v>
      </c>
      <c r="BE12" s="162">
        <v>1.07</v>
      </c>
    </row>
    <row r="13" spans="1:57" x14ac:dyDescent="0.45">
      <c r="A13" s="78" t="s">
        <v>240</v>
      </c>
      <c r="B13" s="88">
        <v>-0.2</v>
      </c>
      <c r="BC13" s="58">
        <v>0.43333333333333335</v>
      </c>
      <c r="BD13" s="161">
        <v>1.1092663235294113</v>
      </c>
      <c r="BE13" s="162">
        <v>1.06</v>
      </c>
    </row>
    <row r="14" spans="1:57" x14ac:dyDescent="0.45">
      <c r="A14" s="78" t="s">
        <v>241</v>
      </c>
      <c r="B14" s="88">
        <v>0.2</v>
      </c>
      <c r="BC14" s="58">
        <v>0.53333333333333333</v>
      </c>
      <c r="BD14" s="161">
        <v>1.1047824509803919</v>
      </c>
      <c r="BE14" s="162">
        <v>1.075</v>
      </c>
    </row>
    <row r="15" spans="1:57" x14ac:dyDescent="0.45">
      <c r="A15" s="78" t="s">
        <v>244</v>
      </c>
      <c r="B15" s="88">
        <v>-0.15</v>
      </c>
      <c r="BC15" s="58">
        <v>0.56666666666666665</v>
      </c>
      <c r="BD15" s="161">
        <v>1.1069697058823527</v>
      </c>
      <c r="BE15" s="162">
        <v>1.0725</v>
      </c>
    </row>
    <row r="16" spans="1:57" x14ac:dyDescent="0.45">
      <c r="A16" s="78" t="s">
        <v>242</v>
      </c>
      <c r="B16" s="88">
        <v>0.15</v>
      </c>
      <c r="BC16" s="58">
        <v>0.6</v>
      </c>
      <c r="BD16" s="161">
        <v>1.1069697058823527</v>
      </c>
      <c r="BE16" s="162">
        <v>1.075</v>
      </c>
    </row>
    <row r="17" spans="1:57" x14ac:dyDescent="0.45">
      <c r="A17" s="134" t="s">
        <v>275</v>
      </c>
      <c r="B17" s="88"/>
      <c r="BC17" s="58">
        <v>0.6333333333333333</v>
      </c>
      <c r="BD17" s="161">
        <v>1.1123284803921565</v>
      </c>
      <c r="BE17" s="162">
        <v>1.0725</v>
      </c>
    </row>
    <row r="18" spans="1:57" x14ac:dyDescent="0.45">
      <c r="A18" s="134" t="s">
        <v>1194</v>
      </c>
      <c r="B18" s="88"/>
      <c r="BC18" s="58">
        <v>0.66666666666666663</v>
      </c>
      <c r="BD18" s="161">
        <v>1.1035794607843135</v>
      </c>
      <c r="BE18" s="162">
        <v>1.0725</v>
      </c>
    </row>
    <row r="19" spans="1:57" x14ac:dyDescent="0.45">
      <c r="A19" s="68" t="s">
        <v>591</v>
      </c>
      <c r="B19" s="155" t="s">
        <v>1226</v>
      </c>
      <c r="BC19" s="58">
        <v>0.76666666666666661</v>
      </c>
      <c r="BD19" s="161">
        <v>1.0958147058823526</v>
      </c>
      <c r="BE19" s="162">
        <v>1.0825</v>
      </c>
    </row>
    <row r="20" spans="1:57" x14ac:dyDescent="0.45">
      <c r="A20" s="181" t="s">
        <v>627</v>
      </c>
      <c r="B20" s="182"/>
      <c r="BC20" s="58">
        <v>0.8</v>
      </c>
      <c r="BD20" s="161">
        <v>1.0981113235294113</v>
      </c>
      <c r="BE20" s="162">
        <v>1.0649999999999999</v>
      </c>
    </row>
    <row r="21" spans="1:57" x14ac:dyDescent="0.45">
      <c r="A21" s="192" t="s">
        <v>628</v>
      </c>
      <c r="B21" s="190" t="b">
        <v>0</v>
      </c>
      <c r="BC21" s="58">
        <v>0.83333333333333337</v>
      </c>
      <c r="BD21" s="161">
        <v>1.0943929901960781</v>
      </c>
      <c r="BE21" s="162">
        <v>1.0574999999999999</v>
      </c>
    </row>
    <row r="22" spans="1:57" x14ac:dyDescent="0.45">
      <c r="A22" s="187" t="s">
        <v>629</v>
      </c>
      <c r="B22" s="190"/>
      <c r="BC22" s="58">
        <v>0.8666666666666667</v>
      </c>
      <c r="BD22" s="161">
        <v>1.0821443627450977</v>
      </c>
      <c r="BE22" s="162">
        <v>1.08</v>
      </c>
    </row>
    <row r="23" spans="1:57" x14ac:dyDescent="0.45">
      <c r="A23" s="187" t="s">
        <v>630</v>
      </c>
      <c r="B23" s="190"/>
      <c r="BC23" s="58">
        <v>0.9</v>
      </c>
      <c r="BD23" s="161">
        <v>1.0671616666666663</v>
      </c>
      <c r="BE23" s="162">
        <v>1.085</v>
      </c>
    </row>
    <row r="24" spans="1:57" x14ac:dyDescent="0.45">
      <c r="A24" s="187" t="s">
        <v>631</v>
      </c>
      <c r="B24" s="190"/>
      <c r="BC24" s="58">
        <v>1</v>
      </c>
      <c r="BD24" s="161">
        <v>1.0624590686274507</v>
      </c>
      <c r="BE24" s="162">
        <v>1.1500000000000001</v>
      </c>
    </row>
    <row r="25" spans="1:57" x14ac:dyDescent="0.45">
      <c r="A25" s="187" t="s">
        <v>632</v>
      </c>
      <c r="B25" s="190"/>
      <c r="BC25" s="58">
        <v>1.0333333333333332</v>
      </c>
      <c r="BD25" s="161">
        <v>1.0616935294117644</v>
      </c>
      <c r="BE25" s="162">
        <v>1.145</v>
      </c>
    </row>
    <row r="26" spans="1:57" x14ac:dyDescent="0.45">
      <c r="A26" s="183" t="s">
        <v>634</v>
      </c>
      <c r="B26" s="196"/>
      <c r="BC26" s="58">
        <v>1.0666666666666667</v>
      </c>
      <c r="BD26" s="161">
        <v>1.0675991176470585</v>
      </c>
      <c r="BE26" s="162">
        <v>1.1525000000000001</v>
      </c>
    </row>
    <row r="27" spans="1:57" x14ac:dyDescent="0.45">
      <c r="A27" s="197" t="s">
        <v>633</v>
      </c>
      <c r="B27" s="198"/>
      <c r="BC27" s="58">
        <v>1.1000000000000001</v>
      </c>
      <c r="BD27" s="161">
        <v>1.0820349999999996</v>
      </c>
      <c r="BE27" s="162">
        <v>1.145</v>
      </c>
    </row>
    <row r="28" spans="1:57" x14ac:dyDescent="0.45">
      <c r="A28" s="93" t="s">
        <v>165</v>
      </c>
      <c r="B28" s="96"/>
      <c r="BC28" s="58">
        <v>1.1333333333333333</v>
      </c>
      <c r="BD28" s="161">
        <v>1.0692395588235291</v>
      </c>
      <c r="BE28" s="162">
        <v>1.1060000000000001</v>
      </c>
    </row>
    <row r="29" spans="1:57" x14ac:dyDescent="0.45">
      <c r="A29" s="78" t="s">
        <v>349</v>
      </c>
      <c r="B29" s="85" t="s">
        <v>563</v>
      </c>
      <c r="BC29" s="58">
        <v>1.2333333333333334</v>
      </c>
      <c r="BD29" s="161">
        <v>1.0710987254901958</v>
      </c>
      <c r="BE29" s="162">
        <v>1.1579999999999999</v>
      </c>
    </row>
    <row r="30" spans="1:57" x14ac:dyDescent="0.45">
      <c r="A30" s="78" t="s">
        <v>152</v>
      </c>
      <c r="B30" s="136">
        <v>255</v>
      </c>
      <c r="BC30" s="58">
        <v>1.2666666666666666</v>
      </c>
      <c r="BD30" s="161">
        <v>1.0803945588235291</v>
      </c>
      <c r="BE30" s="162">
        <v>1.145</v>
      </c>
    </row>
    <row r="31" spans="1:57" x14ac:dyDescent="0.45">
      <c r="A31" s="78" t="s">
        <v>362</v>
      </c>
      <c r="B31" s="136">
        <v>100</v>
      </c>
      <c r="BC31" s="58">
        <v>1.3</v>
      </c>
      <c r="BD31" s="161">
        <v>1.0850971568627448</v>
      </c>
      <c r="BE31" s="162">
        <v>1.1500000000000001</v>
      </c>
    </row>
    <row r="32" spans="1:57" x14ac:dyDescent="0.45">
      <c r="A32" s="93" t="s">
        <v>586</v>
      </c>
      <c r="B32" s="96"/>
      <c r="BC32" s="58">
        <v>1.3333333333333333</v>
      </c>
      <c r="BD32" s="161">
        <v>1.0799571078431369</v>
      </c>
      <c r="BE32" s="162">
        <v>1.1375</v>
      </c>
    </row>
    <row r="33" spans="1:57" x14ac:dyDescent="0.45">
      <c r="A33" s="78" t="s">
        <v>7</v>
      </c>
      <c r="B33" s="85" t="s">
        <v>9</v>
      </c>
      <c r="BC33" s="58">
        <v>1.3666666666666667</v>
      </c>
      <c r="BD33" s="161">
        <v>1.077441764705882</v>
      </c>
      <c r="BE33" s="162">
        <v>1.125</v>
      </c>
    </row>
    <row r="34" spans="1:57" x14ac:dyDescent="0.45">
      <c r="A34" s="78" t="s">
        <v>8</v>
      </c>
      <c r="B34" s="85" t="s">
        <v>9</v>
      </c>
      <c r="BC34" s="58">
        <v>1.4666666666666666</v>
      </c>
      <c r="BD34" s="161">
        <v>1.0716455392156858</v>
      </c>
      <c r="BE34" s="162">
        <v>1.1349999999999998</v>
      </c>
    </row>
    <row r="35" spans="1:57" x14ac:dyDescent="0.45">
      <c r="A35" s="134" t="s">
        <v>353</v>
      </c>
      <c r="B35" s="87" t="s">
        <v>352</v>
      </c>
      <c r="BC35" s="58">
        <v>1.5</v>
      </c>
      <c r="BD35" s="161">
        <v>1.0761294117647056</v>
      </c>
      <c r="BE35" s="162">
        <v>1.1425000000000001</v>
      </c>
    </row>
    <row r="36" spans="1:57" x14ac:dyDescent="0.45">
      <c r="A36" s="78" t="s">
        <v>409</v>
      </c>
      <c r="B36" s="87" t="s">
        <v>1235</v>
      </c>
      <c r="BC36" s="58">
        <v>1.5333333333333332</v>
      </c>
      <c r="BD36" s="161">
        <v>1.0785353921568623</v>
      </c>
      <c r="BE36" s="162">
        <v>1.141</v>
      </c>
    </row>
    <row r="37" spans="1:57" x14ac:dyDescent="0.45">
      <c r="A37" s="93" t="s">
        <v>441</v>
      </c>
      <c r="B37" s="96"/>
      <c r="BC37" s="58">
        <v>1.5666666666666667</v>
      </c>
      <c r="BD37" s="161">
        <v>1.0789728431372545</v>
      </c>
      <c r="BE37" s="162">
        <v>1.153</v>
      </c>
    </row>
    <row r="38" spans="1:57" x14ac:dyDescent="0.45">
      <c r="A38" s="78" t="s">
        <v>440</v>
      </c>
      <c r="B38" s="87">
        <v>1</v>
      </c>
      <c r="BC38" s="58">
        <v>1.6</v>
      </c>
      <c r="BD38" s="161">
        <v>1.0768949509803918</v>
      </c>
      <c r="BE38" s="162">
        <v>1.1315</v>
      </c>
    </row>
    <row r="39" spans="1:57" x14ac:dyDescent="0.45">
      <c r="A39" s="78" t="s">
        <v>439</v>
      </c>
      <c r="B39" s="87">
        <v>1</v>
      </c>
      <c r="BC39" s="58">
        <v>1.7</v>
      </c>
      <c r="BD39" s="161">
        <v>1.0790822058823526</v>
      </c>
      <c r="BE39" s="162">
        <v>1.125</v>
      </c>
    </row>
    <row r="40" spans="1:57" x14ac:dyDescent="0.45">
      <c r="A40" s="98" t="s">
        <v>587</v>
      </c>
      <c r="B40" s="96"/>
      <c r="BC40" s="58">
        <v>1.7333333333333334</v>
      </c>
      <c r="BD40" s="161">
        <v>1.1013922058823526</v>
      </c>
      <c r="BE40" s="162">
        <v>1.153</v>
      </c>
    </row>
    <row r="41" spans="1:57" x14ac:dyDescent="0.45">
      <c r="A41" s="82" t="s">
        <v>613</v>
      </c>
      <c r="B41" s="83">
        <v>44645.451874999999</v>
      </c>
      <c r="BC41" s="58">
        <v>1.7666666666666666</v>
      </c>
      <c r="BD41" s="161">
        <v>1.0959240686274507</v>
      </c>
      <c r="BE41" s="162">
        <v>1.1279999999999999</v>
      </c>
    </row>
    <row r="42" spans="1:57" x14ac:dyDescent="0.45">
      <c r="A42" s="78" t="s">
        <v>614</v>
      </c>
      <c r="B42" s="84">
        <v>44645.452673611115</v>
      </c>
      <c r="BC42" s="58">
        <v>1.8</v>
      </c>
      <c r="BD42" s="161">
        <v>1.0877218627450977</v>
      </c>
      <c r="BE42" s="162">
        <v>1.1125</v>
      </c>
    </row>
    <row r="43" spans="1:57" x14ac:dyDescent="0.45">
      <c r="A43" s="78" t="s">
        <v>261</v>
      </c>
      <c r="B43" s="155" t="s">
        <v>1624</v>
      </c>
      <c r="BC43" s="58">
        <v>1.8333333333333333</v>
      </c>
      <c r="BD43" s="161">
        <v>1.0648650490196074</v>
      </c>
      <c r="BE43" s="162">
        <v>1.1349999999999998</v>
      </c>
    </row>
    <row r="44" spans="1:57" x14ac:dyDescent="0.45">
      <c r="A44" s="97" t="s">
        <v>660</v>
      </c>
      <c r="B44" s="65" t="s">
        <v>1625</v>
      </c>
      <c r="BC44" s="58">
        <v>1.9333333333333333</v>
      </c>
      <c r="BD44" s="161">
        <v>1.060709264705882</v>
      </c>
      <c r="BE44" s="162">
        <v>1.2050000000000001</v>
      </c>
    </row>
    <row r="45" spans="1:57" x14ac:dyDescent="0.45">
      <c r="BC45" s="58">
        <v>1.9666666666666666</v>
      </c>
      <c r="BD45" s="161">
        <v>1.0573190196078428</v>
      </c>
      <c r="BE45" s="162">
        <v>1.2300000000000002</v>
      </c>
    </row>
    <row r="46" spans="1:57" x14ac:dyDescent="0.45">
      <c r="BC46" s="59">
        <v>2</v>
      </c>
      <c r="BD46" s="163">
        <v>1.0655212254901958</v>
      </c>
      <c r="BE46" s="164">
        <v>1.2050000000000001</v>
      </c>
    </row>
  </sheetData>
  <sheetProtection sheet="1" objects="1" scenarios="1"/>
  <mergeCells count="1">
    <mergeCell ref="A4:B4"/>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Menu">
              <controlPr defaultSize="0" print="0" autoFill="0" autoPict="0" macro="[0]!MenuScenarioResultsSheet">
                <anchor>
                  <from>
                    <xdr:col>1</xdr:col>
                    <xdr:colOff>1038225</xdr:colOff>
                    <xdr:row>0</xdr:row>
                    <xdr:rowOff>76200</xdr:rowOff>
                  </from>
                  <to>
                    <xdr:col>3</xdr:col>
                    <xdr:colOff>4763</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ScenarioCompare"/>
  <dimension ref="A1:CR525"/>
  <sheetViews>
    <sheetView showGridLines="0" showRowColHeaders="0" zoomScaleNormal="100" workbookViewId="0"/>
  </sheetViews>
  <sheetFormatPr defaultRowHeight="14.25" x14ac:dyDescent="0.45"/>
  <cols>
    <col min="1" max="1" width="18" customWidth="1"/>
    <col min="2" max="3" width="21.3984375" customWidth="1"/>
    <col min="18" max="18" width="22.59765625" bestFit="1" customWidth="1"/>
    <col min="19" max="20" width="11.73046875" bestFit="1" customWidth="1"/>
    <col min="21" max="21" width="16.59765625" bestFit="1" customWidth="1"/>
    <col min="27" max="27" width="7" bestFit="1" customWidth="1"/>
    <col min="28" max="29" width="11.73046875" bestFit="1" customWidth="1"/>
    <col min="30" max="30" width="19.86328125" bestFit="1" customWidth="1"/>
    <col min="31" max="31" width="11.73046875" bestFit="1" customWidth="1"/>
    <col min="33" max="37" width="12.1328125" bestFit="1" customWidth="1"/>
    <col min="38" max="40" width="8.86328125" bestFit="1" customWidth="1"/>
    <col min="41" max="45" width="12.1328125" bestFit="1" customWidth="1"/>
    <col min="46" max="48" width="9.86328125" bestFit="1" customWidth="1"/>
    <col min="49" max="49" width="13.86328125" bestFit="1" customWidth="1"/>
    <col min="51" max="51" width="26.86328125" bestFit="1" customWidth="1"/>
    <col min="52" max="52" width="30.86328125" bestFit="1" customWidth="1"/>
    <col min="53" max="53" width="27" bestFit="1" customWidth="1"/>
    <col min="55" max="55" width="12.1328125" bestFit="1" customWidth="1"/>
    <col min="56" max="56" width="15.1328125" bestFit="1" customWidth="1"/>
    <col min="57" max="57" width="25.59765625" bestFit="1" customWidth="1"/>
    <col min="61" max="61" width="7" bestFit="1" customWidth="1"/>
    <col min="62" max="63" width="11.73046875" bestFit="1" customWidth="1"/>
    <col min="64" max="64" width="19.86328125" bestFit="1" customWidth="1"/>
    <col min="65" max="65" width="11.73046875" bestFit="1" customWidth="1"/>
    <col min="67" max="72" width="10.73046875" bestFit="1" customWidth="1"/>
    <col min="73" max="74" width="8.86328125" bestFit="1" customWidth="1"/>
    <col min="75" max="80" width="12.1328125" bestFit="1" customWidth="1"/>
    <col min="81" max="82" width="9.86328125" bestFit="1" customWidth="1"/>
    <col min="83" max="83" width="13.86328125" bestFit="1" customWidth="1"/>
    <col min="85" max="85" width="26.86328125" bestFit="1" customWidth="1"/>
    <col min="86" max="86" width="30.86328125" bestFit="1" customWidth="1"/>
    <col min="87" max="87" width="27" bestFit="1" customWidth="1"/>
    <col min="89" max="89" width="12.1328125" bestFit="1" customWidth="1"/>
    <col min="90" max="90" width="15.1328125" bestFit="1" customWidth="1"/>
    <col min="91" max="91" width="25.59765625" bestFit="1" customWidth="1"/>
    <col min="93" max="93" width="6" bestFit="1" customWidth="1"/>
    <col min="94" max="95" width="26.73046875" bestFit="1" customWidth="1"/>
    <col min="96" max="96" width="21.86328125" bestFit="1" customWidth="1"/>
  </cols>
  <sheetData>
    <row r="1" spans="1:96" ht="28.5" x14ac:dyDescent="0.85">
      <c r="A1" s="9" t="s">
        <v>975</v>
      </c>
    </row>
    <row r="2" spans="1:96" ht="14.45" customHeight="1" x14ac:dyDescent="0.45">
      <c r="AA2" t="s">
        <v>978</v>
      </c>
      <c r="AG2" t="s">
        <v>980</v>
      </c>
      <c r="AO2" t="s">
        <v>616</v>
      </c>
      <c r="AY2" t="s">
        <v>982</v>
      </c>
      <c r="AZ2" t="s">
        <v>983</v>
      </c>
      <c r="BA2" t="s">
        <v>984</v>
      </c>
      <c r="BI2" t="s">
        <v>979</v>
      </c>
      <c r="BO2" t="s">
        <v>981</v>
      </c>
      <c r="BW2" t="s">
        <v>616</v>
      </c>
      <c r="CG2" t="s">
        <v>985</v>
      </c>
      <c r="CH2" t="s">
        <v>986</v>
      </c>
      <c r="CI2" t="s">
        <v>987</v>
      </c>
    </row>
    <row r="3" spans="1:96" x14ac:dyDescent="0.45">
      <c r="A3" s="282"/>
      <c r="B3" s="342" t="s">
        <v>994</v>
      </c>
      <c r="C3" s="342" t="s">
        <v>993</v>
      </c>
      <c r="R3" s="298" t="s">
        <v>944</v>
      </c>
      <c r="S3" s="300" t="s">
        <v>994</v>
      </c>
      <c r="T3" s="300" t="s">
        <v>993</v>
      </c>
      <c r="U3" s="301" t="s">
        <v>995</v>
      </c>
      <c r="AA3" s="51" t="s">
        <v>150</v>
      </c>
      <c r="AB3" s="71" t="s">
        <v>148</v>
      </c>
      <c r="AC3" s="71" t="s">
        <v>149</v>
      </c>
      <c r="AD3" s="368" t="s">
        <v>583</v>
      </c>
      <c r="AE3" s="160" t="s">
        <v>226</v>
      </c>
      <c r="AG3" s="371" t="s">
        <v>600</v>
      </c>
      <c r="AH3" s="368" t="s">
        <v>601</v>
      </c>
      <c r="AI3" s="368" t="s">
        <v>602</v>
      </c>
      <c r="AJ3" s="368" t="s">
        <v>603</v>
      </c>
      <c r="AK3" s="368" t="s">
        <v>604</v>
      </c>
      <c r="AL3" s="368" t="s">
        <v>1207</v>
      </c>
      <c r="AM3" s="368" t="s">
        <v>1208</v>
      </c>
      <c r="AN3" s="368" t="s">
        <v>1209</v>
      </c>
      <c r="AO3" s="368" t="s">
        <v>605</v>
      </c>
      <c r="AP3" s="368" t="s">
        <v>606</v>
      </c>
      <c r="AQ3" s="368" t="s">
        <v>607</v>
      </c>
      <c r="AR3" s="368" t="s">
        <v>608</v>
      </c>
      <c r="AS3" s="368" t="s">
        <v>609</v>
      </c>
      <c r="AT3" s="368" t="s">
        <v>1210</v>
      </c>
      <c r="AU3" s="368" t="s">
        <v>1211</v>
      </c>
      <c r="AV3" s="368" t="s">
        <v>1212</v>
      </c>
      <c r="AW3" s="372" t="s">
        <v>218</v>
      </c>
      <c r="AY3" s="57" t="s">
        <v>620</v>
      </c>
      <c r="AZ3" s="57" t="s">
        <v>617</v>
      </c>
      <c r="BA3" s="157" t="s">
        <v>621</v>
      </c>
      <c r="BC3" s="57" t="s">
        <v>214</v>
      </c>
      <c r="BD3" s="57" t="s">
        <v>618</v>
      </c>
      <c r="BE3" s="157" t="s">
        <v>619</v>
      </c>
      <c r="BI3" s="51" t="s">
        <v>150</v>
      </c>
      <c r="BJ3" s="71" t="s">
        <v>148</v>
      </c>
      <c r="BK3" s="71" t="s">
        <v>149</v>
      </c>
      <c r="BL3" s="368" t="s">
        <v>583</v>
      </c>
      <c r="BM3" s="160" t="s">
        <v>226</v>
      </c>
      <c r="BO3" s="371" t="s">
        <v>600</v>
      </c>
      <c r="BP3" s="368" t="s">
        <v>601</v>
      </c>
      <c r="BQ3" s="368" t="s">
        <v>602</v>
      </c>
      <c r="BR3" s="368" t="s">
        <v>603</v>
      </c>
      <c r="BS3" s="368" t="s">
        <v>604</v>
      </c>
      <c r="BT3" s="368" t="s">
        <v>1207</v>
      </c>
      <c r="BU3" s="368" t="s">
        <v>1208</v>
      </c>
      <c r="BV3" s="368" t="s">
        <v>1209</v>
      </c>
      <c r="BW3" s="368" t="s">
        <v>605</v>
      </c>
      <c r="BX3" s="368" t="s">
        <v>606</v>
      </c>
      <c r="BY3" s="368" t="s">
        <v>607</v>
      </c>
      <c r="BZ3" s="368" t="s">
        <v>608</v>
      </c>
      <c r="CA3" s="368" t="s">
        <v>609</v>
      </c>
      <c r="CB3" s="368" t="s">
        <v>1210</v>
      </c>
      <c r="CC3" s="368" t="s">
        <v>1211</v>
      </c>
      <c r="CD3" s="368" t="s">
        <v>1212</v>
      </c>
      <c r="CE3" s="372" t="s">
        <v>218</v>
      </c>
      <c r="CG3" s="57" t="s">
        <v>620</v>
      </c>
      <c r="CH3" s="57" t="s">
        <v>617</v>
      </c>
      <c r="CI3" s="157" t="s">
        <v>621</v>
      </c>
      <c r="CK3" s="57" t="s">
        <v>214</v>
      </c>
      <c r="CL3" s="57" t="s">
        <v>618</v>
      </c>
      <c r="CM3" s="157" t="s">
        <v>619</v>
      </c>
    </row>
    <row r="4" spans="1:96" x14ac:dyDescent="0.45">
      <c r="A4" t="s">
        <v>205</v>
      </c>
      <c r="B4" s="280" t="s">
        <v>1225</v>
      </c>
      <c r="C4" s="281" t="s">
        <v>1214</v>
      </c>
      <c r="R4" s="296" t="s">
        <v>945</v>
      </c>
      <c r="S4" s="173">
        <v>20</v>
      </c>
      <c r="T4" s="173">
        <v>21</v>
      </c>
      <c r="U4" s="293">
        <v>1</v>
      </c>
      <c r="AA4" s="58">
        <v>1</v>
      </c>
      <c r="AB4" s="3">
        <v>0.96539379474940334</v>
      </c>
      <c r="AC4" s="3">
        <v>1.8088467614533965</v>
      </c>
      <c r="AD4" s="369">
        <v>2500000000</v>
      </c>
      <c r="AE4" s="64">
        <v>1.1690820093192409</v>
      </c>
      <c r="AG4" s="373">
        <v>500000000.00000012</v>
      </c>
      <c r="AH4" s="369">
        <v>500000000.00000012</v>
      </c>
      <c r="AI4" s="369">
        <v>500000000.00000012</v>
      </c>
      <c r="AJ4" s="369">
        <v>500000000.00000012</v>
      </c>
      <c r="AK4" s="369">
        <v>500000000.00000012</v>
      </c>
      <c r="AL4" s="369">
        <v>0</v>
      </c>
      <c r="AM4" s="369">
        <v>0</v>
      </c>
      <c r="AN4" s="369">
        <v>0</v>
      </c>
      <c r="AO4" s="369">
        <v>4455057445.0089664</v>
      </c>
      <c r="AP4" s="369">
        <v>4455057445.0089664</v>
      </c>
      <c r="AQ4" s="369">
        <v>4455057445.0089664</v>
      </c>
      <c r="AR4" s="369">
        <v>4455057445.0089664</v>
      </c>
      <c r="AS4" s="369">
        <v>4455057445.0089664</v>
      </c>
      <c r="AT4" s="369">
        <v>0</v>
      </c>
      <c r="AU4" s="369">
        <v>0</v>
      </c>
      <c r="AV4" s="369">
        <v>0</v>
      </c>
      <c r="AW4" s="374">
        <v>4764185004.542695</v>
      </c>
      <c r="AY4" s="58">
        <v>24.775287225044831</v>
      </c>
      <c r="AZ4" s="58">
        <v>100.00000000000003</v>
      </c>
      <c r="BA4" s="158">
        <v>10</v>
      </c>
      <c r="BC4" s="58">
        <v>6.5663474692202461E-2</v>
      </c>
      <c r="BD4" s="161">
        <v>1.1604000000000005</v>
      </c>
      <c r="BE4" s="162">
        <v>1.1300000000000001</v>
      </c>
      <c r="BI4" s="58">
        <v>1</v>
      </c>
      <c r="BJ4" s="3">
        <v>0.96539379474940334</v>
      </c>
      <c r="BK4" s="3">
        <v>1.8088467614533965</v>
      </c>
      <c r="BL4" s="369">
        <v>2500000000</v>
      </c>
      <c r="BM4" s="64">
        <v>1.1690820093192409</v>
      </c>
      <c r="BO4" s="373">
        <v>416666666.66666657</v>
      </c>
      <c r="BP4" s="369">
        <v>416666666.66666657</v>
      </c>
      <c r="BQ4" s="369">
        <v>416666666.66666657</v>
      </c>
      <c r="BR4" s="369">
        <v>416666666.66666657</v>
      </c>
      <c r="BS4" s="369">
        <v>416666666.66666657</v>
      </c>
      <c r="BT4" s="369">
        <v>416666666.66666657</v>
      </c>
      <c r="BU4" s="369">
        <v>0</v>
      </c>
      <c r="BV4" s="369">
        <v>0</v>
      </c>
      <c r="BW4" s="369">
        <v>2775463601.7742963</v>
      </c>
      <c r="BX4" s="369">
        <v>2775463601.7742963</v>
      </c>
      <c r="BY4" s="369">
        <v>2775463601.7742963</v>
      </c>
      <c r="BZ4" s="369">
        <v>2775463601.7742963</v>
      </c>
      <c r="CA4" s="369">
        <v>2775463601.7742963</v>
      </c>
      <c r="CB4" s="369">
        <v>2775463601.7742963</v>
      </c>
      <c r="CC4" s="369">
        <v>0</v>
      </c>
      <c r="CD4" s="369">
        <v>0</v>
      </c>
      <c r="CE4" s="374">
        <v>4764185004.5427208</v>
      </c>
      <c r="CG4" s="58">
        <v>19.152781610645775</v>
      </c>
      <c r="CH4" s="58">
        <v>99.999999999999972</v>
      </c>
      <c r="CI4" s="158">
        <v>10</v>
      </c>
      <c r="CK4" s="58">
        <v>6.5663474692202461E-2</v>
      </c>
      <c r="CL4" s="161">
        <v>1.1604000000000005</v>
      </c>
      <c r="CM4" s="162">
        <v>1.1300000000000001</v>
      </c>
      <c r="CO4" s="283" t="s">
        <v>991</v>
      </c>
      <c r="CP4" s="284" t="s">
        <v>988</v>
      </c>
      <c r="CQ4" s="284" t="s">
        <v>989</v>
      </c>
      <c r="CR4" s="285" t="s">
        <v>992</v>
      </c>
    </row>
    <row r="5" spans="1:96" x14ac:dyDescent="0.45">
      <c r="A5" s="94" t="s">
        <v>590</v>
      </c>
      <c r="B5" s="316"/>
      <c r="C5" s="331"/>
      <c r="R5" s="297" t="s">
        <v>946</v>
      </c>
      <c r="S5" s="125">
        <v>0.83089703276197557</v>
      </c>
      <c r="T5" s="125">
        <v>0.68246427162616563</v>
      </c>
      <c r="U5" s="294">
        <v>-0.14843276113580994</v>
      </c>
      <c r="AA5" s="58">
        <v>2</v>
      </c>
      <c r="AB5" s="3">
        <v>0.96887430389817031</v>
      </c>
      <c r="AC5" s="3">
        <v>1.9036334913112167</v>
      </c>
      <c r="AD5" s="369">
        <v>2500000000</v>
      </c>
      <c r="AE5" s="64">
        <v>1.1357277076940564</v>
      </c>
      <c r="AG5" s="373">
        <v>499999999.99999988</v>
      </c>
      <c r="AH5" s="369">
        <v>499999999.99999988</v>
      </c>
      <c r="AI5" s="369">
        <v>499999999.99999988</v>
      </c>
      <c r="AJ5" s="369">
        <v>499999999.99999988</v>
      </c>
      <c r="AK5" s="369">
        <v>499999999.99999988</v>
      </c>
      <c r="AL5" s="369">
        <v>0</v>
      </c>
      <c r="AM5" s="369">
        <v>0</v>
      </c>
      <c r="AN5" s="369">
        <v>0</v>
      </c>
      <c r="AO5" s="369">
        <v>3799149035.6643014</v>
      </c>
      <c r="AP5" s="369">
        <v>3799149035.6643014</v>
      </c>
      <c r="AQ5" s="369">
        <v>3799149035.6643014</v>
      </c>
      <c r="AR5" s="369">
        <v>3799149035.6643014</v>
      </c>
      <c r="AS5" s="369">
        <v>3799149035.6643014</v>
      </c>
      <c r="AT5" s="369">
        <v>0</v>
      </c>
      <c r="AU5" s="369">
        <v>0</v>
      </c>
      <c r="AV5" s="369">
        <v>0</v>
      </c>
      <c r="AW5" s="374">
        <v>4555152757.9429665</v>
      </c>
      <c r="AY5" s="58">
        <v>21.495745178321506</v>
      </c>
      <c r="AZ5" s="58">
        <v>100</v>
      </c>
      <c r="BA5" s="158">
        <v>10</v>
      </c>
      <c r="BC5" s="58">
        <v>9.8495212038303692E-2</v>
      </c>
      <c r="BD5" s="161">
        <v>1.17245905882353</v>
      </c>
      <c r="BE5" s="162">
        <v>1.1300000000000001</v>
      </c>
      <c r="BI5" s="58">
        <v>2</v>
      </c>
      <c r="BJ5" s="3">
        <v>0.96887430389817031</v>
      </c>
      <c r="BK5" s="3">
        <v>1.9036334913112167</v>
      </c>
      <c r="BL5" s="369">
        <v>2500000000</v>
      </c>
      <c r="BM5" s="64">
        <v>1.1357277076940564</v>
      </c>
      <c r="BO5" s="373">
        <v>416666666.66666669</v>
      </c>
      <c r="BP5" s="369">
        <v>416666666.66666669</v>
      </c>
      <c r="BQ5" s="369">
        <v>416666666.66666669</v>
      </c>
      <c r="BR5" s="369">
        <v>416666666.66666669</v>
      </c>
      <c r="BS5" s="369">
        <v>416666666.66666669</v>
      </c>
      <c r="BT5" s="369">
        <v>416666666.66666669</v>
      </c>
      <c r="BU5" s="369">
        <v>0</v>
      </c>
      <c r="BV5" s="369">
        <v>0</v>
      </c>
      <c r="BW5" s="369">
        <v>2245562086.2985096</v>
      </c>
      <c r="BX5" s="369">
        <v>2245562086.2985096</v>
      </c>
      <c r="BY5" s="369">
        <v>2245562086.2985096</v>
      </c>
      <c r="BZ5" s="369">
        <v>2245562086.2985096</v>
      </c>
      <c r="CA5" s="369">
        <v>2245562086.2985096</v>
      </c>
      <c r="CB5" s="369">
        <v>2245562086.2985096</v>
      </c>
      <c r="CC5" s="369">
        <v>0</v>
      </c>
      <c r="CD5" s="369">
        <v>0</v>
      </c>
      <c r="CE5" s="374">
        <v>4554399669.2795258</v>
      </c>
      <c r="CG5" s="58">
        <v>15.973372517791057</v>
      </c>
      <c r="CH5" s="58">
        <v>100</v>
      </c>
      <c r="CI5" s="158">
        <v>10</v>
      </c>
      <c r="CK5" s="58">
        <v>9.8495212038303692E-2</v>
      </c>
      <c r="CL5" s="161">
        <v>1.17245905882353</v>
      </c>
      <c r="CM5" s="162">
        <v>1.1300000000000001</v>
      </c>
      <c r="CO5" s="286">
        <v>1</v>
      </c>
      <c r="CP5" s="287">
        <v>24.775287225044831</v>
      </c>
      <c r="CQ5" s="287">
        <v>19.152781610645775</v>
      </c>
      <c r="CR5" s="288">
        <v>-5.6225056143990564</v>
      </c>
    </row>
    <row r="6" spans="1:96" x14ac:dyDescent="0.45">
      <c r="A6" s="58" t="s">
        <v>584</v>
      </c>
      <c r="B6" s="281" t="s">
        <v>585</v>
      </c>
      <c r="C6" s="317" t="s">
        <v>585</v>
      </c>
      <c r="R6" s="297" t="s">
        <v>947</v>
      </c>
      <c r="S6" s="125">
        <v>84.81718813476121</v>
      </c>
      <c r="T6" s="125">
        <v>67.316643369562641</v>
      </c>
      <c r="U6" s="294">
        <v>-17.500544765198569</v>
      </c>
      <c r="AA6" s="58">
        <v>3</v>
      </c>
      <c r="AB6" s="3">
        <v>0.95206841686555288</v>
      </c>
      <c r="AC6" s="3">
        <v>1.8878357030015798</v>
      </c>
      <c r="AD6" s="369">
        <v>2500000000</v>
      </c>
      <c r="AE6" s="64">
        <v>1.1130835270312347</v>
      </c>
      <c r="AG6" s="373">
        <v>500000000</v>
      </c>
      <c r="AH6" s="369">
        <v>500000000</v>
      </c>
      <c r="AI6" s="369">
        <v>500000000</v>
      </c>
      <c r="AJ6" s="369">
        <v>500000000</v>
      </c>
      <c r="AK6" s="369">
        <v>500000000</v>
      </c>
      <c r="AL6" s="369">
        <v>0</v>
      </c>
      <c r="AM6" s="369">
        <v>0</v>
      </c>
      <c r="AN6" s="369">
        <v>0</v>
      </c>
      <c r="AO6" s="369">
        <v>2949780743.0794501</v>
      </c>
      <c r="AP6" s="369">
        <v>2949780743.0794501</v>
      </c>
      <c r="AQ6" s="369">
        <v>2949780743.0794501</v>
      </c>
      <c r="AR6" s="369">
        <v>2949780743.0794501</v>
      </c>
      <c r="AS6" s="369">
        <v>2949780743.0794501</v>
      </c>
      <c r="AT6" s="369">
        <v>0</v>
      </c>
      <c r="AU6" s="369">
        <v>0</v>
      </c>
      <c r="AV6" s="369">
        <v>0</v>
      </c>
      <c r="AW6" s="374">
        <v>6032473262.8610687</v>
      </c>
      <c r="AY6" s="58">
        <v>17.248903715397251</v>
      </c>
      <c r="AZ6" s="58">
        <v>100</v>
      </c>
      <c r="BA6" s="158">
        <v>10</v>
      </c>
      <c r="BC6" s="58">
        <v>0.13132694938440492</v>
      </c>
      <c r="BD6" s="161">
        <v>1.1767821176470594</v>
      </c>
      <c r="BE6" s="162">
        <v>1.1400000000000001</v>
      </c>
      <c r="BI6" s="58">
        <v>3</v>
      </c>
      <c r="BJ6" s="3">
        <v>0.95206841686555288</v>
      </c>
      <c r="BK6" s="3">
        <v>1.8878357030015798</v>
      </c>
      <c r="BL6" s="369">
        <v>2500000000</v>
      </c>
      <c r="BM6" s="64">
        <v>1.1130835270312347</v>
      </c>
      <c r="BO6" s="373">
        <v>416666666.66666663</v>
      </c>
      <c r="BP6" s="369">
        <v>416666666.66666663</v>
      </c>
      <c r="BQ6" s="369">
        <v>416666666.66666663</v>
      </c>
      <c r="BR6" s="369">
        <v>416666666.66666663</v>
      </c>
      <c r="BS6" s="369">
        <v>416666666.66666663</v>
      </c>
      <c r="BT6" s="369">
        <v>416666666.66666663</v>
      </c>
      <c r="BU6" s="369">
        <v>0</v>
      </c>
      <c r="BV6" s="369">
        <v>0</v>
      </c>
      <c r="BW6" s="369">
        <v>1580025402.1695981</v>
      </c>
      <c r="BX6" s="369">
        <v>1580025402.1695981</v>
      </c>
      <c r="BY6" s="369">
        <v>1580025402.1695981</v>
      </c>
      <c r="BZ6" s="369">
        <v>1580025402.1695981</v>
      </c>
      <c r="CA6" s="369">
        <v>1580025402.1695981</v>
      </c>
      <c r="CB6" s="369">
        <v>1580025402.1695981</v>
      </c>
      <c r="CC6" s="369">
        <v>0</v>
      </c>
      <c r="CD6" s="369">
        <v>0</v>
      </c>
      <c r="CE6" s="374">
        <v>6030878830.9089766</v>
      </c>
      <c r="CG6" s="58">
        <v>11.980152413017585</v>
      </c>
      <c r="CH6" s="58">
        <v>100</v>
      </c>
      <c r="CI6" s="158">
        <v>10</v>
      </c>
      <c r="CK6" s="58">
        <v>0.13132694938440492</v>
      </c>
      <c r="CL6" s="161">
        <v>1.1767821176470594</v>
      </c>
      <c r="CM6" s="162">
        <v>1.1400000000000001</v>
      </c>
      <c r="CO6" s="286">
        <v>2</v>
      </c>
      <c r="CP6" s="287">
        <v>21.495745178321506</v>
      </c>
      <c r="CQ6" s="287">
        <v>15.973372517791057</v>
      </c>
      <c r="CR6" s="288">
        <v>-5.5223726605304488</v>
      </c>
    </row>
    <row r="7" spans="1:96" x14ac:dyDescent="0.45">
      <c r="A7" s="58" t="s">
        <v>581</v>
      </c>
      <c r="B7" s="304">
        <v>36526</v>
      </c>
      <c r="C7" s="318">
        <v>36526</v>
      </c>
      <c r="R7" s="299" t="s">
        <v>948</v>
      </c>
      <c r="S7" s="126">
        <v>74.215296550578287</v>
      </c>
      <c r="T7" s="126">
        <v>58.768366716543483</v>
      </c>
      <c r="U7" s="295">
        <v>-15.446929834034805</v>
      </c>
      <c r="AA7" s="58">
        <v>4</v>
      </c>
      <c r="AB7" s="3">
        <v>0.90950676213206039</v>
      </c>
      <c r="AC7" s="3">
        <v>2.0695102685624014</v>
      </c>
      <c r="AD7" s="369">
        <v>2500000000</v>
      </c>
      <c r="AE7" s="64">
        <v>1.0905175178997617</v>
      </c>
      <c r="AG7" s="373">
        <v>500000000</v>
      </c>
      <c r="AH7" s="369">
        <v>500000000</v>
      </c>
      <c r="AI7" s="369">
        <v>500000000</v>
      </c>
      <c r="AJ7" s="369">
        <v>500000000</v>
      </c>
      <c r="AK7" s="369">
        <v>500000000</v>
      </c>
      <c r="AL7" s="369">
        <v>0</v>
      </c>
      <c r="AM7" s="369">
        <v>0</v>
      </c>
      <c r="AN7" s="369">
        <v>0</v>
      </c>
      <c r="AO7" s="369">
        <v>1482674579.6596539</v>
      </c>
      <c r="AP7" s="369">
        <v>1482674579.6596539</v>
      </c>
      <c r="AQ7" s="369">
        <v>1482674579.6596539</v>
      </c>
      <c r="AR7" s="369">
        <v>1482674579.6596539</v>
      </c>
      <c r="AS7" s="369">
        <v>1482674579.6596539</v>
      </c>
      <c r="AT7" s="369">
        <v>0</v>
      </c>
      <c r="AU7" s="369">
        <v>0</v>
      </c>
      <c r="AV7" s="369">
        <v>0</v>
      </c>
      <c r="AW7" s="374">
        <v>9929048232.8854179</v>
      </c>
      <c r="AY7" s="58">
        <v>9.9133728982982685</v>
      </c>
      <c r="AZ7" s="58">
        <v>100</v>
      </c>
      <c r="BA7" s="158">
        <v>10</v>
      </c>
      <c r="BC7" s="58">
        <v>0.16415868673050615</v>
      </c>
      <c r="BD7" s="161">
        <v>1.1701837647058828</v>
      </c>
      <c r="BE7" s="162">
        <v>1.1230000000000002</v>
      </c>
      <c r="BI7" s="58">
        <v>4</v>
      </c>
      <c r="BJ7" s="3">
        <v>0.90950676213206039</v>
      </c>
      <c r="BK7" s="3">
        <v>2.0695102685624014</v>
      </c>
      <c r="BL7" s="369">
        <v>2500000000</v>
      </c>
      <c r="BM7" s="64">
        <v>1.0905175178997617</v>
      </c>
      <c r="BO7" s="373">
        <v>416666666.66666669</v>
      </c>
      <c r="BP7" s="369">
        <v>416666666.66666669</v>
      </c>
      <c r="BQ7" s="369">
        <v>416666666.66666669</v>
      </c>
      <c r="BR7" s="369">
        <v>416666666.66666669</v>
      </c>
      <c r="BS7" s="369">
        <v>416666666.66666669</v>
      </c>
      <c r="BT7" s="369">
        <v>416666666.66666669</v>
      </c>
      <c r="BU7" s="369">
        <v>0</v>
      </c>
      <c r="BV7" s="369">
        <v>0</v>
      </c>
      <c r="BW7" s="369">
        <v>601119866.50653517</v>
      </c>
      <c r="BX7" s="369">
        <v>601119866.50653517</v>
      </c>
      <c r="BY7" s="369">
        <v>601119866.50653517</v>
      </c>
      <c r="BZ7" s="369">
        <v>601119866.50653517</v>
      </c>
      <c r="CA7" s="369">
        <v>601119866.50653517</v>
      </c>
      <c r="CB7" s="369">
        <v>601119866.50653517</v>
      </c>
      <c r="CC7" s="369">
        <v>0</v>
      </c>
      <c r="CD7" s="369">
        <v>0</v>
      </c>
      <c r="CE7" s="374">
        <v>9924759966.6654224</v>
      </c>
      <c r="CG7" s="58">
        <v>6.1067191990392118</v>
      </c>
      <c r="CH7" s="58">
        <v>100</v>
      </c>
      <c r="CI7" s="158">
        <v>10</v>
      </c>
      <c r="CK7" s="58">
        <v>0.16415868673050615</v>
      </c>
      <c r="CL7" s="161">
        <v>1.1701837647058828</v>
      </c>
      <c r="CM7" s="162">
        <v>1.1230000000000002</v>
      </c>
      <c r="CO7" s="286">
        <v>3</v>
      </c>
      <c r="CP7" s="287">
        <v>17.248903715397251</v>
      </c>
      <c r="CQ7" s="287">
        <v>11.980152413017585</v>
      </c>
      <c r="CR7" s="288">
        <v>-5.2687513023796662</v>
      </c>
    </row>
    <row r="8" spans="1:96" x14ac:dyDescent="0.45">
      <c r="A8" s="58" t="s">
        <v>582</v>
      </c>
      <c r="B8" s="304">
        <v>37257</v>
      </c>
      <c r="C8" s="318">
        <v>37257</v>
      </c>
      <c r="AA8" s="58">
        <v>5</v>
      </c>
      <c r="AB8" s="3">
        <v>0.92382657120127287</v>
      </c>
      <c r="AC8" s="3">
        <v>2.0813586097946288</v>
      </c>
      <c r="AD8" s="369">
        <v>2500000000</v>
      </c>
      <c r="AE8" s="64">
        <v>1.0476652796513444</v>
      </c>
      <c r="AG8" s="373">
        <v>500000000.00000006</v>
      </c>
      <c r="AH8" s="369">
        <v>500000000.00000006</v>
      </c>
      <c r="AI8" s="369">
        <v>500000000.00000006</v>
      </c>
      <c r="AJ8" s="369">
        <v>500000000.00000006</v>
      </c>
      <c r="AK8" s="369">
        <v>500000000.00000006</v>
      </c>
      <c r="AL8" s="369">
        <v>0</v>
      </c>
      <c r="AM8" s="369">
        <v>0</v>
      </c>
      <c r="AN8" s="369">
        <v>0</v>
      </c>
      <c r="AO8" s="369">
        <v>1194705538.7786419</v>
      </c>
      <c r="AP8" s="369">
        <v>1194705538.7786419</v>
      </c>
      <c r="AQ8" s="369">
        <v>1194705538.7786419</v>
      </c>
      <c r="AR8" s="369">
        <v>1194705538.7786419</v>
      </c>
      <c r="AS8" s="369">
        <v>1194705538.7786419</v>
      </c>
      <c r="AT8" s="369">
        <v>0</v>
      </c>
      <c r="AU8" s="369">
        <v>0</v>
      </c>
      <c r="AV8" s="369">
        <v>0</v>
      </c>
      <c r="AW8" s="374">
        <v>8348604407.2750359</v>
      </c>
      <c r="AY8" s="58">
        <v>8.4735276938932103</v>
      </c>
      <c r="AZ8" s="58">
        <v>100</v>
      </c>
      <c r="BA8" s="158">
        <v>10</v>
      </c>
      <c r="BC8" s="58">
        <v>0.19699042407660738</v>
      </c>
      <c r="BD8" s="161">
        <v>1.1716627058823534</v>
      </c>
      <c r="BE8" s="162">
        <v>1.1079999999999999</v>
      </c>
      <c r="BI8" s="58">
        <v>5</v>
      </c>
      <c r="BJ8" s="3">
        <v>0.92382657120127287</v>
      </c>
      <c r="BK8" s="3">
        <v>2.0813586097946288</v>
      </c>
      <c r="BL8" s="369">
        <v>2500000000</v>
      </c>
      <c r="BM8" s="64">
        <v>1.0476652796513444</v>
      </c>
      <c r="BO8" s="373">
        <v>416666666.66666669</v>
      </c>
      <c r="BP8" s="369">
        <v>416666666.66666669</v>
      </c>
      <c r="BQ8" s="369">
        <v>416666666.66666669</v>
      </c>
      <c r="BR8" s="369">
        <v>416666666.66666669</v>
      </c>
      <c r="BS8" s="369">
        <v>416666666.66666669</v>
      </c>
      <c r="BT8" s="369">
        <v>416666666.66666669</v>
      </c>
      <c r="BU8" s="369">
        <v>0</v>
      </c>
      <c r="BV8" s="369">
        <v>0</v>
      </c>
      <c r="BW8" s="369">
        <v>298044009.67514944</v>
      </c>
      <c r="BX8" s="369">
        <v>298044009.67514944</v>
      </c>
      <c r="BY8" s="369">
        <v>298044009.67514944</v>
      </c>
      <c r="BZ8" s="369">
        <v>298044009.67514944</v>
      </c>
      <c r="CA8" s="369">
        <v>298044009.67514944</v>
      </c>
      <c r="CB8" s="369">
        <v>298044009.67514944</v>
      </c>
      <c r="CC8" s="369">
        <v>0</v>
      </c>
      <c r="CD8" s="369">
        <v>0</v>
      </c>
      <c r="CE8" s="374">
        <v>8344951288.8797817</v>
      </c>
      <c r="CG8" s="58">
        <v>4.2882640580508964</v>
      </c>
      <c r="CH8" s="58">
        <v>100</v>
      </c>
      <c r="CI8" s="158">
        <v>10</v>
      </c>
      <c r="CK8" s="58">
        <v>0.19699042407660738</v>
      </c>
      <c r="CL8" s="161">
        <v>1.1716627058823534</v>
      </c>
      <c r="CM8" s="162">
        <v>1.1079999999999999</v>
      </c>
      <c r="CO8" s="286">
        <v>4</v>
      </c>
      <c r="CP8" s="287">
        <v>9.9133728982982685</v>
      </c>
      <c r="CQ8" s="287">
        <v>6.1067191990392118</v>
      </c>
      <c r="CR8" s="288">
        <v>-3.8066536992590567</v>
      </c>
    </row>
    <row r="9" spans="1:96" x14ac:dyDescent="0.45">
      <c r="A9" s="58" t="s">
        <v>588</v>
      </c>
      <c r="B9" s="305">
        <v>1.1604000000000005</v>
      </c>
      <c r="C9" s="319">
        <v>1.1604000000000005</v>
      </c>
      <c r="AA9" s="58">
        <v>6</v>
      </c>
      <c r="AB9" s="3">
        <v>0.94998011137629279</v>
      </c>
      <c r="AC9" s="3">
        <v>1.9747235387045816</v>
      </c>
      <c r="AD9" s="369">
        <v>2500000000</v>
      </c>
      <c r="AE9" s="64">
        <v>1.0962043339119121</v>
      </c>
      <c r="AG9" s="373">
        <v>500000000</v>
      </c>
      <c r="AH9" s="369">
        <v>500000000</v>
      </c>
      <c r="AI9" s="369">
        <v>500000000</v>
      </c>
      <c r="AJ9" s="369">
        <v>500000000</v>
      </c>
      <c r="AK9" s="369">
        <v>500000000</v>
      </c>
      <c r="AL9" s="369">
        <v>0</v>
      </c>
      <c r="AM9" s="369">
        <v>0</v>
      </c>
      <c r="AN9" s="369">
        <v>0</v>
      </c>
      <c r="AO9" s="369">
        <v>1813195922.1239209</v>
      </c>
      <c r="AP9" s="369">
        <v>1813195922.1239209</v>
      </c>
      <c r="AQ9" s="369">
        <v>1813195922.1239209</v>
      </c>
      <c r="AR9" s="369">
        <v>1813195922.1239209</v>
      </c>
      <c r="AS9" s="369">
        <v>1813195922.1239209</v>
      </c>
      <c r="AT9" s="369">
        <v>0</v>
      </c>
      <c r="AU9" s="369">
        <v>0</v>
      </c>
      <c r="AV9" s="369">
        <v>0</v>
      </c>
      <c r="AW9" s="374">
        <v>5704924562.4783344</v>
      </c>
      <c r="AY9" s="58">
        <v>11.565979610619602</v>
      </c>
      <c r="AZ9" s="58">
        <v>100</v>
      </c>
      <c r="BA9" s="158">
        <v>10</v>
      </c>
      <c r="BC9" s="58">
        <v>0.29548563611491108</v>
      </c>
      <c r="BD9" s="161">
        <v>1.167339647058824</v>
      </c>
      <c r="BE9" s="162">
        <v>1.0900000000000001</v>
      </c>
      <c r="BI9" s="58">
        <v>6</v>
      </c>
      <c r="BJ9" s="3">
        <v>0.94998011137629279</v>
      </c>
      <c r="BK9" s="3">
        <v>1.9747235387045816</v>
      </c>
      <c r="BL9" s="369">
        <v>2500000000</v>
      </c>
      <c r="BM9" s="64">
        <v>1.0962043339119121</v>
      </c>
      <c r="BO9" s="373">
        <v>416666666.66666651</v>
      </c>
      <c r="BP9" s="369">
        <v>416666666.66666651</v>
      </c>
      <c r="BQ9" s="369">
        <v>416666666.66666651</v>
      </c>
      <c r="BR9" s="369">
        <v>416666666.66666651</v>
      </c>
      <c r="BS9" s="369">
        <v>416666666.66666651</v>
      </c>
      <c r="BT9" s="369">
        <v>416666666.66666651</v>
      </c>
      <c r="BU9" s="369">
        <v>0</v>
      </c>
      <c r="BV9" s="369">
        <v>0</v>
      </c>
      <c r="BW9" s="369">
        <v>517590224.7018041</v>
      </c>
      <c r="BX9" s="369">
        <v>517590224.7018041</v>
      </c>
      <c r="BY9" s="369">
        <v>517590224.7018041</v>
      </c>
      <c r="BZ9" s="369">
        <v>517590224.7018041</v>
      </c>
      <c r="CA9" s="369">
        <v>517590224.7018041</v>
      </c>
      <c r="CB9" s="369">
        <v>517590224.7018041</v>
      </c>
      <c r="CC9" s="369">
        <v>0</v>
      </c>
      <c r="CD9" s="369">
        <v>0</v>
      </c>
      <c r="CE9" s="374">
        <v>5704635077.6470079</v>
      </c>
      <c r="CG9" s="58">
        <v>5.6055413482108243</v>
      </c>
      <c r="CH9" s="58">
        <v>100</v>
      </c>
      <c r="CI9" s="158">
        <v>10</v>
      </c>
      <c r="CK9" s="58">
        <v>0.29548563611491108</v>
      </c>
      <c r="CL9" s="161">
        <v>1.167339647058824</v>
      </c>
      <c r="CM9" s="162">
        <v>1.0900000000000001</v>
      </c>
      <c r="CO9" s="286">
        <v>5</v>
      </c>
      <c r="CP9" s="287">
        <v>8.4735276938932103</v>
      </c>
      <c r="CQ9" s="287">
        <v>4.2882640580508964</v>
      </c>
      <c r="CR9" s="288">
        <v>-4.1852636358423139</v>
      </c>
    </row>
    <row r="10" spans="1:96" x14ac:dyDescent="0.45">
      <c r="A10" s="58" t="s">
        <v>589</v>
      </c>
      <c r="B10" s="306">
        <v>6.3299999999999995E-2</v>
      </c>
      <c r="C10" s="320">
        <v>6.3299999999999995E-2</v>
      </c>
      <c r="AA10" s="58">
        <v>7</v>
      </c>
      <c r="AB10" s="3">
        <v>0.9172633253778838</v>
      </c>
      <c r="AC10" s="3">
        <v>2.0695102685624014</v>
      </c>
      <c r="AD10" s="369">
        <v>2500000000</v>
      </c>
      <c r="AE10" s="64">
        <v>1.0840477724741451</v>
      </c>
      <c r="AG10" s="373">
        <v>499999999.99999994</v>
      </c>
      <c r="AH10" s="369">
        <v>499999999.99999994</v>
      </c>
      <c r="AI10" s="369">
        <v>499999999.99999994</v>
      </c>
      <c r="AJ10" s="369">
        <v>499999999.99999994</v>
      </c>
      <c r="AK10" s="369">
        <v>499999999.99999994</v>
      </c>
      <c r="AL10" s="369">
        <v>0</v>
      </c>
      <c r="AM10" s="369">
        <v>0</v>
      </c>
      <c r="AN10" s="369">
        <v>0</v>
      </c>
      <c r="AO10" s="369">
        <v>675218900.42180395</v>
      </c>
      <c r="AP10" s="369">
        <v>675218900.42180395</v>
      </c>
      <c r="AQ10" s="369">
        <v>675218900.42180395</v>
      </c>
      <c r="AR10" s="369">
        <v>675218900.42180395</v>
      </c>
      <c r="AS10" s="369">
        <v>675218900.42180395</v>
      </c>
      <c r="AT10" s="369">
        <v>0</v>
      </c>
      <c r="AU10" s="369">
        <v>0</v>
      </c>
      <c r="AV10" s="369">
        <v>0</v>
      </c>
      <c r="AW10" s="374">
        <v>8672853568.7771053</v>
      </c>
      <c r="AY10" s="58">
        <v>5.8760945021090203</v>
      </c>
      <c r="AZ10" s="58">
        <v>100</v>
      </c>
      <c r="BA10" s="158">
        <v>10</v>
      </c>
      <c r="BC10" s="58">
        <v>0.32831737346101231</v>
      </c>
      <c r="BD10" s="161">
        <v>1.1735967058823535</v>
      </c>
      <c r="BE10" s="162">
        <v>1.0900000000000001</v>
      </c>
      <c r="BI10" s="58">
        <v>7</v>
      </c>
      <c r="BJ10" s="3">
        <v>0.9172633253778838</v>
      </c>
      <c r="BK10" s="3">
        <v>2.0695102685624014</v>
      </c>
      <c r="BL10" s="369">
        <v>2500000000</v>
      </c>
      <c r="BM10" s="64">
        <v>1.0840477724741451</v>
      </c>
      <c r="BO10" s="373">
        <v>276288941.32144856</v>
      </c>
      <c r="BP10" s="369">
        <v>276288941.32144856</v>
      </c>
      <c r="BQ10" s="369">
        <v>276288941.32144856</v>
      </c>
      <c r="BR10" s="369">
        <v>276288941.32144856</v>
      </c>
      <c r="BS10" s="369">
        <v>276288941.32144856</v>
      </c>
      <c r="BT10" s="369">
        <v>276288941.32144856</v>
      </c>
      <c r="BU10" s="369">
        <v>0</v>
      </c>
      <c r="BV10" s="369">
        <v>0</v>
      </c>
      <c r="BW10" s="369">
        <v>0</v>
      </c>
      <c r="BX10" s="369">
        <v>0</v>
      </c>
      <c r="BY10" s="369">
        <v>0</v>
      </c>
      <c r="BZ10" s="369">
        <v>0</v>
      </c>
      <c r="CA10" s="369">
        <v>0</v>
      </c>
      <c r="CB10" s="369">
        <v>0</v>
      </c>
      <c r="CC10" s="369">
        <v>0</v>
      </c>
      <c r="CD10" s="369">
        <v>0</v>
      </c>
      <c r="CE10" s="374">
        <v>8668730008.0853271</v>
      </c>
      <c r="CG10" s="58">
        <v>1.6577336479286915</v>
      </c>
      <c r="CH10" s="58">
        <v>95.187049416735377</v>
      </c>
      <c r="CI10" s="158">
        <v>10</v>
      </c>
      <c r="CK10" s="58">
        <v>0.32831737346101231</v>
      </c>
      <c r="CL10" s="161">
        <v>1.1735967058823535</v>
      </c>
      <c r="CM10" s="162">
        <v>1.0900000000000001</v>
      </c>
      <c r="CO10" s="286">
        <v>6</v>
      </c>
      <c r="CP10" s="287">
        <v>11.565979610619602</v>
      </c>
      <c r="CQ10" s="287">
        <v>5.6055413482108243</v>
      </c>
      <c r="CR10" s="288">
        <v>-5.9604382624087773</v>
      </c>
    </row>
    <row r="11" spans="1:96" x14ac:dyDescent="0.45">
      <c r="A11" s="98" t="s">
        <v>976</v>
      </c>
      <c r="B11" s="279"/>
      <c r="C11" s="321"/>
      <c r="AA11" s="58">
        <v>8</v>
      </c>
      <c r="AB11" s="3">
        <v>0.89468973747016711</v>
      </c>
      <c r="AC11" s="3">
        <v>2.17219589257504</v>
      </c>
      <c r="AD11" s="369">
        <v>2500000000</v>
      </c>
      <c r="AE11" s="64">
        <v>1.0433856750025949</v>
      </c>
      <c r="AG11" s="373">
        <v>500000000</v>
      </c>
      <c r="AH11" s="369">
        <v>500000000</v>
      </c>
      <c r="AI11" s="369">
        <v>500000000</v>
      </c>
      <c r="AJ11" s="369">
        <v>500000000</v>
      </c>
      <c r="AK11" s="369">
        <v>500000000</v>
      </c>
      <c r="AL11" s="369">
        <v>0</v>
      </c>
      <c r="AM11" s="369">
        <v>0</v>
      </c>
      <c r="AN11" s="369">
        <v>0</v>
      </c>
      <c r="AO11" s="369">
        <v>23230694.11327371</v>
      </c>
      <c r="AP11" s="369">
        <v>23230694.11327371</v>
      </c>
      <c r="AQ11" s="369">
        <v>23230694.11327371</v>
      </c>
      <c r="AR11" s="369">
        <v>23230694.11327371</v>
      </c>
      <c r="AS11" s="369">
        <v>23230694.11327371</v>
      </c>
      <c r="AT11" s="369">
        <v>0</v>
      </c>
      <c r="AU11" s="369">
        <v>0</v>
      </c>
      <c r="AV11" s="369">
        <v>0</v>
      </c>
      <c r="AW11" s="374">
        <v>10729992502.745321</v>
      </c>
      <c r="AY11" s="58">
        <v>2.6161534705663683</v>
      </c>
      <c r="AZ11" s="58">
        <v>100</v>
      </c>
      <c r="BA11" s="158">
        <v>10</v>
      </c>
      <c r="BC11" s="58">
        <v>0.36114911080711354</v>
      </c>
      <c r="BD11" s="161">
        <v>1.1709801176470593</v>
      </c>
      <c r="BE11" s="162">
        <v>1.0774999999999999</v>
      </c>
      <c r="BI11" s="58">
        <v>8</v>
      </c>
      <c r="BJ11" s="3">
        <v>0.89468973747016711</v>
      </c>
      <c r="BK11" s="3">
        <v>2.17219589257504</v>
      </c>
      <c r="BL11" s="369">
        <v>2500000000</v>
      </c>
      <c r="BM11" s="64">
        <v>1.0433856750025949</v>
      </c>
      <c r="BO11" s="373">
        <v>2582541.8350999956</v>
      </c>
      <c r="BP11" s="369">
        <v>2582541.8350999956</v>
      </c>
      <c r="BQ11" s="369">
        <v>2582541.8350999956</v>
      </c>
      <c r="BR11" s="369">
        <v>2582541.8350999956</v>
      </c>
      <c r="BS11" s="369">
        <v>2582541.8350999956</v>
      </c>
      <c r="BT11" s="369">
        <v>2582541.8350999956</v>
      </c>
      <c r="BU11" s="369">
        <v>0</v>
      </c>
      <c r="BV11" s="369">
        <v>0</v>
      </c>
      <c r="BW11" s="369">
        <v>0</v>
      </c>
      <c r="BX11" s="369">
        <v>0</v>
      </c>
      <c r="BY11" s="369">
        <v>0</v>
      </c>
      <c r="BZ11" s="369">
        <v>0</v>
      </c>
      <c r="CA11" s="369">
        <v>0</v>
      </c>
      <c r="CB11" s="369">
        <v>0</v>
      </c>
      <c r="CC11" s="369">
        <v>0</v>
      </c>
      <c r="CD11" s="369">
        <v>0</v>
      </c>
      <c r="CE11" s="374">
        <v>10687371941.67585</v>
      </c>
      <c r="CG11" s="58">
        <v>1.5495251010599972E-2</v>
      </c>
      <c r="CH11" s="58">
        <v>83.366144494696456</v>
      </c>
      <c r="CI11" s="158">
        <v>10</v>
      </c>
      <c r="CK11" s="58">
        <v>0.36114911080711354</v>
      </c>
      <c r="CL11" s="161">
        <v>1.1709801176470593</v>
      </c>
      <c r="CM11" s="162">
        <v>1.0774999999999999</v>
      </c>
      <c r="CO11" s="286">
        <v>7</v>
      </c>
      <c r="CP11" s="287">
        <v>5.8760945021090203</v>
      </c>
      <c r="CQ11" s="287">
        <v>1.6577336479286915</v>
      </c>
      <c r="CR11" s="288">
        <v>-4.2183608541803288</v>
      </c>
    </row>
    <row r="12" spans="1:96" x14ac:dyDescent="0.45">
      <c r="A12" s="302" t="s">
        <v>243</v>
      </c>
      <c r="B12" s="366">
        <v>1</v>
      </c>
      <c r="C12" s="317">
        <v>1</v>
      </c>
      <c r="AA12" s="58">
        <v>9</v>
      </c>
      <c r="AB12" s="3">
        <v>0.87818217979315827</v>
      </c>
      <c r="AC12" s="3">
        <v>2.0379146919431284</v>
      </c>
      <c r="AD12" s="369">
        <v>2500000000</v>
      </c>
      <c r="AE12" s="64">
        <v>1.0049865382429826</v>
      </c>
      <c r="AG12" s="373">
        <v>77067641.419575006</v>
      </c>
      <c r="AH12" s="369">
        <v>77067641.419575006</v>
      </c>
      <c r="AI12" s="369">
        <v>77067641.419575006</v>
      </c>
      <c r="AJ12" s="369">
        <v>77067641.419575006</v>
      </c>
      <c r="AK12" s="369">
        <v>77067641.419575006</v>
      </c>
      <c r="AL12" s="369">
        <v>0</v>
      </c>
      <c r="AM12" s="369">
        <v>0</v>
      </c>
      <c r="AN12" s="369">
        <v>0</v>
      </c>
      <c r="AO12" s="369">
        <v>0</v>
      </c>
      <c r="AP12" s="369">
        <v>0</v>
      </c>
      <c r="AQ12" s="369">
        <v>0</v>
      </c>
      <c r="AR12" s="369">
        <v>0</v>
      </c>
      <c r="AS12" s="369">
        <v>0</v>
      </c>
      <c r="AT12" s="369">
        <v>0</v>
      </c>
      <c r="AU12" s="369">
        <v>0</v>
      </c>
      <c r="AV12" s="369">
        <v>0</v>
      </c>
      <c r="AW12" s="374">
        <v>12082274250.103384</v>
      </c>
      <c r="AY12" s="58">
        <v>0.38533820709787497</v>
      </c>
      <c r="AZ12" s="58">
        <v>90.601503142657208</v>
      </c>
      <c r="BA12" s="158">
        <v>10</v>
      </c>
      <c r="BC12" s="58">
        <v>0.39398084815321477</v>
      </c>
      <c r="BD12" s="161">
        <v>1.167680941176471</v>
      </c>
      <c r="BE12" s="162">
        <v>1.07</v>
      </c>
      <c r="BI12" s="58">
        <v>9</v>
      </c>
      <c r="BJ12" s="3">
        <v>0.87818217979315827</v>
      </c>
      <c r="BK12" s="3">
        <v>2.0379146919431284</v>
      </c>
      <c r="BL12" s="369">
        <v>2500000000</v>
      </c>
      <c r="BM12" s="64">
        <v>1.0049865382429826</v>
      </c>
      <c r="BO12" s="373">
        <v>8750165.762297241</v>
      </c>
      <c r="BP12" s="369">
        <v>8750165.762297241</v>
      </c>
      <c r="BQ12" s="369">
        <v>8750165.762297241</v>
      </c>
      <c r="BR12" s="369">
        <v>8750165.762297241</v>
      </c>
      <c r="BS12" s="369">
        <v>8750165.762297241</v>
      </c>
      <c r="BT12" s="369">
        <v>8750165.762297241</v>
      </c>
      <c r="BU12" s="369">
        <v>0</v>
      </c>
      <c r="BV12" s="369">
        <v>0</v>
      </c>
      <c r="BW12" s="369">
        <v>0</v>
      </c>
      <c r="BX12" s="369">
        <v>0</v>
      </c>
      <c r="BY12" s="369">
        <v>0</v>
      </c>
      <c r="BZ12" s="369">
        <v>0</v>
      </c>
      <c r="CA12" s="369">
        <v>0</v>
      </c>
      <c r="CB12" s="369">
        <v>0</v>
      </c>
      <c r="CC12" s="369">
        <v>0</v>
      </c>
      <c r="CD12" s="369">
        <v>0</v>
      </c>
      <c r="CE12" s="374">
        <v>11963411568.822628</v>
      </c>
      <c r="CG12" s="58">
        <v>5.2500994573783447E-2</v>
      </c>
      <c r="CH12" s="58">
        <v>74.336577304502555</v>
      </c>
      <c r="CI12" s="158">
        <v>10</v>
      </c>
      <c r="CK12" s="58">
        <v>0.39398084815321477</v>
      </c>
      <c r="CL12" s="161">
        <v>1.167680941176471</v>
      </c>
      <c r="CM12" s="162">
        <v>1.07</v>
      </c>
      <c r="CO12" s="286">
        <v>8</v>
      </c>
      <c r="CP12" s="287">
        <v>2.6161534705663683</v>
      </c>
      <c r="CQ12" s="287">
        <v>1.5495251010599972E-2</v>
      </c>
      <c r="CR12" s="288">
        <v>-2.6006582195557684</v>
      </c>
    </row>
    <row r="13" spans="1:96" x14ac:dyDescent="0.45">
      <c r="A13" s="302" t="s">
        <v>240</v>
      </c>
      <c r="B13" s="366">
        <v>0</v>
      </c>
      <c r="C13" s="317">
        <v>0</v>
      </c>
      <c r="AA13" s="58">
        <v>10</v>
      </c>
      <c r="AB13" s="3">
        <v>0.85342084327764511</v>
      </c>
      <c r="AC13" s="3">
        <v>2.2511848341232228</v>
      </c>
      <c r="AD13" s="369">
        <v>2500000000</v>
      </c>
      <c r="AE13" s="64">
        <v>0.98476539921891981</v>
      </c>
      <c r="AG13" s="373">
        <v>0</v>
      </c>
      <c r="AH13" s="369">
        <v>0</v>
      </c>
      <c r="AI13" s="369">
        <v>0</v>
      </c>
      <c r="AJ13" s="369">
        <v>0</v>
      </c>
      <c r="AK13" s="369">
        <v>0</v>
      </c>
      <c r="AL13" s="369">
        <v>0</v>
      </c>
      <c r="AM13" s="369">
        <v>0</v>
      </c>
      <c r="AN13" s="369">
        <v>0</v>
      </c>
      <c r="AO13" s="369">
        <v>0</v>
      </c>
      <c r="AP13" s="369">
        <v>0</v>
      </c>
      <c r="AQ13" s="369">
        <v>0</v>
      </c>
      <c r="AR13" s="369">
        <v>0</v>
      </c>
      <c r="AS13" s="369">
        <v>0</v>
      </c>
      <c r="AT13" s="369">
        <v>0</v>
      </c>
      <c r="AU13" s="369">
        <v>0</v>
      </c>
      <c r="AV13" s="369">
        <v>0</v>
      </c>
      <c r="AW13" s="374">
        <v>14232103381.885643</v>
      </c>
      <c r="AY13" s="58">
        <v>0</v>
      </c>
      <c r="AZ13" s="58">
        <v>81.541352828391496</v>
      </c>
      <c r="BA13" s="158">
        <v>10</v>
      </c>
      <c r="BC13" s="58">
        <v>0.426812585499316</v>
      </c>
      <c r="BD13" s="161">
        <v>1.1539154117647064</v>
      </c>
      <c r="BE13" s="162">
        <v>1.06</v>
      </c>
      <c r="BI13" s="58">
        <v>10</v>
      </c>
      <c r="BJ13" s="3">
        <v>0.85342084327764511</v>
      </c>
      <c r="BK13" s="3">
        <v>2.2511848341232228</v>
      </c>
      <c r="BL13" s="369">
        <v>2500000000</v>
      </c>
      <c r="BM13" s="64">
        <v>0.98476539921891981</v>
      </c>
      <c r="BO13" s="373">
        <v>0</v>
      </c>
      <c r="BP13" s="369">
        <v>0</v>
      </c>
      <c r="BQ13" s="369">
        <v>0</v>
      </c>
      <c r="BR13" s="369">
        <v>0</v>
      </c>
      <c r="BS13" s="369">
        <v>0</v>
      </c>
      <c r="BT13" s="369">
        <v>0</v>
      </c>
      <c r="BU13" s="369">
        <v>0</v>
      </c>
      <c r="BV13" s="369">
        <v>0</v>
      </c>
      <c r="BW13" s="369">
        <v>0</v>
      </c>
      <c r="BX13" s="369">
        <v>0</v>
      </c>
      <c r="BY13" s="369">
        <v>0</v>
      </c>
      <c r="BZ13" s="369">
        <v>0</v>
      </c>
      <c r="CA13" s="369">
        <v>0</v>
      </c>
      <c r="CB13" s="369">
        <v>0</v>
      </c>
      <c r="CC13" s="369">
        <v>0</v>
      </c>
      <c r="CD13" s="369">
        <v>0</v>
      </c>
      <c r="CE13" s="374">
        <v>14013501337.057632</v>
      </c>
      <c r="CG13" s="58">
        <v>0</v>
      </c>
      <c r="CH13" s="58">
        <v>66.902919574052305</v>
      </c>
      <c r="CI13" s="158">
        <v>10</v>
      </c>
      <c r="CK13" s="58">
        <v>0.426812585499316</v>
      </c>
      <c r="CL13" s="161">
        <v>1.1539154117647064</v>
      </c>
      <c r="CM13" s="162">
        <v>1.06</v>
      </c>
      <c r="CO13" s="286">
        <v>9</v>
      </c>
      <c r="CP13" s="287">
        <v>0.38533820709787497</v>
      </c>
      <c r="CQ13" s="287">
        <v>5.2500994573783447E-2</v>
      </c>
      <c r="CR13" s="288">
        <v>-0.33283721252409154</v>
      </c>
    </row>
    <row r="14" spans="1:96" x14ac:dyDescent="0.45">
      <c r="A14" s="302" t="s">
        <v>241</v>
      </c>
      <c r="B14" s="366">
        <v>0</v>
      </c>
      <c r="C14" s="317">
        <v>0</v>
      </c>
      <c r="AA14" s="58">
        <v>11</v>
      </c>
      <c r="AB14" s="3">
        <v>0.86972951471758153</v>
      </c>
      <c r="AC14" s="3">
        <v>2.1919431279620856</v>
      </c>
      <c r="AD14" s="369">
        <v>2500000000</v>
      </c>
      <c r="AE14" s="64">
        <v>0.98633895096550295</v>
      </c>
      <c r="AG14" s="373">
        <v>4773668.8622318078</v>
      </c>
      <c r="AH14" s="369">
        <v>4773668.8622318078</v>
      </c>
      <c r="AI14" s="369">
        <v>4773668.8622318078</v>
      </c>
      <c r="AJ14" s="369">
        <v>4773668.8622318078</v>
      </c>
      <c r="AK14" s="369">
        <v>4773668.8622318078</v>
      </c>
      <c r="AL14" s="369">
        <v>0</v>
      </c>
      <c r="AM14" s="369">
        <v>0</v>
      </c>
      <c r="AN14" s="369">
        <v>0</v>
      </c>
      <c r="AO14" s="369">
        <v>0</v>
      </c>
      <c r="AP14" s="369">
        <v>0</v>
      </c>
      <c r="AQ14" s="369">
        <v>0</v>
      </c>
      <c r="AR14" s="369">
        <v>0</v>
      </c>
      <c r="AS14" s="369">
        <v>0</v>
      </c>
      <c r="AT14" s="369">
        <v>0</v>
      </c>
      <c r="AU14" s="369">
        <v>0</v>
      </c>
      <c r="AV14" s="369">
        <v>0</v>
      </c>
      <c r="AW14" s="374">
        <v>12506656678.313351</v>
      </c>
      <c r="AY14" s="58">
        <v>2.3868344311159036E-2</v>
      </c>
      <c r="AZ14" s="58">
        <v>74.215296550578287</v>
      </c>
      <c r="BA14" s="158">
        <v>10</v>
      </c>
      <c r="BC14" s="58">
        <v>0.52530779753761969</v>
      </c>
      <c r="BD14" s="161">
        <v>1.1492510588235298</v>
      </c>
      <c r="BE14" s="162">
        <v>1.075</v>
      </c>
      <c r="BI14" s="58">
        <v>11</v>
      </c>
      <c r="BJ14" s="3">
        <v>0.86972951471758153</v>
      </c>
      <c r="BK14" s="3">
        <v>2.1919431279620856</v>
      </c>
      <c r="BL14" s="369">
        <v>2500000000</v>
      </c>
      <c r="BM14" s="64">
        <v>0.98633895096550295</v>
      </c>
      <c r="BO14" s="373">
        <v>5968365.5735222576</v>
      </c>
      <c r="BP14" s="369">
        <v>5968365.5735222576</v>
      </c>
      <c r="BQ14" s="369">
        <v>5968365.5735222576</v>
      </c>
      <c r="BR14" s="369">
        <v>5968365.5735222576</v>
      </c>
      <c r="BS14" s="369">
        <v>5968365.5735222576</v>
      </c>
      <c r="BT14" s="369">
        <v>5968365.5735222576</v>
      </c>
      <c r="BU14" s="369">
        <v>0</v>
      </c>
      <c r="BV14" s="369">
        <v>0</v>
      </c>
      <c r="BW14" s="369">
        <v>0</v>
      </c>
      <c r="BX14" s="369">
        <v>0</v>
      </c>
      <c r="BY14" s="369">
        <v>0</v>
      </c>
      <c r="BZ14" s="369">
        <v>0</v>
      </c>
      <c r="CA14" s="369">
        <v>0</v>
      </c>
      <c r="CB14" s="369">
        <v>0</v>
      </c>
      <c r="CC14" s="369">
        <v>0</v>
      </c>
      <c r="CD14" s="369">
        <v>0</v>
      </c>
      <c r="CE14" s="374">
        <v>12349564838.994204</v>
      </c>
      <c r="CG14" s="58">
        <v>3.5810193441133543E-2</v>
      </c>
      <c r="CH14" s="58">
        <v>60.951054861651663</v>
      </c>
      <c r="CI14" s="158">
        <v>10</v>
      </c>
      <c r="CK14" s="58">
        <v>0.52530779753761969</v>
      </c>
      <c r="CL14" s="161">
        <v>1.1492510588235298</v>
      </c>
      <c r="CM14" s="162">
        <v>1.075</v>
      </c>
      <c r="CO14" s="286">
        <v>10</v>
      </c>
      <c r="CP14" s="287">
        <v>0</v>
      </c>
      <c r="CQ14" s="287">
        <v>0</v>
      </c>
      <c r="CR14" s="288">
        <v>0</v>
      </c>
    </row>
    <row r="15" spans="1:96" x14ac:dyDescent="0.45">
      <c r="A15" s="302" t="s">
        <v>244</v>
      </c>
      <c r="B15" s="366">
        <v>0</v>
      </c>
      <c r="C15" s="317">
        <v>0</v>
      </c>
      <c r="AA15" s="58">
        <v>12</v>
      </c>
      <c r="AB15" s="3">
        <v>0.93426809864757354</v>
      </c>
      <c r="AC15" s="3">
        <v>2.2037914691943126</v>
      </c>
      <c r="AD15" s="369">
        <v>2500000000</v>
      </c>
      <c r="AE15" s="64">
        <v>1.0385551426298449</v>
      </c>
      <c r="AG15" s="373">
        <v>846074532.73976409</v>
      </c>
      <c r="AH15" s="369">
        <v>846074532.73976409</v>
      </c>
      <c r="AI15" s="369">
        <v>846074532.73976409</v>
      </c>
      <c r="AJ15" s="369">
        <v>846074532.73976409</v>
      </c>
      <c r="AK15" s="369">
        <v>846074532.73976409</v>
      </c>
      <c r="AL15" s="369">
        <v>0</v>
      </c>
      <c r="AM15" s="369">
        <v>0</v>
      </c>
      <c r="AN15" s="369">
        <v>0</v>
      </c>
      <c r="AO15" s="369">
        <v>-4895324.7379790898</v>
      </c>
      <c r="AP15" s="369">
        <v>-4895324.7379790898</v>
      </c>
      <c r="AQ15" s="369">
        <v>-4895324.7379790898</v>
      </c>
      <c r="AR15" s="369">
        <v>-4895324.7379790898</v>
      </c>
      <c r="AS15" s="369">
        <v>-4895324.7379790898</v>
      </c>
      <c r="AT15" s="369">
        <v>0</v>
      </c>
      <c r="AU15" s="369">
        <v>0</v>
      </c>
      <c r="AV15" s="369">
        <v>0</v>
      </c>
      <c r="AW15" s="374">
        <v>6429863306.4982815</v>
      </c>
      <c r="AY15" s="58">
        <v>4.205896040008926</v>
      </c>
      <c r="AZ15" s="58">
        <v>82.131930717026179</v>
      </c>
      <c r="BA15" s="158">
        <v>10</v>
      </c>
      <c r="BC15" s="58">
        <v>0.55813953488372092</v>
      </c>
      <c r="BD15" s="161">
        <v>1.151526352941177</v>
      </c>
      <c r="BE15" s="162">
        <v>1.0725</v>
      </c>
      <c r="BI15" s="58">
        <v>12</v>
      </c>
      <c r="BJ15" s="3">
        <v>0.93426809864757354</v>
      </c>
      <c r="BK15" s="3">
        <v>2.2037914691943126</v>
      </c>
      <c r="BL15" s="369">
        <v>2500000000</v>
      </c>
      <c r="BM15" s="64">
        <v>1.0385551426298449</v>
      </c>
      <c r="BO15" s="373">
        <v>274376189.50658888</v>
      </c>
      <c r="BP15" s="369">
        <v>274376189.50658888</v>
      </c>
      <c r="BQ15" s="369">
        <v>274376189.50658888</v>
      </c>
      <c r="BR15" s="369">
        <v>274376189.50658888</v>
      </c>
      <c r="BS15" s="369">
        <v>274376189.50658888</v>
      </c>
      <c r="BT15" s="369">
        <v>274376189.50658888</v>
      </c>
      <c r="BU15" s="369">
        <v>0</v>
      </c>
      <c r="BV15" s="369">
        <v>0</v>
      </c>
      <c r="BW15" s="369">
        <v>0</v>
      </c>
      <c r="BX15" s="369">
        <v>0</v>
      </c>
      <c r="BY15" s="369">
        <v>0</v>
      </c>
      <c r="BZ15" s="369">
        <v>0</v>
      </c>
      <c r="CA15" s="369">
        <v>0</v>
      </c>
      <c r="CB15" s="369">
        <v>0</v>
      </c>
      <c r="CC15" s="369">
        <v>0</v>
      </c>
      <c r="CD15" s="369">
        <v>0</v>
      </c>
      <c r="CE15" s="374">
        <v>6527613939.5407152</v>
      </c>
      <c r="CG15" s="58">
        <v>1.6462571370395334</v>
      </c>
      <c r="CH15" s="58">
        <v>61.359324079979139</v>
      </c>
      <c r="CI15" s="158">
        <v>10</v>
      </c>
      <c r="CK15" s="58">
        <v>0.55813953488372092</v>
      </c>
      <c r="CL15" s="161">
        <v>1.151526352941177</v>
      </c>
      <c r="CM15" s="162">
        <v>1.0725</v>
      </c>
      <c r="CO15" s="286">
        <v>11</v>
      </c>
      <c r="CP15" s="287">
        <v>2.3868344311159036E-2</v>
      </c>
      <c r="CQ15" s="287">
        <v>3.5810193441133543E-2</v>
      </c>
      <c r="CR15" s="288">
        <v>1.1941849129974508E-2</v>
      </c>
    </row>
    <row r="16" spans="1:96" x14ac:dyDescent="0.45">
      <c r="A16" s="302" t="s">
        <v>242</v>
      </c>
      <c r="B16" s="366">
        <v>0</v>
      </c>
      <c r="C16" s="317">
        <v>0</v>
      </c>
      <c r="AA16" s="58">
        <v>13</v>
      </c>
      <c r="AB16" s="3">
        <v>0.93615751789976132</v>
      </c>
      <c r="AC16" s="3">
        <v>2.0932069510268567</v>
      </c>
      <c r="AD16" s="369">
        <v>2500000000</v>
      </c>
      <c r="AE16" s="64">
        <v>1.0828503528068909</v>
      </c>
      <c r="AG16" s="373">
        <v>932255953.96633458</v>
      </c>
      <c r="AH16" s="369">
        <v>932255953.96633458</v>
      </c>
      <c r="AI16" s="369">
        <v>932255953.96633458</v>
      </c>
      <c r="AJ16" s="369">
        <v>932255953.96633458</v>
      </c>
      <c r="AK16" s="369">
        <v>932255953.96633458</v>
      </c>
      <c r="AL16" s="369">
        <v>0</v>
      </c>
      <c r="AM16" s="369">
        <v>0</v>
      </c>
      <c r="AN16" s="369">
        <v>0</v>
      </c>
      <c r="AO16" s="369">
        <v>-3505251.5147958342</v>
      </c>
      <c r="AP16" s="369">
        <v>-3505251.5147958342</v>
      </c>
      <c r="AQ16" s="369">
        <v>-3505251.5147958342</v>
      </c>
      <c r="AR16" s="369">
        <v>-3505251.5147958342</v>
      </c>
      <c r="AS16" s="369">
        <v>-3505251.5147958342</v>
      </c>
      <c r="AT16" s="369">
        <v>0</v>
      </c>
      <c r="AU16" s="369">
        <v>0</v>
      </c>
      <c r="AV16" s="369">
        <v>0</v>
      </c>
      <c r="AW16" s="374">
        <v>6002030749.7061472</v>
      </c>
      <c r="AY16" s="58">
        <v>4.6437535122576916</v>
      </c>
      <c r="AZ16" s="58">
        <v>90.156489184429319</v>
      </c>
      <c r="BA16" s="158">
        <v>10</v>
      </c>
      <c r="BC16" s="58">
        <v>0.59097127222982215</v>
      </c>
      <c r="BD16" s="161">
        <v>1.151526352941177</v>
      </c>
      <c r="BE16" s="162">
        <v>1.075</v>
      </c>
      <c r="BI16" s="58">
        <v>13</v>
      </c>
      <c r="BJ16" s="3">
        <v>0.93615751789976132</v>
      </c>
      <c r="BK16" s="3">
        <v>2.0932069510268567</v>
      </c>
      <c r="BL16" s="369">
        <v>2500000000</v>
      </c>
      <c r="BM16" s="64">
        <v>1.0828503528068909</v>
      </c>
      <c r="BO16" s="373">
        <v>535730468.10432738</v>
      </c>
      <c r="BP16" s="369">
        <v>535730468.10432738</v>
      </c>
      <c r="BQ16" s="369">
        <v>535730468.10432738</v>
      </c>
      <c r="BR16" s="369">
        <v>535730468.10432738</v>
      </c>
      <c r="BS16" s="369">
        <v>535730468.10432738</v>
      </c>
      <c r="BT16" s="369">
        <v>535730468.10432738</v>
      </c>
      <c r="BU16" s="369">
        <v>0</v>
      </c>
      <c r="BV16" s="369">
        <v>0</v>
      </c>
      <c r="BW16" s="369">
        <v>0</v>
      </c>
      <c r="BX16" s="369">
        <v>0</v>
      </c>
      <c r="BY16" s="369">
        <v>0</v>
      </c>
      <c r="BZ16" s="369">
        <v>0</v>
      </c>
      <c r="CA16" s="369">
        <v>0</v>
      </c>
      <c r="CB16" s="369">
        <v>0</v>
      </c>
      <c r="CC16" s="369">
        <v>0</v>
      </c>
      <c r="CD16" s="369">
        <v>0</v>
      </c>
      <c r="CE16" s="374">
        <v>6214637645.9114246</v>
      </c>
      <c r="CG16" s="58">
        <v>3.214382808625964</v>
      </c>
      <c r="CH16" s="58">
        <v>66.529784715752939</v>
      </c>
      <c r="CI16" s="158">
        <v>10</v>
      </c>
      <c r="CK16" s="58">
        <v>0.59097127222982215</v>
      </c>
      <c r="CL16" s="161">
        <v>1.151526352941177</v>
      </c>
      <c r="CM16" s="162">
        <v>1.075</v>
      </c>
      <c r="CO16" s="286">
        <v>12</v>
      </c>
      <c r="CP16" s="287">
        <v>4.205896040008926</v>
      </c>
      <c r="CQ16" s="287">
        <v>1.6462571370395334</v>
      </c>
      <c r="CR16" s="288">
        <v>-2.5596389029693927</v>
      </c>
    </row>
    <row r="17" spans="1:96" x14ac:dyDescent="0.45">
      <c r="A17" s="134" t="s">
        <v>275</v>
      </c>
      <c r="B17" s="366"/>
      <c r="C17" s="367"/>
      <c r="AA17" s="58">
        <v>14</v>
      </c>
      <c r="AB17" s="3">
        <v>0.92571599045346054</v>
      </c>
      <c r="AC17" s="3">
        <v>2.014218009478673</v>
      </c>
      <c r="AD17" s="369">
        <v>2500000000</v>
      </c>
      <c r="AE17" s="64">
        <v>1.062696073985681</v>
      </c>
      <c r="AG17" s="373">
        <v>288924814.19383478</v>
      </c>
      <c r="AH17" s="369">
        <v>288924814.19383478</v>
      </c>
      <c r="AI17" s="369">
        <v>288924814.19383478</v>
      </c>
      <c r="AJ17" s="369">
        <v>288924814.19383478</v>
      </c>
      <c r="AK17" s="369">
        <v>288924814.19383478</v>
      </c>
      <c r="AL17" s="369">
        <v>0</v>
      </c>
      <c r="AM17" s="369">
        <v>0</v>
      </c>
      <c r="AN17" s="369">
        <v>0</v>
      </c>
      <c r="AO17" s="369">
        <v>0</v>
      </c>
      <c r="AP17" s="369">
        <v>0</v>
      </c>
      <c r="AQ17" s="369">
        <v>0</v>
      </c>
      <c r="AR17" s="369">
        <v>0</v>
      </c>
      <c r="AS17" s="369">
        <v>0</v>
      </c>
      <c r="AT17" s="369">
        <v>0</v>
      </c>
      <c r="AU17" s="369">
        <v>0</v>
      </c>
      <c r="AV17" s="369">
        <v>0</v>
      </c>
      <c r="AW17" s="374">
        <v>6879529871.4957314</v>
      </c>
      <c r="AY17" s="58">
        <v>1.444624070969174</v>
      </c>
      <c r="AZ17" s="58">
        <v>87.844237302596284</v>
      </c>
      <c r="BA17" s="158">
        <v>10</v>
      </c>
      <c r="BC17" s="58">
        <v>0.62380300957592338</v>
      </c>
      <c r="BD17" s="161">
        <v>1.1571008235294122</v>
      </c>
      <c r="BE17" s="162">
        <v>1.0725</v>
      </c>
      <c r="BI17" s="58">
        <v>14</v>
      </c>
      <c r="BJ17" s="3">
        <v>0.92571599045346054</v>
      </c>
      <c r="BK17" s="3">
        <v>2.014218009478673</v>
      </c>
      <c r="BL17" s="369">
        <v>2500000000</v>
      </c>
      <c r="BM17" s="64">
        <v>1.062696073985681</v>
      </c>
      <c r="BO17" s="373">
        <v>255825708.89314526</v>
      </c>
      <c r="BP17" s="369">
        <v>255825708.89314526</v>
      </c>
      <c r="BQ17" s="369">
        <v>255825708.89314526</v>
      </c>
      <c r="BR17" s="369">
        <v>255825708.89314526</v>
      </c>
      <c r="BS17" s="369">
        <v>255825708.89314526</v>
      </c>
      <c r="BT17" s="369">
        <v>255825708.89314526</v>
      </c>
      <c r="BU17" s="369">
        <v>0</v>
      </c>
      <c r="BV17" s="369">
        <v>0</v>
      </c>
      <c r="BW17" s="369">
        <v>0</v>
      </c>
      <c r="BX17" s="369">
        <v>0</v>
      </c>
      <c r="BY17" s="369">
        <v>0</v>
      </c>
      <c r="BZ17" s="369">
        <v>0</v>
      </c>
      <c r="CA17" s="369">
        <v>0</v>
      </c>
      <c r="CB17" s="369">
        <v>0</v>
      </c>
      <c r="CC17" s="369">
        <v>0</v>
      </c>
      <c r="CD17" s="369">
        <v>0</v>
      </c>
      <c r="CE17" s="374">
        <v>7008394326.0413284</v>
      </c>
      <c r="CG17" s="58">
        <v>1.5349542533588716</v>
      </c>
      <c r="CH17" s="58">
        <v>66.163240817081643</v>
      </c>
      <c r="CI17" s="158">
        <v>10</v>
      </c>
      <c r="CK17" s="58">
        <v>0.62380300957592338</v>
      </c>
      <c r="CL17" s="161">
        <v>1.1571008235294122</v>
      </c>
      <c r="CM17" s="162">
        <v>1.0725</v>
      </c>
      <c r="CO17" s="286">
        <v>13</v>
      </c>
      <c r="CP17" s="287">
        <v>4.6437535122576916</v>
      </c>
      <c r="CQ17" s="287">
        <v>3.214382808625964</v>
      </c>
      <c r="CR17" s="288">
        <v>-1.4293707036317276</v>
      </c>
    </row>
    <row r="18" spans="1:96" x14ac:dyDescent="0.45">
      <c r="A18" s="68" t="s">
        <v>1194</v>
      </c>
      <c r="B18" s="281">
        <v>8</v>
      </c>
      <c r="C18" s="367">
        <v>8</v>
      </c>
      <c r="AA18" s="58">
        <v>15</v>
      </c>
      <c r="AB18" s="3">
        <v>0.87490055688146373</v>
      </c>
      <c r="AC18" s="3">
        <v>2.0971563981042656</v>
      </c>
      <c r="AD18" s="369">
        <v>2500000000</v>
      </c>
      <c r="AE18" s="64">
        <v>1.0478438435669346</v>
      </c>
      <c r="AG18" s="373">
        <v>0</v>
      </c>
      <c r="AH18" s="369">
        <v>0</v>
      </c>
      <c r="AI18" s="369">
        <v>0</v>
      </c>
      <c r="AJ18" s="369">
        <v>0</v>
      </c>
      <c r="AK18" s="369">
        <v>0</v>
      </c>
      <c r="AL18" s="369">
        <v>0</v>
      </c>
      <c r="AM18" s="369">
        <v>0</v>
      </c>
      <c r="AN18" s="369">
        <v>0</v>
      </c>
      <c r="AO18" s="369">
        <v>0</v>
      </c>
      <c r="AP18" s="369">
        <v>0</v>
      </c>
      <c r="AQ18" s="369">
        <v>0</v>
      </c>
      <c r="AR18" s="369">
        <v>0</v>
      </c>
      <c r="AS18" s="369">
        <v>0</v>
      </c>
      <c r="AT18" s="369">
        <v>0</v>
      </c>
      <c r="AU18" s="369">
        <v>0</v>
      </c>
      <c r="AV18" s="369">
        <v>0</v>
      </c>
      <c r="AW18" s="374">
        <v>11355602247.550896</v>
      </c>
      <c r="AY18" s="58">
        <v>0</v>
      </c>
      <c r="AZ18" s="58">
        <v>81.987954815756524</v>
      </c>
      <c r="BA18" s="158">
        <v>10</v>
      </c>
      <c r="BC18" s="58">
        <v>0.65663474692202461</v>
      </c>
      <c r="BD18" s="161">
        <v>1.1479996470588241</v>
      </c>
      <c r="BE18" s="162">
        <v>1.0725</v>
      </c>
      <c r="BI18" s="58">
        <v>15</v>
      </c>
      <c r="BJ18" s="3">
        <v>0.87490055688146373</v>
      </c>
      <c r="BK18" s="3">
        <v>2.0971563981042656</v>
      </c>
      <c r="BL18" s="369">
        <v>2500000000</v>
      </c>
      <c r="BM18" s="64">
        <v>1.0478438435669346</v>
      </c>
      <c r="BO18" s="373">
        <v>0</v>
      </c>
      <c r="BP18" s="369">
        <v>0</v>
      </c>
      <c r="BQ18" s="369">
        <v>0</v>
      </c>
      <c r="BR18" s="369">
        <v>0</v>
      </c>
      <c r="BS18" s="369">
        <v>0</v>
      </c>
      <c r="BT18" s="369">
        <v>0</v>
      </c>
      <c r="BU18" s="369">
        <v>0</v>
      </c>
      <c r="BV18" s="369">
        <v>0</v>
      </c>
      <c r="BW18" s="369">
        <v>0</v>
      </c>
      <c r="BX18" s="369">
        <v>0</v>
      </c>
      <c r="BY18" s="369">
        <v>0</v>
      </c>
      <c r="BZ18" s="369">
        <v>0</v>
      </c>
      <c r="CA18" s="369">
        <v>0</v>
      </c>
      <c r="CB18" s="369">
        <v>0</v>
      </c>
      <c r="CC18" s="369">
        <v>0</v>
      </c>
      <c r="CD18" s="369">
        <v>0</v>
      </c>
      <c r="CE18" s="374">
        <v>11069851929.310003</v>
      </c>
      <c r="CG18" s="58">
        <v>0</v>
      </c>
      <c r="CH18" s="58">
        <v>61.752358095942874</v>
      </c>
      <c r="CI18" s="158">
        <v>10</v>
      </c>
      <c r="CK18" s="58">
        <v>0.65663474692202461</v>
      </c>
      <c r="CL18" s="161">
        <v>1.1479996470588241</v>
      </c>
      <c r="CM18" s="162">
        <v>1.0725</v>
      </c>
      <c r="CO18" s="286">
        <v>14</v>
      </c>
      <c r="CP18" s="287">
        <v>1.444624070969174</v>
      </c>
      <c r="CQ18" s="287">
        <v>1.5349542533588716</v>
      </c>
      <c r="CR18" s="288">
        <v>9.0330182389697589E-2</v>
      </c>
    </row>
    <row r="19" spans="1:96" x14ac:dyDescent="0.45">
      <c r="A19" s="68" t="s">
        <v>591</v>
      </c>
      <c r="B19" s="363" t="s">
        <v>1224</v>
      </c>
      <c r="C19" s="339" t="s">
        <v>1215</v>
      </c>
      <c r="AA19" s="58">
        <v>16</v>
      </c>
      <c r="AB19" s="3">
        <v>0.88812649164677804</v>
      </c>
      <c r="AC19" s="3">
        <v>1.9944707740916274</v>
      </c>
      <c r="AD19" s="369">
        <v>2500000000</v>
      </c>
      <c r="AE19" s="64">
        <v>1.0301313956131382</v>
      </c>
      <c r="AG19" s="373">
        <v>181790819.4390654</v>
      </c>
      <c r="AH19" s="369">
        <v>181790819.4390654</v>
      </c>
      <c r="AI19" s="369">
        <v>181790819.4390654</v>
      </c>
      <c r="AJ19" s="369">
        <v>181790819.4390654</v>
      </c>
      <c r="AK19" s="369">
        <v>181790819.4390654</v>
      </c>
      <c r="AL19" s="369">
        <v>0</v>
      </c>
      <c r="AM19" s="369">
        <v>0</v>
      </c>
      <c r="AN19" s="369">
        <v>0</v>
      </c>
      <c r="AO19" s="369">
        <v>0</v>
      </c>
      <c r="AP19" s="369">
        <v>0</v>
      </c>
      <c r="AQ19" s="369">
        <v>0</v>
      </c>
      <c r="AR19" s="369">
        <v>0</v>
      </c>
      <c r="AS19" s="369">
        <v>0</v>
      </c>
      <c r="AT19" s="369">
        <v>0</v>
      </c>
      <c r="AU19" s="369">
        <v>0</v>
      </c>
      <c r="AV19" s="369">
        <v>0</v>
      </c>
      <c r="AW19" s="374">
        <v>9784541688.2215157</v>
      </c>
      <c r="AY19" s="58">
        <v>0.90895409719532705</v>
      </c>
      <c r="AZ19" s="58">
        <v>79.136092882760067</v>
      </c>
      <c r="BA19" s="158">
        <v>10</v>
      </c>
      <c r="BC19" s="58">
        <v>0.75512995896032831</v>
      </c>
      <c r="BD19" s="161">
        <v>1.1399223529411771</v>
      </c>
      <c r="BE19" s="162">
        <v>1.0825</v>
      </c>
      <c r="BI19" s="58">
        <v>16</v>
      </c>
      <c r="BJ19" s="3">
        <v>0.88812649164677804</v>
      </c>
      <c r="BK19" s="3">
        <v>1.9944707740916274</v>
      </c>
      <c r="BL19" s="369">
        <v>2500000000</v>
      </c>
      <c r="BM19" s="64">
        <v>1.0301313956131382</v>
      </c>
      <c r="BO19" s="373">
        <v>212747128.32205296</v>
      </c>
      <c r="BP19" s="369">
        <v>212747128.32205296</v>
      </c>
      <c r="BQ19" s="369">
        <v>212747128.32205296</v>
      </c>
      <c r="BR19" s="369">
        <v>212747128.32205296</v>
      </c>
      <c r="BS19" s="369">
        <v>212747128.32205296</v>
      </c>
      <c r="BT19" s="369">
        <v>212747128.32205296</v>
      </c>
      <c r="BU19" s="369">
        <v>0</v>
      </c>
      <c r="BV19" s="369">
        <v>0</v>
      </c>
      <c r="BW19" s="369">
        <v>0</v>
      </c>
      <c r="BX19" s="369">
        <v>0</v>
      </c>
      <c r="BY19" s="369">
        <v>0</v>
      </c>
      <c r="BZ19" s="369">
        <v>0</v>
      </c>
      <c r="CA19" s="369">
        <v>0</v>
      </c>
      <c r="CB19" s="369">
        <v>0</v>
      </c>
      <c r="CC19" s="369">
        <v>0</v>
      </c>
      <c r="CD19" s="369">
        <v>0</v>
      </c>
      <c r="CE19" s="374">
        <v>9603993465.0466347</v>
      </c>
      <c r="CG19" s="58">
        <v>1.2764827699323178</v>
      </c>
      <c r="CH19" s="58">
        <v>61.084042639777238</v>
      </c>
      <c r="CI19" s="158">
        <v>10</v>
      </c>
      <c r="CK19" s="58">
        <v>0.75512995896032831</v>
      </c>
      <c r="CL19" s="161">
        <v>1.1399223529411771</v>
      </c>
      <c r="CM19" s="162">
        <v>1.0825</v>
      </c>
      <c r="CO19" s="286">
        <v>15</v>
      </c>
      <c r="CP19" s="287">
        <v>0</v>
      </c>
      <c r="CQ19" s="287">
        <v>0</v>
      </c>
      <c r="CR19" s="288">
        <v>0</v>
      </c>
    </row>
    <row r="20" spans="1:96" x14ac:dyDescent="0.45">
      <c r="A20" s="303" t="s">
        <v>977</v>
      </c>
      <c r="B20" s="307"/>
      <c r="C20" s="329"/>
      <c r="AA20" s="58">
        <v>17</v>
      </c>
      <c r="AB20" s="3">
        <v>0.84138822593476525</v>
      </c>
      <c r="AC20" s="3">
        <v>1.8483412322274881</v>
      </c>
      <c r="AD20" s="369">
        <v>2500000000</v>
      </c>
      <c r="AE20" s="64">
        <v>1.0095301390474221</v>
      </c>
      <c r="AG20" s="373">
        <v>107127196.91468883</v>
      </c>
      <c r="AH20" s="369">
        <v>107127196.91468883</v>
      </c>
      <c r="AI20" s="369">
        <v>107127196.91468883</v>
      </c>
      <c r="AJ20" s="369">
        <v>107127196.91468883</v>
      </c>
      <c r="AK20" s="369">
        <v>107127196.91468883</v>
      </c>
      <c r="AL20" s="369">
        <v>0</v>
      </c>
      <c r="AM20" s="369">
        <v>0</v>
      </c>
      <c r="AN20" s="369">
        <v>0</v>
      </c>
      <c r="AO20" s="369">
        <v>0</v>
      </c>
      <c r="AP20" s="369">
        <v>0</v>
      </c>
      <c r="AQ20" s="369">
        <v>0</v>
      </c>
      <c r="AR20" s="369">
        <v>0</v>
      </c>
      <c r="AS20" s="369">
        <v>0</v>
      </c>
      <c r="AT20" s="369">
        <v>0</v>
      </c>
      <c r="AU20" s="369">
        <v>0</v>
      </c>
      <c r="AV20" s="369">
        <v>0</v>
      </c>
      <c r="AW20" s="374">
        <v>13707113920.418165</v>
      </c>
      <c r="AY20" s="58">
        <v>0.53563598457344408</v>
      </c>
      <c r="AZ20" s="58">
        <v>75.741348559241104</v>
      </c>
      <c r="BA20" s="158">
        <v>10</v>
      </c>
      <c r="BC20" s="58">
        <v>0.78796169630642954</v>
      </c>
      <c r="BD20" s="161">
        <v>1.1423114117647064</v>
      </c>
      <c r="BE20" s="162">
        <v>1.0649999999999999</v>
      </c>
      <c r="BI20" s="58">
        <v>17</v>
      </c>
      <c r="BJ20" s="3">
        <v>0.84138822593476525</v>
      </c>
      <c r="BK20" s="3">
        <v>1.8483412322274881</v>
      </c>
      <c r="BL20" s="369">
        <v>2500000000</v>
      </c>
      <c r="BM20" s="64">
        <v>1.0095301390474221</v>
      </c>
      <c r="BO20" s="373">
        <v>90489799.770013943</v>
      </c>
      <c r="BP20" s="369">
        <v>90489799.770013943</v>
      </c>
      <c r="BQ20" s="369">
        <v>90489799.770013943</v>
      </c>
      <c r="BR20" s="369">
        <v>90489799.770013943</v>
      </c>
      <c r="BS20" s="369">
        <v>90489799.770013943</v>
      </c>
      <c r="BT20" s="369">
        <v>90489799.770013943</v>
      </c>
      <c r="BU20" s="369">
        <v>0</v>
      </c>
      <c r="BV20" s="369">
        <v>0</v>
      </c>
      <c r="BW20" s="369">
        <v>0</v>
      </c>
      <c r="BX20" s="369">
        <v>0</v>
      </c>
      <c r="BY20" s="369">
        <v>0</v>
      </c>
      <c r="BZ20" s="369">
        <v>0</v>
      </c>
      <c r="CA20" s="369">
        <v>0</v>
      </c>
      <c r="CB20" s="369">
        <v>0</v>
      </c>
      <c r="CC20" s="369">
        <v>0</v>
      </c>
      <c r="CD20" s="369">
        <v>0</v>
      </c>
      <c r="CE20" s="374">
        <v>13173513835.917622</v>
      </c>
      <c r="CG20" s="58">
        <v>0.54293879862008365</v>
      </c>
      <c r="CH20" s="58">
        <v>58.768366716543483</v>
      </c>
      <c r="CI20" s="158">
        <v>10</v>
      </c>
      <c r="CK20" s="58">
        <v>0.78796169630642954</v>
      </c>
      <c r="CL20" s="161">
        <v>1.1423114117647064</v>
      </c>
      <c r="CM20" s="162">
        <v>1.0649999999999999</v>
      </c>
      <c r="CO20" s="286">
        <v>16</v>
      </c>
      <c r="CP20" s="287">
        <v>0.90895409719532705</v>
      </c>
      <c r="CQ20" s="287">
        <v>1.2764827699323178</v>
      </c>
      <c r="CR20" s="288">
        <v>0.36752867273699075</v>
      </c>
    </row>
    <row r="21" spans="1:96" x14ac:dyDescent="0.45">
      <c r="A21" s="192" t="s">
        <v>628</v>
      </c>
      <c r="B21" s="308" t="b">
        <v>0</v>
      </c>
      <c r="C21" s="322" t="b">
        <v>0</v>
      </c>
      <c r="AA21" s="58">
        <v>18</v>
      </c>
      <c r="AB21" s="3">
        <v>0.8425815433571997</v>
      </c>
      <c r="AC21" s="3">
        <v>1.7219589257503951</v>
      </c>
      <c r="AD21" s="369">
        <v>2500000000</v>
      </c>
      <c r="AE21" s="64">
        <v>0.98428708944198195</v>
      </c>
      <c r="AG21" s="373">
        <v>1202506380.0126617</v>
      </c>
      <c r="AH21" s="369">
        <v>1202506380.0126617</v>
      </c>
      <c r="AI21" s="369">
        <v>1202506380.0126617</v>
      </c>
      <c r="AJ21" s="369">
        <v>1202506380.0126617</v>
      </c>
      <c r="AK21" s="369">
        <v>1202506380.0126617</v>
      </c>
      <c r="AL21" s="369">
        <v>0</v>
      </c>
      <c r="AM21" s="369">
        <v>0</v>
      </c>
      <c r="AN21" s="369">
        <v>0</v>
      </c>
      <c r="AO21" s="369">
        <v>0</v>
      </c>
      <c r="AP21" s="369">
        <v>0</v>
      </c>
      <c r="AQ21" s="369">
        <v>0</v>
      </c>
      <c r="AR21" s="369">
        <v>0</v>
      </c>
      <c r="AS21" s="369">
        <v>0</v>
      </c>
      <c r="AT21" s="369">
        <v>0</v>
      </c>
      <c r="AU21" s="369">
        <v>0</v>
      </c>
      <c r="AV21" s="369">
        <v>0</v>
      </c>
      <c r="AW21" s="374">
        <v>13368537470.536074</v>
      </c>
      <c r="AY21" s="58">
        <v>6.0125319000633084</v>
      </c>
      <c r="AZ21" s="58">
        <v>84.894677861646187</v>
      </c>
      <c r="BA21" s="158">
        <v>10</v>
      </c>
      <c r="BC21" s="58">
        <v>0.82079343365253077</v>
      </c>
      <c r="BD21" s="161">
        <v>1.1384434117647062</v>
      </c>
      <c r="BE21" s="162">
        <v>1.0574999999999999</v>
      </c>
      <c r="BI21" s="58">
        <v>18</v>
      </c>
      <c r="BJ21" s="3">
        <v>0.8425815433571997</v>
      </c>
      <c r="BK21" s="3">
        <v>1.7219589257503951</v>
      </c>
      <c r="BL21" s="369">
        <v>2500000000</v>
      </c>
      <c r="BM21" s="64">
        <v>0.98428708944198195</v>
      </c>
      <c r="BO21" s="373">
        <v>964535115.1780057</v>
      </c>
      <c r="BP21" s="369">
        <v>964535115.1780057</v>
      </c>
      <c r="BQ21" s="369">
        <v>964535115.1780057</v>
      </c>
      <c r="BR21" s="369">
        <v>964535115.1780057</v>
      </c>
      <c r="BS21" s="369">
        <v>964535115.1780057</v>
      </c>
      <c r="BT21" s="369">
        <v>964535115.1780057</v>
      </c>
      <c r="BU21" s="369">
        <v>0</v>
      </c>
      <c r="BV21" s="369">
        <v>0</v>
      </c>
      <c r="BW21" s="369">
        <v>0</v>
      </c>
      <c r="BX21" s="369">
        <v>0</v>
      </c>
      <c r="BY21" s="369">
        <v>0</v>
      </c>
      <c r="BZ21" s="369">
        <v>0</v>
      </c>
      <c r="CA21" s="369">
        <v>0</v>
      </c>
      <c r="CB21" s="369">
        <v>0</v>
      </c>
      <c r="CC21" s="369">
        <v>0</v>
      </c>
      <c r="CD21" s="369">
        <v>0</v>
      </c>
      <c r="CE21" s="374">
        <v>12842781459.712082</v>
      </c>
      <c r="CG21" s="58">
        <v>5.787210691068033</v>
      </c>
      <c r="CH21" s="58">
        <v>68.363925656886707</v>
      </c>
      <c r="CI21" s="158">
        <v>10</v>
      </c>
      <c r="CK21" s="58">
        <v>0.82079343365253077</v>
      </c>
      <c r="CL21" s="161">
        <v>1.1384434117647062</v>
      </c>
      <c r="CM21" s="162">
        <v>1.0574999999999999</v>
      </c>
      <c r="CO21" s="286">
        <v>17</v>
      </c>
      <c r="CP21" s="287">
        <v>0.53563598457344408</v>
      </c>
      <c r="CQ21" s="287">
        <v>0.54293879862008365</v>
      </c>
      <c r="CR21" s="288">
        <v>7.3028140466395719E-3</v>
      </c>
    </row>
    <row r="22" spans="1:96" x14ac:dyDescent="0.45">
      <c r="A22" s="187" t="s">
        <v>629</v>
      </c>
      <c r="B22" s="308"/>
      <c r="C22" s="322"/>
      <c r="AA22" s="58">
        <v>19</v>
      </c>
      <c r="AB22" s="3">
        <v>0.87460222752585515</v>
      </c>
      <c r="AC22" s="3">
        <v>1.9052132701421802</v>
      </c>
      <c r="AD22" s="369">
        <v>2500000000</v>
      </c>
      <c r="AE22" s="64">
        <v>0.99357204382729492</v>
      </c>
      <c r="AG22" s="373">
        <v>292182239.38345289</v>
      </c>
      <c r="AH22" s="369">
        <v>292182239.38345289</v>
      </c>
      <c r="AI22" s="369">
        <v>292182239.38345289</v>
      </c>
      <c r="AJ22" s="369">
        <v>292182239.38345289</v>
      </c>
      <c r="AK22" s="369">
        <v>292182239.38345289</v>
      </c>
      <c r="AL22" s="369">
        <v>0</v>
      </c>
      <c r="AM22" s="369">
        <v>0</v>
      </c>
      <c r="AN22" s="369">
        <v>0</v>
      </c>
      <c r="AO22" s="369">
        <v>0</v>
      </c>
      <c r="AP22" s="369">
        <v>0</v>
      </c>
      <c r="AQ22" s="369">
        <v>0</v>
      </c>
      <c r="AR22" s="369">
        <v>0</v>
      </c>
      <c r="AS22" s="369">
        <v>0</v>
      </c>
      <c r="AT22" s="369">
        <v>0</v>
      </c>
      <c r="AU22" s="369">
        <v>0</v>
      </c>
      <c r="AV22" s="369">
        <v>0</v>
      </c>
      <c r="AW22" s="374">
        <v>9143648260.0957813</v>
      </c>
      <c r="AY22" s="58">
        <v>1.4609111969172646</v>
      </c>
      <c r="AZ22" s="58">
        <v>83.502139441385367</v>
      </c>
      <c r="BA22" s="158">
        <v>10</v>
      </c>
      <c r="BC22" s="58">
        <v>0.853625170998632</v>
      </c>
      <c r="BD22" s="161">
        <v>1.1257017647058829</v>
      </c>
      <c r="BE22" s="162">
        <v>1.08</v>
      </c>
      <c r="BI22" s="58">
        <v>19</v>
      </c>
      <c r="BJ22" s="3">
        <v>0.87460222752585515</v>
      </c>
      <c r="BK22" s="3">
        <v>1.9052132701421802</v>
      </c>
      <c r="BL22" s="369">
        <v>2500000000</v>
      </c>
      <c r="BM22" s="64">
        <v>0.99357204382729492</v>
      </c>
      <c r="BO22" s="373">
        <v>206916763.52810252</v>
      </c>
      <c r="BP22" s="369">
        <v>206916763.52810252</v>
      </c>
      <c r="BQ22" s="369">
        <v>206916763.52810252</v>
      </c>
      <c r="BR22" s="369">
        <v>206916763.52810252</v>
      </c>
      <c r="BS22" s="369">
        <v>206916763.52810252</v>
      </c>
      <c r="BT22" s="369">
        <v>206916763.52810252</v>
      </c>
      <c r="BU22" s="369">
        <v>0</v>
      </c>
      <c r="BV22" s="369">
        <v>0</v>
      </c>
      <c r="BW22" s="369">
        <v>0</v>
      </c>
      <c r="BX22" s="369">
        <v>0</v>
      </c>
      <c r="BY22" s="369">
        <v>0</v>
      </c>
      <c r="BZ22" s="369">
        <v>0</v>
      </c>
      <c r="CA22" s="369">
        <v>0</v>
      </c>
      <c r="CB22" s="369">
        <v>0</v>
      </c>
      <c r="CC22" s="369">
        <v>0</v>
      </c>
      <c r="CD22" s="369">
        <v>0</v>
      </c>
      <c r="CE22" s="374">
        <v>8863320116.8350525</v>
      </c>
      <c r="CG22" s="58">
        <v>1.2415005811686151</v>
      </c>
      <c r="CH22" s="58">
        <v>67.379509740563421</v>
      </c>
      <c r="CI22" s="158">
        <v>10</v>
      </c>
      <c r="CK22" s="58">
        <v>0.853625170998632</v>
      </c>
      <c r="CL22" s="161">
        <v>1.1257017647058829</v>
      </c>
      <c r="CM22" s="162">
        <v>1.08</v>
      </c>
      <c r="CO22" s="286">
        <v>18</v>
      </c>
      <c r="CP22" s="287">
        <v>6.0125319000633084</v>
      </c>
      <c r="CQ22" s="287">
        <v>5.787210691068033</v>
      </c>
      <c r="CR22" s="288">
        <v>-0.22532120899527541</v>
      </c>
    </row>
    <row r="23" spans="1:96" x14ac:dyDescent="0.45">
      <c r="A23" s="187" t="s">
        <v>630</v>
      </c>
      <c r="B23" s="308"/>
      <c r="C23" s="322"/>
      <c r="AA23" s="58">
        <v>20</v>
      </c>
      <c r="AB23" s="3">
        <v>0.90493237867939536</v>
      </c>
      <c r="AC23" s="3">
        <v>1.916271721958926</v>
      </c>
      <c r="AD23" s="369">
        <v>2500000000</v>
      </c>
      <c r="AE23" s="64">
        <v>1.0405610355919899</v>
      </c>
      <c r="AG23" s="373">
        <v>1196329574.214407</v>
      </c>
      <c r="AH23" s="369">
        <v>1196329574.214407</v>
      </c>
      <c r="AI23" s="369">
        <v>1196329574.214407</v>
      </c>
      <c r="AJ23" s="369">
        <v>1196329574.214407</v>
      </c>
      <c r="AK23" s="369">
        <v>1196329574.214407</v>
      </c>
      <c r="AL23" s="369">
        <v>0</v>
      </c>
      <c r="AM23" s="369">
        <v>0</v>
      </c>
      <c r="AN23" s="369">
        <v>0</v>
      </c>
      <c r="AO23" s="369">
        <v>0</v>
      </c>
      <c r="AP23" s="369">
        <v>0</v>
      </c>
      <c r="AQ23" s="369">
        <v>0</v>
      </c>
      <c r="AR23" s="369">
        <v>0</v>
      </c>
      <c r="AS23" s="369">
        <v>0</v>
      </c>
      <c r="AT23" s="369">
        <v>0</v>
      </c>
      <c r="AU23" s="369">
        <v>0</v>
      </c>
      <c r="AV23" s="369">
        <v>0</v>
      </c>
      <c r="AW23" s="374">
        <v>6361283678.7422771</v>
      </c>
      <c r="AY23" s="58">
        <v>5.9816478710720347</v>
      </c>
      <c r="AZ23" s="58">
        <v>91.290328211460164</v>
      </c>
      <c r="BA23" s="158">
        <v>10</v>
      </c>
      <c r="BC23" s="58">
        <v>0.88645690834473323</v>
      </c>
      <c r="BD23" s="161">
        <v>1.1101160000000005</v>
      </c>
      <c r="BE23" s="162">
        <v>1.085</v>
      </c>
      <c r="BI23" s="58">
        <v>20</v>
      </c>
      <c r="BJ23" s="3">
        <v>0.90493237867939536</v>
      </c>
      <c r="BK23" s="3">
        <v>1.916271721958926</v>
      </c>
      <c r="BL23" s="369">
        <v>2500000000</v>
      </c>
      <c r="BM23" s="64">
        <v>1.0405610355919899</v>
      </c>
      <c r="BO23" s="373">
        <v>762479668.89359188</v>
      </c>
      <c r="BP23" s="369">
        <v>762479668.89359188</v>
      </c>
      <c r="BQ23" s="369">
        <v>762479668.89359188</v>
      </c>
      <c r="BR23" s="369">
        <v>762479668.89359188</v>
      </c>
      <c r="BS23" s="369">
        <v>762479668.89359188</v>
      </c>
      <c r="BT23" s="369">
        <v>762479668.89359188</v>
      </c>
      <c r="BU23" s="369">
        <v>0</v>
      </c>
      <c r="BV23" s="369">
        <v>0</v>
      </c>
      <c r="BW23" s="369">
        <v>0</v>
      </c>
      <c r="BX23" s="369">
        <v>0</v>
      </c>
      <c r="BY23" s="369">
        <v>0</v>
      </c>
      <c r="BZ23" s="369">
        <v>0</v>
      </c>
      <c r="CA23" s="369">
        <v>0</v>
      </c>
      <c r="CB23" s="369">
        <v>0</v>
      </c>
      <c r="CC23" s="369">
        <v>0</v>
      </c>
      <c r="CD23" s="369">
        <v>0</v>
      </c>
      <c r="CE23" s="374">
        <v>6326857344.3743401</v>
      </c>
      <c r="CG23" s="58">
        <v>4.574878013361551</v>
      </c>
      <c r="CH23" s="58">
        <v>73.160290280258366</v>
      </c>
      <c r="CI23" s="158">
        <v>10</v>
      </c>
      <c r="CK23" s="58">
        <v>0.88645690834473323</v>
      </c>
      <c r="CL23" s="161">
        <v>1.1101160000000005</v>
      </c>
      <c r="CM23" s="162">
        <v>1.085</v>
      </c>
      <c r="CO23" s="286">
        <v>19</v>
      </c>
      <c r="CP23" s="287">
        <v>1.4609111969172646</v>
      </c>
      <c r="CQ23" s="287">
        <v>1.2415005811686151</v>
      </c>
      <c r="CR23" s="288">
        <v>-0.21941061574864951</v>
      </c>
    </row>
    <row r="24" spans="1:96" x14ac:dyDescent="0.45">
      <c r="A24" s="187" t="s">
        <v>631</v>
      </c>
      <c r="B24" s="308"/>
      <c r="C24" s="322"/>
      <c r="AA24" s="58">
        <v>21</v>
      </c>
      <c r="AB24" s="3">
        <v>0.91219172633253776</v>
      </c>
      <c r="AC24" s="3">
        <v>1.9589257503949449</v>
      </c>
      <c r="AD24" s="369">
        <v>2500000000</v>
      </c>
      <c r="AE24" s="64">
        <v>1.0520856145584734</v>
      </c>
      <c r="AG24" s="373">
        <v>421419577.86990786</v>
      </c>
      <c r="AH24" s="369">
        <v>421419577.86990786</v>
      </c>
      <c r="AI24" s="369">
        <v>421419577.86990786</v>
      </c>
      <c r="AJ24" s="369">
        <v>421419577.86990786</v>
      </c>
      <c r="AK24" s="369">
        <v>421419577.86990786</v>
      </c>
      <c r="AL24" s="369">
        <v>0</v>
      </c>
      <c r="AM24" s="369">
        <v>0</v>
      </c>
      <c r="AN24" s="369">
        <v>0</v>
      </c>
      <c r="AO24" s="369">
        <v>0</v>
      </c>
      <c r="AP24" s="369">
        <v>0</v>
      </c>
      <c r="AQ24" s="369">
        <v>0</v>
      </c>
      <c r="AR24" s="369">
        <v>0</v>
      </c>
      <c r="AS24" s="369">
        <v>0</v>
      </c>
      <c r="AT24" s="369">
        <v>0</v>
      </c>
      <c r="AU24" s="369">
        <v>0</v>
      </c>
      <c r="AV24" s="369">
        <v>0</v>
      </c>
      <c r="AW24" s="374">
        <v>5488387983.3412476</v>
      </c>
      <c r="AY24" s="58">
        <v>2.1070978893495393</v>
      </c>
      <c r="AZ24" s="58">
        <v>90.956689514437386</v>
      </c>
      <c r="BA24" s="158">
        <v>10</v>
      </c>
      <c r="BC24" s="58">
        <v>0.98495212038303692</v>
      </c>
      <c r="BD24" s="161">
        <v>1.1052241176470594</v>
      </c>
      <c r="BE24" s="162">
        <v>1.1500000000000001</v>
      </c>
      <c r="BI24" s="58">
        <v>21</v>
      </c>
      <c r="BJ24" s="3">
        <v>0.91219172633253776</v>
      </c>
      <c r="BK24" s="3">
        <v>1.9589257503949449</v>
      </c>
      <c r="BL24" s="369">
        <v>2500000000</v>
      </c>
      <c r="BM24" s="64">
        <v>1.0520856145584734</v>
      </c>
      <c r="BO24" s="373">
        <v>230719127.72128326</v>
      </c>
      <c r="BP24" s="369">
        <v>230719127.72128326</v>
      </c>
      <c r="BQ24" s="369">
        <v>230719127.72128326</v>
      </c>
      <c r="BR24" s="369">
        <v>230719127.72128326</v>
      </c>
      <c r="BS24" s="369">
        <v>230719127.72128326</v>
      </c>
      <c r="BT24" s="369">
        <v>230719127.72128326</v>
      </c>
      <c r="BU24" s="369">
        <v>0</v>
      </c>
      <c r="BV24" s="369">
        <v>0</v>
      </c>
      <c r="BW24" s="369">
        <v>0</v>
      </c>
      <c r="BX24" s="369">
        <v>0</v>
      </c>
      <c r="BY24" s="369">
        <v>0</v>
      </c>
      <c r="BZ24" s="369">
        <v>0</v>
      </c>
      <c r="CA24" s="369">
        <v>0</v>
      </c>
      <c r="CB24" s="369">
        <v>0</v>
      </c>
      <c r="CC24" s="369">
        <v>0</v>
      </c>
      <c r="CD24" s="369">
        <v>0</v>
      </c>
      <c r="CE24" s="374">
        <v>5522360498.1702881</v>
      </c>
      <c r="CG24" s="58">
        <v>1.3843147663276993</v>
      </c>
      <c r="CH24" s="58">
        <v>72.313256964679766</v>
      </c>
      <c r="CI24" s="158">
        <v>10</v>
      </c>
      <c r="CK24" s="58">
        <v>0.98495212038303692</v>
      </c>
      <c r="CL24" s="161">
        <v>1.1052241176470594</v>
      </c>
      <c r="CM24" s="162">
        <v>1.1500000000000001</v>
      </c>
      <c r="CO24" s="286">
        <v>20</v>
      </c>
      <c r="CP24" s="287">
        <v>5.9816478710720347</v>
      </c>
      <c r="CQ24" s="287">
        <v>4.574878013361551</v>
      </c>
      <c r="CR24" s="288">
        <v>-1.4067698577104837</v>
      </c>
    </row>
    <row r="25" spans="1:96" x14ac:dyDescent="0.45">
      <c r="A25" s="187" t="s">
        <v>632</v>
      </c>
      <c r="B25" s="308"/>
      <c r="C25" s="322"/>
      <c r="AA25" s="58">
        <v>22</v>
      </c>
      <c r="AB25" s="3">
        <v>0.89866746221161486</v>
      </c>
      <c r="AC25" s="3">
        <v>1.8562401263823065</v>
      </c>
      <c r="AD25" s="369">
        <v>2500000000</v>
      </c>
      <c r="AE25" s="64">
        <v>1.0454125920929758</v>
      </c>
      <c r="AG25" s="373">
        <v>348759333.30672014</v>
      </c>
      <c r="AH25" s="369">
        <v>348759333.30672014</v>
      </c>
      <c r="AI25" s="369">
        <v>348759333.30672014</v>
      </c>
      <c r="AJ25" s="369">
        <v>348759333.30672014</v>
      </c>
      <c r="AK25" s="369">
        <v>348759333.30672014</v>
      </c>
      <c r="AL25" s="369">
        <v>0</v>
      </c>
      <c r="AM25" s="369">
        <v>0</v>
      </c>
      <c r="AN25" s="369">
        <v>0</v>
      </c>
      <c r="AO25" s="369">
        <v>0</v>
      </c>
      <c r="AP25" s="369">
        <v>0</v>
      </c>
      <c r="AQ25" s="369">
        <v>0</v>
      </c>
      <c r="AR25" s="369">
        <v>0</v>
      </c>
      <c r="AS25" s="369">
        <v>0</v>
      </c>
      <c r="AT25" s="369">
        <v>0</v>
      </c>
      <c r="AU25" s="369">
        <v>0</v>
      </c>
      <c r="AV25" s="369">
        <v>0</v>
      </c>
      <c r="AW25" s="374">
        <v>6747807002.4267874</v>
      </c>
      <c r="AY25" s="58">
        <v>1.7437966665336009</v>
      </c>
      <c r="AZ25" s="58">
        <v>89.992833930205876</v>
      </c>
      <c r="BA25" s="158">
        <v>10</v>
      </c>
      <c r="BC25" s="58">
        <v>1.017783857729138</v>
      </c>
      <c r="BD25" s="161">
        <v>1.1044277647058829</v>
      </c>
      <c r="BE25" s="162">
        <v>1.145</v>
      </c>
      <c r="BI25" s="58">
        <v>22</v>
      </c>
      <c r="BJ25" s="3">
        <v>0.89866746221161486</v>
      </c>
      <c r="BK25" s="3">
        <v>1.8562401263823065</v>
      </c>
      <c r="BL25" s="369">
        <v>2500000000</v>
      </c>
      <c r="BM25" s="64">
        <v>1.0454125920929758</v>
      </c>
      <c r="BO25" s="373">
        <v>212999317.67972204</v>
      </c>
      <c r="BP25" s="369">
        <v>212999317.67972204</v>
      </c>
      <c r="BQ25" s="369">
        <v>212999317.67972204</v>
      </c>
      <c r="BR25" s="369">
        <v>212999317.67972204</v>
      </c>
      <c r="BS25" s="369">
        <v>212999317.67972204</v>
      </c>
      <c r="BT25" s="369">
        <v>212999317.67972204</v>
      </c>
      <c r="BU25" s="369">
        <v>0</v>
      </c>
      <c r="BV25" s="369">
        <v>0</v>
      </c>
      <c r="BW25" s="369">
        <v>0</v>
      </c>
      <c r="BX25" s="369">
        <v>0</v>
      </c>
      <c r="BY25" s="369">
        <v>0</v>
      </c>
      <c r="BZ25" s="369">
        <v>0</v>
      </c>
      <c r="CA25" s="369">
        <v>0</v>
      </c>
      <c r="CB25" s="369">
        <v>0</v>
      </c>
      <c r="CC25" s="369">
        <v>0</v>
      </c>
      <c r="CD25" s="369">
        <v>0</v>
      </c>
      <c r="CE25" s="374">
        <v>6646938283.7356119</v>
      </c>
      <c r="CG25" s="58">
        <v>1.2779959060783321</v>
      </c>
      <c r="CH25" s="58">
        <v>71.349919659154921</v>
      </c>
      <c r="CI25" s="158">
        <v>10</v>
      </c>
      <c r="CK25" s="58">
        <v>1.017783857729138</v>
      </c>
      <c r="CL25" s="161">
        <v>1.1044277647058829</v>
      </c>
      <c r="CM25" s="162">
        <v>1.145</v>
      </c>
      <c r="CO25" s="286">
        <v>21</v>
      </c>
      <c r="CP25" s="287">
        <v>2.1070978893495393</v>
      </c>
      <c r="CQ25" s="287">
        <v>1.3843147663276993</v>
      </c>
      <c r="CR25" s="288">
        <v>-0.72278312302184</v>
      </c>
    </row>
    <row r="26" spans="1:96" x14ac:dyDescent="0.45">
      <c r="A26" s="183" t="s">
        <v>634</v>
      </c>
      <c r="B26" s="309"/>
      <c r="C26" s="323"/>
      <c r="AA26" s="58">
        <v>23</v>
      </c>
      <c r="AB26" s="3">
        <v>0.89110978520286388</v>
      </c>
      <c r="AC26" s="3">
        <v>1.84044233807267</v>
      </c>
      <c r="AD26" s="369">
        <v>2500000000</v>
      </c>
      <c r="AE26" s="64">
        <v>1.024875233239315</v>
      </c>
      <c r="AG26" s="373">
        <v>112058849.91186459</v>
      </c>
      <c r="AH26" s="369">
        <v>112058849.91186459</v>
      </c>
      <c r="AI26" s="369">
        <v>112058849.91186459</v>
      </c>
      <c r="AJ26" s="369">
        <v>112058849.91186459</v>
      </c>
      <c r="AK26" s="369">
        <v>112058849.91186459</v>
      </c>
      <c r="AL26" s="369">
        <v>0</v>
      </c>
      <c r="AM26" s="369">
        <v>0</v>
      </c>
      <c r="AN26" s="369">
        <v>0</v>
      </c>
      <c r="AO26" s="369">
        <v>-491595.33904787333</v>
      </c>
      <c r="AP26" s="369">
        <v>-491595.33904787333</v>
      </c>
      <c r="AQ26" s="369">
        <v>-491595.33904787333</v>
      </c>
      <c r="AR26" s="369">
        <v>-491595.33904787333</v>
      </c>
      <c r="AS26" s="369">
        <v>-491595.33904787333</v>
      </c>
      <c r="AT26" s="369">
        <v>0</v>
      </c>
      <c r="AU26" s="369">
        <v>0</v>
      </c>
      <c r="AV26" s="369">
        <v>0</v>
      </c>
      <c r="AW26" s="374">
        <v>7364163046.1254673</v>
      </c>
      <c r="AY26" s="58">
        <v>0.55783627286408344</v>
      </c>
      <c r="AZ26" s="58">
        <v>87.05452680203922</v>
      </c>
      <c r="BA26" s="158">
        <v>10</v>
      </c>
      <c r="BC26" s="58">
        <v>1.0506155950752394</v>
      </c>
      <c r="BD26" s="161">
        <v>1.1105710588235298</v>
      </c>
      <c r="BE26" s="162">
        <v>1.1525000000000001</v>
      </c>
      <c r="BI26" s="58">
        <v>23</v>
      </c>
      <c r="BJ26" s="3">
        <v>0.89110978520286388</v>
      </c>
      <c r="BK26" s="3">
        <v>1.84044233807267</v>
      </c>
      <c r="BL26" s="369">
        <v>2500000000</v>
      </c>
      <c r="BM26" s="64">
        <v>1.024875233239315</v>
      </c>
      <c r="BO26" s="373">
        <v>77510989.596035138</v>
      </c>
      <c r="BP26" s="369">
        <v>77510989.596035138</v>
      </c>
      <c r="BQ26" s="369">
        <v>77510989.596035138</v>
      </c>
      <c r="BR26" s="369">
        <v>77510989.596035138</v>
      </c>
      <c r="BS26" s="369">
        <v>77510989.596035138</v>
      </c>
      <c r="BT26" s="369">
        <v>77510989.596035138</v>
      </c>
      <c r="BU26" s="369">
        <v>0</v>
      </c>
      <c r="BV26" s="369">
        <v>0</v>
      </c>
      <c r="BW26" s="369">
        <v>0</v>
      </c>
      <c r="BX26" s="369">
        <v>0</v>
      </c>
      <c r="BY26" s="369">
        <v>0</v>
      </c>
      <c r="BZ26" s="369">
        <v>0</v>
      </c>
      <c r="CA26" s="369">
        <v>0</v>
      </c>
      <c r="CB26" s="369">
        <v>0</v>
      </c>
      <c r="CC26" s="369">
        <v>0</v>
      </c>
      <c r="CD26" s="369">
        <v>0</v>
      </c>
      <c r="CE26" s="374">
        <v>7177383371.3580637</v>
      </c>
      <c r="CG26" s="58">
        <v>0.46506593757621079</v>
      </c>
      <c r="CH26" s="58">
        <v>69.056559565411163</v>
      </c>
      <c r="CI26" s="158">
        <v>10</v>
      </c>
      <c r="CK26" s="58">
        <v>1.0506155950752394</v>
      </c>
      <c r="CL26" s="161">
        <v>1.1105710588235298</v>
      </c>
      <c r="CM26" s="162">
        <v>1.1525000000000001</v>
      </c>
      <c r="CO26" s="286">
        <v>22</v>
      </c>
      <c r="CP26" s="287">
        <v>1.7437966665336009</v>
      </c>
      <c r="CQ26" s="287">
        <v>1.2779959060783321</v>
      </c>
      <c r="CR26" s="288">
        <v>-0.46580076045526875</v>
      </c>
    </row>
    <row r="27" spans="1:96" x14ac:dyDescent="0.45">
      <c r="A27" s="183" t="s">
        <v>633</v>
      </c>
      <c r="B27" s="310"/>
      <c r="C27" s="330"/>
      <c r="AA27" s="59">
        <v>24</v>
      </c>
      <c r="AB27" s="60">
        <v>0.88494431185361966</v>
      </c>
      <c r="AC27" s="60">
        <v>1.8048973143759877</v>
      </c>
      <c r="AD27" s="370">
        <v>2500000000</v>
      </c>
      <c r="AE27" s="65">
        <v>1.0278619843163999</v>
      </c>
      <c r="AG27" s="375">
        <v>166791993.93683457</v>
      </c>
      <c r="AH27" s="370">
        <v>166791993.93683457</v>
      </c>
      <c r="AI27" s="370">
        <v>166791993.93683457</v>
      </c>
      <c r="AJ27" s="370">
        <v>166791993.93683457</v>
      </c>
      <c r="AK27" s="370">
        <v>166791993.93683457</v>
      </c>
      <c r="AL27" s="370">
        <v>0</v>
      </c>
      <c r="AM27" s="370">
        <v>0</v>
      </c>
      <c r="AN27" s="370">
        <v>0</v>
      </c>
      <c r="AO27" s="370">
        <v>-612587.38443951798</v>
      </c>
      <c r="AP27" s="370">
        <v>-612587.38443951798</v>
      </c>
      <c r="AQ27" s="370">
        <v>-612587.38443951798</v>
      </c>
      <c r="AR27" s="370">
        <v>-612587.38443951798</v>
      </c>
      <c r="AS27" s="370">
        <v>-612587.38443951798</v>
      </c>
      <c r="AT27" s="370">
        <v>0</v>
      </c>
      <c r="AU27" s="370">
        <v>0</v>
      </c>
      <c r="AV27" s="370">
        <v>0</v>
      </c>
      <c r="AW27" s="376">
        <v>7800722869.5057869</v>
      </c>
      <c r="AY27" s="59">
        <v>0.83089703276197557</v>
      </c>
      <c r="AZ27" s="59">
        <v>84.81718813476121</v>
      </c>
      <c r="BA27" s="156">
        <v>10</v>
      </c>
      <c r="BC27" s="58">
        <v>1.0834473324213407</v>
      </c>
      <c r="BD27" s="161">
        <v>1.1255880000000005</v>
      </c>
      <c r="BE27" s="162">
        <v>1.145</v>
      </c>
      <c r="BI27" s="59">
        <v>24</v>
      </c>
      <c r="BJ27" s="60">
        <v>0.88494431185361966</v>
      </c>
      <c r="BK27" s="60">
        <v>1.8048973143759877</v>
      </c>
      <c r="BL27" s="370">
        <v>2500000000</v>
      </c>
      <c r="BM27" s="65">
        <v>1.0278619843163999</v>
      </c>
      <c r="BO27" s="375">
        <v>113744045.27102762</v>
      </c>
      <c r="BP27" s="370">
        <v>113744045.27102762</v>
      </c>
      <c r="BQ27" s="370">
        <v>113744045.27102762</v>
      </c>
      <c r="BR27" s="370">
        <v>113744045.27102762</v>
      </c>
      <c r="BS27" s="370">
        <v>113744045.27102762</v>
      </c>
      <c r="BT27" s="370">
        <v>113744045.27102762</v>
      </c>
      <c r="BU27" s="370">
        <v>0</v>
      </c>
      <c r="BV27" s="370">
        <v>0</v>
      </c>
      <c r="BW27" s="370">
        <v>0</v>
      </c>
      <c r="BX27" s="370">
        <v>0</v>
      </c>
      <c r="BY27" s="370">
        <v>0</v>
      </c>
      <c r="BZ27" s="370">
        <v>0</v>
      </c>
      <c r="CA27" s="370">
        <v>0</v>
      </c>
      <c r="CB27" s="370">
        <v>0</v>
      </c>
      <c r="CC27" s="370">
        <v>0</v>
      </c>
      <c r="CD27" s="370">
        <v>0</v>
      </c>
      <c r="CE27" s="376">
        <v>7559054942.7999134</v>
      </c>
      <c r="CG27" s="59">
        <v>0.68246427162616563</v>
      </c>
      <c r="CH27" s="59">
        <v>67.316643369562641</v>
      </c>
      <c r="CI27" s="156">
        <v>10</v>
      </c>
      <c r="CK27" s="58">
        <v>1.0834473324213407</v>
      </c>
      <c r="CL27" s="161">
        <v>1.1255880000000005</v>
      </c>
      <c r="CM27" s="162">
        <v>1.145</v>
      </c>
      <c r="CO27" s="286">
        <v>23</v>
      </c>
      <c r="CP27" s="287">
        <v>0.55783627286408344</v>
      </c>
      <c r="CQ27" s="287">
        <v>0.46506593757621079</v>
      </c>
      <c r="CR27" s="288">
        <v>-9.2770335287872652E-2</v>
      </c>
    </row>
    <row r="28" spans="1:96" x14ac:dyDescent="0.45">
      <c r="A28" s="93" t="s">
        <v>165</v>
      </c>
      <c r="B28" s="279"/>
      <c r="C28" s="321"/>
      <c r="BC28" s="58">
        <v>1.1162790697674418</v>
      </c>
      <c r="BD28" s="161">
        <v>1.1122775294117653</v>
      </c>
      <c r="BE28" s="162">
        <v>1.1060000000000001</v>
      </c>
      <c r="CK28" s="58">
        <v>1.1162790697674418</v>
      </c>
      <c r="CL28" s="161">
        <v>1.1122775294117653</v>
      </c>
      <c r="CM28" s="162">
        <v>1.1060000000000001</v>
      </c>
      <c r="CO28" s="289">
        <v>24</v>
      </c>
      <c r="CP28" s="290">
        <v>0.83089703276197557</v>
      </c>
      <c r="CQ28" s="290">
        <v>0.68246427162616563</v>
      </c>
      <c r="CR28" s="291">
        <v>-0.14843276113580994</v>
      </c>
    </row>
    <row r="29" spans="1:96" x14ac:dyDescent="0.45">
      <c r="A29" s="302" t="s">
        <v>349</v>
      </c>
      <c r="B29" s="311" t="s">
        <v>563</v>
      </c>
      <c r="C29" s="324" t="s">
        <v>563</v>
      </c>
      <c r="BC29" s="58">
        <v>1.2147742818057456</v>
      </c>
      <c r="BD29" s="161">
        <v>1.1142115294117652</v>
      </c>
      <c r="BE29" s="162">
        <v>1.1579999999999999</v>
      </c>
      <c r="CK29" s="58">
        <v>1.2147742818057456</v>
      </c>
      <c r="CL29" s="161">
        <v>1.1142115294117652</v>
      </c>
      <c r="CM29" s="162">
        <v>1.1579999999999999</v>
      </c>
    </row>
    <row r="30" spans="1:96" x14ac:dyDescent="0.45">
      <c r="A30" s="302" t="s">
        <v>152</v>
      </c>
      <c r="B30" s="312">
        <v>255</v>
      </c>
      <c r="C30" s="325">
        <v>255</v>
      </c>
      <c r="R30" s="51" t="s">
        <v>944</v>
      </c>
      <c r="S30" s="292"/>
      <c r="BC30" s="58">
        <v>1.2476060191518468</v>
      </c>
      <c r="BD30" s="161">
        <v>1.1238815294117652</v>
      </c>
      <c r="BE30" s="162">
        <v>1.145</v>
      </c>
      <c r="CK30" s="58">
        <v>1.2476060191518468</v>
      </c>
      <c r="CL30" s="161">
        <v>1.1238815294117652</v>
      </c>
      <c r="CM30" s="162">
        <v>1.145</v>
      </c>
    </row>
    <row r="31" spans="1:96" x14ac:dyDescent="0.45">
      <c r="A31" s="302" t="s">
        <v>362</v>
      </c>
      <c r="B31" s="312">
        <v>100</v>
      </c>
      <c r="C31" s="325">
        <v>100</v>
      </c>
      <c r="R31" s="58" t="s">
        <v>945</v>
      </c>
      <c r="S31" s="293">
        <v>20</v>
      </c>
      <c r="BC31" s="58">
        <v>1.2804377564979479</v>
      </c>
      <c r="BD31" s="161">
        <v>1.1287734117647064</v>
      </c>
      <c r="BE31" s="162">
        <v>1.1500000000000001</v>
      </c>
      <c r="CK31" s="58">
        <v>1.2804377564979479</v>
      </c>
      <c r="CL31" s="161">
        <v>1.1287734117647064</v>
      </c>
      <c r="CM31" s="162">
        <v>1.1500000000000001</v>
      </c>
    </row>
    <row r="32" spans="1:96" x14ac:dyDescent="0.45">
      <c r="A32" s="93" t="s">
        <v>586</v>
      </c>
      <c r="B32" s="279"/>
      <c r="C32" s="321"/>
      <c r="R32" s="58" t="s">
        <v>946</v>
      </c>
      <c r="S32" s="294">
        <v>0.83089703276197557</v>
      </c>
      <c r="BC32" s="58">
        <v>1.3132694938440492</v>
      </c>
      <c r="BD32" s="161">
        <v>1.1234264705882357</v>
      </c>
      <c r="BE32" s="162">
        <v>1.1375</v>
      </c>
      <c r="CK32" s="58">
        <v>1.3132694938440492</v>
      </c>
      <c r="CL32" s="161">
        <v>1.1234264705882357</v>
      </c>
      <c r="CM32" s="162">
        <v>1.1375</v>
      </c>
    </row>
    <row r="33" spans="1:91" x14ac:dyDescent="0.45">
      <c r="A33" s="302" t="s">
        <v>7</v>
      </c>
      <c r="B33" s="311" t="s">
        <v>9</v>
      </c>
      <c r="C33" s="324" t="s">
        <v>9</v>
      </c>
      <c r="R33" s="58" t="s">
        <v>947</v>
      </c>
      <c r="S33" s="294">
        <v>84.81718813476121</v>
      </c>
      <c r="BC33" s="58">
        <v>1.3461012311901506</v>
      </c>
      <c r="BD33" s="161">
        <v>1.1208098823529415</v>
      </c>
      <c r="BE33" s="162">
        <v>1.125</v>
      </c>
      <c r="CK33" s="58">
        <v>1.3461012311901506</v>
      </c>
      <c r="CL33" s="161">
        <v>1.1208098823529415</v>
      </c>
      <c r="CM33" s="162">
        <v>1.125</v>
      </c>
    </row>
    <row r="34" spans="1:91" x14ac:dyDescent="0.45">
      <c r="A34" s="302" t="s">
        <v>8</v>
      </c>
      <c r="B34" s="311" t="s">
        <v>9</v>
      </c>
      <c r="C34" s="324" t="s">
        <v>9</v>
      </c>
      <c r="R34" s="59" t="s">
        <v>948</v>
      </c>
      <c r="S34" s="295">
        <v>74.215296550578287</v>
      </c>
      <c r="BC34" s="58">
        <v>1.4445964432284542</v>
      </c>
      <c r="BD34" s="161">
        <v>1.1147803529411768</v>
      </c>
      <c r="BE34" s="162">
        <v>1.1349999999999998</v>
      </c>
      <c r="CK34" s="58">
        <v>1.4445964432284542</v>
      </c>
      <c r="CL34" s="161">
        <v>1.1147803529411768</v>
      </c>
      <c r="CM34" s="162">
        <v>1.1349999999999998</v>
      </c>
    </row>
    <row r="35" spans="1:91" x14ac:dyDescent="0.45">
      <c r="A35" s="134" t="s">
        <v>353</v>
      </c>
      <c r="B35" s="313" t="s">
        <v>352</v>
      </c>
      <c r="C35" s="326" t="s">
        <v>352</v>
      </c>
      <c r="BC35" s="58">
        <v>1.4774281805745555</v>
      </c>
      <c r="BD35" s="161">
        <v>1.1194447058823533</v>
      </c>
      <c r="BE35" s="162">
        <v>1.1425000000000001</v>
      </c>
      <c r="CK35" s="58">
        <v>1.4774281805745555</v>
      </c>
      <c r="CL35" s="161">
        <v>1.1194447058823533</v>
      </c>
      <c r="CM35" s="162">
        <v>1.1425000000000001</v>
      </c>
    </row>
    <row r="36" spans="1:91" x14ac:dyDescent="0.45">
      <c r="A36" s="302" t="s">
        <v>409</v>
      </c>
      <c r="B36" s="313" t="s">
        <v>997</v>
      </c>
      <c r="C36" s="326" t="s">
        <v>997</v>
      </c>
      <c r="BC36" s="58">
        <v>1.5102599179206566</v>
      </c>
      <c r="BD36" s="161">
        <v>1.1219475294117651</v>
      </c>
      <c r="BE36" s="162">
        <v>1.141</v>
      </c>
      <c r="CK36" s="58">
        <v>1.5102599179206566</v>
      </c>
      <c r="CL36" s="161">
        <v>1.1219475294117651</v>
      </c>
      <c r="CM36" s="162">
        <v>1.141</v>
      </c>
    </row>
    <row r="37" spans="1:91" x14ac:dyDescent="0.45">
      <c r="A37" s="93" t="s">
        <v>441</v>
      </c>
      <c r="B37" s="279"/>
      <c r="C37" s="321"/>
      <c r="BC37" s="58">
        <v>1.5430916552667577</v>
      </c>
      <c r="BD37" s="161">
        <v>1.1224025882352946</v>
      </c>
      <c r="BE37" s="162">
        <v>1.153</v>
      </c>
      <c r="CK37" s="58">
        <v>1.5430916552667577</v>
      </c>
      <c r="CL37" s="161">
        <v>1.1224025882352946</v>
      </c>
      <c r="CM37" s="162">
        <v>1.153</v>
      </c>
    </row>
    <row r="38" spans="1:91" x14ac:dyDescent="0.45">
      <c r="A38" s="302" t="s">
        <v>440</v>
      </c>
      <c r="B38" s="314">
        <v>1</v>
      </c>
      <c r="C38" s="327">
        <v>1</v>
      </c>
      <c r="BC38" s="58">
        <v>1.5759233926128591</v>
      </c>
      <c r="BD38" s="161">
        <v>1.1202410588235299</v>
      </c>
      <c r="BE38" s="162">
        <v>1.1315</v>
      </c>
      <c r="CK38" s="58">
        <v>1.5759233926128591</v>
      </c>
      <c r="CL38" s="161">
        <v>1.1202410588235299</v>
      </c>
      <c r="CM38" s="162">
        <v>1.1315</v>
      </c>
    </row>
    <row r="39" spans="1:91" x14ac:dyDescent="0.45">
      <c r="A39" s="302" t="s">
        <v>439</v>
      </c>
      <c r="B39" s="314">
        <v>1</v>
      </c>
      <c r="C39" s="327">
        <v>1</v>
      </c>
      <c r="BC39" s="58">
        <v>1.6744186046511627</v>
      </c>
      <c r="BD39" s="161">
        <v>1.122516352941177</v>
      </c>
      <c r="BE39" s="162">
        <v>1.125</v>
      </c>
      <c r="CK39" s="58">
        <v>1.6744186046511627</v>
      </c>
      <c r="CL39" s="161">
        <v>1.122516352941177</v>
      </c>
      <c r="CM39" s="162">
        <v>1.125</v>
      </c>
    </row>
    <row r="40" spans="1:91" x14ac:dyDescent="0.45">
      <c r="A40" s="98" t="s">
        <v>587</v>
      </c>
      <c r="B40" s="279"/>
      <c r="C40" s="321"/>
      <c r="BC40" s="58">
        <v>1.707250341997264</v>
      </c>
      <c r="BD40" s="161">
        <v>1.1457243529411771</v>
      </c>
      <c r="BE40" s="162">
        <v>1.153</v>
      </c>
      <c r="CK40" s="58">
        <v>1.707250341997264</v>
      </c>
      <c r="CL40" s="161">
        <v>1.1457243529411771</v>
      </c>
      <c r="CM40" s="162">
        <v>1.153</v>
      </c>
    </row>
    <row r="41" spans="1:91" x14ac:dyDescent="0.45">
      <c r="A41" s="302" t="s">
        <v>613</v>
      </c>
      <c r="B41" s="315">
        <v>44607.858287037037</v>
      </c>
      <c r="C41" s="328">
        <v>44607.871030092596</v>
      </c>
      <c r="BC41" s="58">
        <v>1.7400820793433653</v>
      </c>
      <c r="BD41" s="161">
        <v>1.1400361176470593</v>
      </c>
      <c r="BE41" s="162">
        <v>1.1279999999999999</v>
      </c>
      <c r="CK41" s="58">
        <v>1.7400820793433653</v>
      </c>
      <c r="CL41" s="161">
        <v>1.1400361176470593</v>
      </c>
      <c r="CM41" s="162">
        <v>1.1279999999999999</v>
      </c>
    </row>
    <row r="42" spans="1:91" x14ac:dyDescent="0.45">
      <c r="A42" s="302" t="s">
        <v>614</v>
      </c>
      <c r="B42" s="315">
        <v>44607.870949074073</v>
      </c>
      <c r="C42" s="328">
        <v>44607.882881944446</v>
      </c>
      <c r="BC42" s="58">
        <v>1.7729138166894665</v>
      </c>
      <c r="BD42" s="161">
        <v>1.131503764705883</v>
      </c>
      <c r="BE42" s="162">
        <v>1.1125</v>
      </c>
      <c r="CK42" s="58">
        <v>1.7729138166894665</v>
      </c>
      <c r="CL42" s="161">
        <v>1.131503764705883</v>
      </c>
      <c r="CM42" s="162">
        <v>1.1125</v>
      </c>
    </row>
    <row r="43" spans="1:91" x14ac:dyDescent="0.45">
      <c r="A43" s="302" t="s">
        <v>261</v>
      </c>
      <c r="B43" s="281" t="s">
        <v>1100</v>
      </c>
      <c r="C43" s="317" t="s">
        <v>1100</v>
      </c>
      <c r="BC43" s="58">
        <v>1.8057455540355676</v>
      </c>
      <c r="BD43" s="161">
        <v>1.107726941176471</v>
      </c>
      <c r="BE43" s="162">
        <v>1.1349999999999998</v>
      </c>
      <c r="CK43" s="58">
        <v>1.8057455540355676</v>
      </c>
      <c r="CL43" s="161">
        <v>1.107726941176471</v>
      </c>
      <c r="CM43" s="162">
        <v>1.1349999999999998</v>
      </c>
    </row>
    <row r="44" spans="1:91" x14ac:dyDescent="0.45">
      <c r="A44" s="134" t="s">
        <v>660</v>
      </c>
      <c r="B44" s="281" t="s">
        <v>1213</v>
      </c>
      <c r="C44" s="317" t="s">
        <v>1223</v>
      </c>
      <c r="BC44" s="58">
        <v>1.9042407660738714</v>
      </c>
      <c r="BD44" s="161">
        <v>1.1034038823529417</v>
      </c>
      <c r="BE44" s="162">
        <v>1.2050000000000001</v>
      </c>
      <c r="CK44" s="58">
        <v>1.9042407660738714</v>
      </c>
      <c r="CL44" s="161">
        <v>1.1034038823529417</v>
      </c>
      <c r="CM44" s="162">
        <v>1.2050000000000001</v>
      </c>
    </row>
    <row r="45" spans="1:91" x14ac:dyDescent="0.45">
      <c r="A45" s="69" t="s">
        <v>998</v>
      </c>
      <c r="B45" s="340">
        <v>599</v>
      </c>
      <c r="C45" s="341">
        <v>599</v>
      </c>
      <c r="BC45" s="58">
        <v>1.9370725034199725</v>
      </c>
      <c r="BD45" s="161">
        <v>1.0998771764705888</v>
      </c>
      <c r="BE45" s="162">
        <v>1.2300000000000002</v>
      </c>
      <c r="CK45" s="58">
        <v>1.9370725034199725</v>
      </c>
      <c r="CL45" s="161">
        <v>1.0998771764705888</v>
      </c>
      <c r="CM45" s="162">
        <v>1.2300000000000002</v>
      </c>
    </row>
    <row r="46" spans="1:91" x14ac:dyDescent="0.45">
      <c r="BC46" s="58">
        <v>1.9699042407660738</v>
      </c>
      <c r="BD46" s="161">
        <v>1.1084095294117653</v>
      </c>
      <c r="BE46" s="162">
        <v>1.2050000000000001</v>
      </c>
      <c r="CK46" s="58">
        <v>1.9699042407660738</v>
      </c>
      <c r="CL46" s="161">
        <v>1.1084095294117653</v>
      </c>
      <c r="CM46" s="162">
        <v>1.2050000000000001</v>
      </c>
    </row>
    <row r="47" spans="1:91" x14ac:dyDescent="0.45">
      <c r="BC47" s="58">
        <v>2.0027359781121752</v>
      </c>
      <c r="BD47" s="161">
        <v>1.0994221176470593</v>
      </c>
      <c r="BE47" s="162">
        <v>1.2</v>
      </c>
      <c r="CK47" s="58">
        <v>2.0027359781121752</v>
      </c>
      <c r="CL47" s="161">
        <v>1.0994221176470593</v>
      </c>
      <c r="CM47" s="162">
        <v>1.2</v>
      </c>
    </row>
    <row r="48" spans="1:91" x14ac:dyDescent="0.45">
      <c r="BC48" s="58">
        <v>2.0355677154582761</v>
      </c>
      <c r="BD48" s="161">
        <v>1.096122941176471</v>
      </c>
      <c r="BE48" s="162">
        <v>1.1900000000000002</v>
      </c>
      <c r="CK48" s="58">
        <v>2.0355677154582761</v>
      </c>
      <c r="CL48" s="161">
        <v>1.096122941176471</v>
      </c>
      <c r="CM48" s="162">
        <v>1.1900000000000002</v>
      </c>
    </row>
    <row r="49" spans="18:91" x14ac:dyDescent="0.45">
      <c r="BC49" s="58">
        <v>2.1340629274965801</v>
      </c>
      <c r="BD49" s="161">
        <v>1.0906622352941182</v>
      </c>
      <c r="BE49" s="162">
        <v>1.2</v>
      </c>
      <c r="CK49" s="58">
        <v>2.1340629274965801</v>
      </c>
      <c r="CL49" s="161">
        <v>1.0906622352941182</v>
      </c>
      <c r="CM49" s="162">
        <v>1.2</v>
      </c>
    </row>
    <row r="50" spans="18:91" x14ac:dyDescent="0.45">
      <c r="BC50" s="58">
        <v>2.1668946648426815</v>
      </c>
      <c r="BD50" s="161">
        <v>1.0855428235294122</v>
      </c>
      <c r="BE50" s="162">
        <v>1.2050000000000001</v>
      </c>
      <c r="CK50" s="58">
        <v>2.1668946648426815</v>
      </c>
      <c r="CL50" s="161">
        <v>1.0855428235294122</v>
      </c>
      <c r="CM50" s="162">
        <v>1.2050000000000001</v>
      </c>
    </row>
    <row r="51" spans="18:91" x14ac:dyDescent="0.45">
      <c r="BC51" s="58">
        <v>2.1997264021887823</v>
      </c>
      <c r="BD51" s="161">
        <v>1.0916861176470594</v>
      </c>
      <c r="BE51" s="162">
        <v>1.2</v>
      </c>
      <c r="CK51" s="58">
        <v>2.1997264021887823</v>
      </c>
      <c r="CL51" s="161">
        <v>1.0916861176470594</v>
      </c>
      <c r="CM51" s="162">
        <v>1.2</v>
      </c>
    </row>
    <row r="52" spans="18:91" x14ac:dyDescent="0.45">
      <c r="BC52" s="58">
        <v>2.2325581395348837</v>
      </c>
      <c r="BD52" s="161">
        <v>1.1003322352941181</v>
      </c>
      <c r="BE52" s="162">
        <v>1.1800000000000002</v>
      </c>
      <c r="CK52" s="58">
        <v>2.2325581395348837</v>
      </c>
      <c r="CL52" s="161">
        <v>1.1003322352941181</v>
      </c>
      <c r="CM52" s="162">
        <v>1.1800000000000002</v>
      </c>
    </row>
    <row r="53" spans="18:91" x14ac:dyDescent="0.45">
      <c r="BC53" s="58">
        <v>2.265389876880985</v>
      </c>
      <c r="BD53" s="161">
        <v>1.0969192941176475</v>
      </c>
      <c r="BE53" s="162">
        <v>1.1749999999999998</v>
      </c>
      <c r="CK53" s="58">
        <v>2.265389876880985</v>
      </c>
      <c r="CL53" s="161">
        <v>1.0969192941176475</v>
      </c>
      <c r="CM53" s="162">
        <v>1.1749999999999998</v>
      </c>
    </row>
    <row r="54" spans="18:91" x14ac:dyDescent="0.45">
      <c r="BC54" s="58">
        <v>2.3638850889192886</v>
      </c>
      <c r="BD54" s="161">
        <v>1.095781647058824</v>
      </c>
      <c r="BE54" s="162">
        <v>1.1949999999999998</v>
      </c>
      <c r="CK54" s="58">
        <v>2.3638850889192886</v>
      </c>
      <c r="CL54" s="161">
        <v>1.095781647058824</v>
      </c>
      <c r="CM54" s="162">
        <v>1.1949999999999998</v>
      </c>
    </row>
    <row r="55" spans="18:91" x14ac:dyDescent="0.45">
      <c r="BC55" s="58">
        <v>2.39671682626539</v>
      </c>
      <c r="BD55" s="161">
        <v>1.0974881176470592</v>
      </c>
      <c r="BE55" s="162">
        <v>1.1749999999999998</v>
      </c>
      <c r="CK55" s="58">
        <v>2.39671682626539</v>
      </c>
      <c r="CL55" s="161">
        <v>1.0974881176470592</v>
      </c>
      <c r="CM55" s="162">
        <v>1.1749999999999998</v>
      </c>
    </row>
    <row r="56" spans="18:91" x14ac:dyDescent="0.45">
      <c r="BC56" s="58">
        <v>2.4295485636114913</v>
      </c>
      <c r="BD56" s="161">
        <v>1.1039727058823534</v>
      </c>
      <c r="BE56" s="162">
        <v>1.1930000000000001</v>
      </c>
      <c r="CK56" s="58">
        <v>2.4295485636114913</v>
      </c>
      <c r="CL56" s="161">
        <v>1.1039727058823534</v>
      </c>
      <c r="CM56" s="162">
        <v>1.1930000000000001</v>
      </c>
    </row>
    <row r="57" spans="18:91" x14ac:dyDescent="0.45">
      <c r="R57" s="51" t="s">
        <v>944</v>
      </c>
      <c r="S57" s="292"/>
      <c r="BC57" s="58">
        <v>2.4623803009575922</v>
      </c>
      <c r="BD57" s="161">
        <v>1.1014698823529416</v>
      </c>
      <c r="BE57" s="162">
        <v>1.1900000000000002</v>
      </c>
      <c r="CK57" s="58">
        <v>2.4623803009575922</v>
      </c>
      <c r="CL57" s="161">
        <v>1.1014698823529416</v>
      </c>
      <c r="CM57" s="162">
        <v>1.1900000000000002</v>
      </c>
    </row>
    <row r="58" spans="18:91" x14ac:dyDescent="0.45">
      <c r="R58" s="58" t="s">
        <v>945</v>
      </c>
      <c r="S58" s="293">
        <v>21</v>
      </c>
      <c r="BC58" s="58">
        <v>2.4952120383036935</v>
      </c>
      <c r="BD58" s="161">
        <v>1.1045415294117651</v>
      </c>
      <c r="BE58" s="162">
        <v>1.17</v>
      </c>
      <c r="CK58" s="58">
        <v>2.4952120383036935</v>
      </c>
      <c r="CL58" s="161">
        <v>1.1045415294117651</v>
      </c>
      <c r="CM58" s="162">
        <v>1.17</v>
      </c>
    </row>
    <row r="59" spans="18:91" x14ac:dyDescent="0.45">
      <c r="R59" s="58" t="s">
        <v>946</v>
      </c>
      <c r="S59" s="294">
        <v>0.68246427162616563</v>
      </c>
      <c r="BC59" s="58">
        <v>2.5937072503419971</v>
      </c>
      <c r="BD59" s="161">
        <v>1.1052241176470594</v>
      </c>
      <c r="BE59" s="162">
        <v>1.165</v>
      </c>
      <c r="CK59" s="58">
        <v>2.5937072503419971</v>
      </c>
      <c r="CL59" s="161">
        <v>1.1052241176470594</v>
      </c>
      <c r="CM59" s="162">
        <v>1.165</v>
      </c>
    </row>
    <row r="60" spans="18:91" x14ac:dyDescent="0.45">
      <c r="R60" s="58" t="s">
        <v>947</v>
      </c>
      <c r="S60" s="294">
        <v>67.316643369562641</v>
      </c>
      <c r="BC60" s="58">
        <v>2.6265389876880985</v>
      </c>
      <c r="BD60" s="161">
        <v>1.0982844705882358</v>
      </c>
      <c r="BE60" s="162">
        <v>1.17</v>
      </c>
      <c r="CK60" s="58">
        <v>2.6265389876880985</v>
      </c>
      <c r="CL60" s="161">
        <v>1.0982844705882358</v>
      </c>
      <c r="CM60" s="162">
        <v>1.17</v>
      </c>
    </row>
    <row r="61" spans="18:91" x14ac:dyDescent="0.45">
      <c r="R61" s="59" t="s">
        <v>948</v>
      </c>
      <c r="S61" s="295">
        <v>58.768366716543483</v>
      </c>
      <c r="BC61" s="58">
        <v>2.6593707250341998</v>
      </c>
      <c r="BD61" s="161">
        <v>1.094530235294118</v>
      </c>
      <c r="BE61" s="162">
        <v>1.165</v>
      </c>
      <c r="CK61" s="58">
        <v>2.6593707250341998</v>
      </c>
      <c r="CL61" s="161">
        <v>1.094530235294118</v>
      </c>
      <c r="CM61" s="162">
        <v>1.165</v>
      </c>
    </row>
    <row r="62" spans="18:91" x14ac:dyDescent="0.45">
      <c r="BC62" s="58">
        <v>2.6922024623803011</v>
      </c>
      <c r="BD62" s="161">
        <v>1.1036314117647064</v>
      </c>
      <c r="BE62" s="162">
        <v>1.1599999999999999</v>
      </c>
      <c r="CK62" s="58">
        <v>2.6922024623803011</v>
      </c>
      <c r="CL62" s="161">
        <v>1.1036314117647064</v>
      </c>
      <c r="CM62" s="162">
        <v>1.1599999999999999</v>
      </c>
    </row>
    <row r="63" spans="18:91" x14ac:dyDescent="0.45">
      <c r="BC63" s="58">
        <v>2.725034199726402</v>
      </c>
      <c r="BD63" s="161">
        <v>1.1101160000000005</v>
      </c>
      <c r="BE63" s="162">
        <v>1.1630000000000003</v>
      </c>
      <c r="CK63" s="58">
        <v>2.725034199726402</v>
      </c>
      <c r="CL63" s="161">
        <v>1.1101160000000005</v>
      </c>
      <c r="CM63" s="162">
        <v>1.1630000000000003</v>
      </c>
    </row>
    <row r="64" spans="18:91" x14ac:dyDescent="0.45">
      <c r="BC64" s="58">
        <v>2.8235294117647056</v>
      </c>
      <c r="BD64" s="161">
        <v>1.0972605882352946</v>
      </c>
      <c r="BE64" s="162">
        <v>1.1599999999999999</v>
      </c>
      <c r="CK64" s="58">
        <v>2.8235294117647056</v>
      </c>
      <c r="CL64" s="161">
        <v>1.0972605882352946</v>
      </c>
      <c r="CM64" s="162">
        <v>1.1599999999999999</v>
      </c>
    </row>
    <row r="65" spans="55:91" x14ac:dyDescent="0.45">
      <c r="BC65" s="58">
        <v>2.856361149110807</v>
      </c>
      <c r="BD65" s="161">
        <v>1.0937338823529417</v>
      </c>
      <c r="BE65" s="162">
        <v>1.1575</v>
      </c>
      <c r="CK65" s="58">
        <v>2.856361149110807</v>
      </c>
      <c r="CL65" s="161">
        <v>1.0937338823529417</v>
      </c>
      <c r="CM65" s="162">
        <v>1.1575</v>
      </c>
    </row>
    <row r="66" spans="55:91" x14ac:dyDescent="0.45">
      <c r="BC66" s="58">
        <v>2.8891928864569083</v>
      </c>
      <c r="BD66" s="161">
        <v>1.0834950588235299</v>
      </c>
      <c r="BE66" s="162">
        <v>1.1850000000000001</v>
      </c>
      <c r="CK66" s="58">
        <v>2.8891928864569083</v>
      </c>
      <c r="CL66" s="161">
        <v>1.0834950588235299</v>
      </c>
      <c r="CM66" s="162">
        <v>1.1850000000000001</v>
      </c>
    </row>
    <row r="67" spans="55:91" x14ac:dyDescent="0.45">
      <c r="BC67" s="58">
        <v>2.9220246238030096</v>
      </c>
      <c r="BD67" s="161">
        <v>1.0916861176470594</v>
      </c>
      <c r="BE67" s="162">
        <v>1.1800000000000002</v>
      </c>
      <c r="CK67" s="58">
        <v>2.9220246238030096</v>
      </c>
      <c r="CL67" s="161">
        <v>1.0916861176470594</v>
      </c>
      <c r="CM67" s="162">
        <v>1.1800000000000002</v>
      </c>
    </row>
    <row r="68" spans="55:91" x14ac:dyDescent="0.45">
      <c r="BC68" s="58">
        <v>2.954856361149111</v>
      </c>
      <c r="BD68" s="161">
        <v>1.0891832941176476</v>
      </c>
      <c r="BE68" s="162">
        <v>1.1949999999999998</v>
      </c>
      <c r="CK68" s="58">
        <v>2.954856361149111</v>
      </c>
      <c r="CL68" s="161">
        <v>1.0891832941176476</v>
      </c>
      <c r="CM68" s="162">
        <v>1.1949999999999998</v>
      </c>
    </row>
    <row r="69" spans="55:91" x14ac:dyDescent="0.45">
      <c r="BC69" s="58">
        <v>3.0533515731874146</v>
      </c>
      <c r="BD69" s="161">
        <v>1.0853152941176474</v>
      </c>
      <c r="BE69" s="162">
        <v>1.1930000000000001</v>
      </c>
      <c r="CK69" s="58">
        <v>3.0533515731874146</v>
      </c>
      <c r="CL69" s="161">
        <v>1.0853152941176474</v>
      </c>
      <c r="CM69" s="162">
        <v>1.1930000000000001</v>
      </c>
    </row>
    <row r="70" spans="55:91" x14ac:dyDescent="0.45">
      <c r="BC70" s="58">
        <v>3.0861833105335155</v>
      </c>
      <c r="BD70" s="161">
        <v>1.1003322352941181</v>
      </c>
      <c r="BE70" s="162">
        <v>1.1879999999999999</v>
      </c>
      <c r="CK70" s="58">
        <v>3.0861833105335155</v>
      </c>
      <c r="CL70" s="161">
        <v>1.1003322352941181</v>
      </c>
      <c r="CM70" s="162">
        <v>1.1879999999999999</v>
      </c>
    </row>
    <row r="71" spans="55:91" x14ac:dyDescent="0.45">
      <c r="BC71" s="58">
        <v>3.1190150478796168</v>
      </c>
      <c r="BD71" s="161">
        <v>1.0949852941176474</v>
      </c>
      <c r="BE71" s="162">
        <v>1.1975</v>
      </c>
      <c r="CK71" s="58">
        <v>3.1190150478796168</v>
      </c>
      <c r="CL71" s="161">
        <v>1.0949852941176474</v>
      </c>
      <c r="CM71" s="162">
        <v>1.1975</v>
      </c>
    </row>
    <row r="72" spans="55:91" x14ac:dyDescent="0.45">
      <c r="BC72" s="58">
        <v>3.1518467852257182</v>
      </c>
      <c r="BD72" s="161">
        <v>1.0905484705882358</v>
      </c>
      <c r="BE72" s="162">
        <v>1.1949999999999998</v>
      </c>
      <c r="CK72" s="58">
        <v>3.1518467852257182</v>
      </c>
      <c r="CL72" s="161">
        <v>1.0905484705882358</v>
      </c>
      <c r="CM72" s="162">
        <v>1.1949999999999998</v>
      </c>
    </row>
    <row r="73" spans="55:91" x14ac:dyDescent="0.45">
      <c r="BC73" s="58">
        <v>3.1846785225718195</v>
      </c>
      <c r="BD73" s="161">
        <v>1.0905484705882358</v>
      </c>
      <c r="BE73" s="162">
        <v>1.1975</v>
      </c>
      <c r="CK73" s="58">
        <v>3.1846785225718195</v>
      </c>
      <c r="CL73" s="161">
        <v>1.0905484705882358</v>
      </c>
      <c r="CM73" s="162">
        <v>1.1975</v>
      </c>
    </row>
    <row r="74" spans="55:91" x14ac:dyDescent="0.45">
      <c r="BC74" s="58">
        <v>3.2831737346101231</v>
      </c>
      <c r="BD74" s="161">
        <v>1.0933925882352946</v>
      </c>
      <c r="BE74" s="162">
        <v>1.2050000000000001</v>
      </c>
      <c r="CK74" s="58">
        <v>3.2831737346101231</v>
      </c>
      <c r="CL74" s="161">
        <v>1.0933925882352946</v>
      </c>
      <c r="CM74" s="162">
        <v>1.2050000000000001</v>
      </c>
    </row>
    <row r="75" spans="55:91" x14ac:dyDescent="0.45">
      <c r="BC75" s="58">
        <v>3.3160054719562244</v>
      </c>
      <c r="BD75" s="161">
        <v>1.0886144705882357</v>
      </c>
      <c r="BE75" s="162">
        <v>1.2130000000000001</v>
      </c>
      <c r="CK75" s="58">
        <v>3.3160054719562244</v>
      </c>
      <c r="CL75" s="161">
        <v>1.0886144705882357</v>
      </c>
      <c r="CM75" s="162">
        <v>1.2130000000000001</v>
      </c>
    </row>
    <row r="76" spans="55:91" x14ac:dyDescent="0.45">
      <c r="BC76" s="58">
        <v>3.3488372093023253</v>
      </c>
      <c r="BD76" s="161">
        <v>1.0845189411764711</v>
      </c>
      <c r="BE76" s="162">
        <v>1.2</v>
      </c>
      <c r="CK76" s="58">
        <v>3.3488372093023253</v>
      </c>
      <c r="CL76" s="161">
        <v>1.0845189411764711</v>
      </c>
      <c r="CM76" s="162">
        <v>1.2</v>
      </c>
    </row>
    <row r="77" spans="55:91" x14ac:dyDescent="0.45">
      <c r="BC77" s="58">
        <v>3.3816689466484267</v>
      </c>
      <c r="BD77" s="161">
        <v>1.0834950588235299</v>
      </c>
      <c r="BE77" s="162">
        <v>1.2250000000000001</v>
      </c>
      <c r="CK77" s="58">
        <v>3.3816689466484267</v>
      </c>
      <c r="CL77" s="161">
        <v>1.0834950588235299</v>
      </c>
      <c r="CM77" s="162">
        <v>1.2250000000000001</v>
      </c>
    </row>
    <row r="78" spans="55:91" x14ac:dyDescent="0.45">
      <c r="BC78" s="58">
        <v>3.414500683994528</v>
      </c>
      <c r="BD78" s="161">
        <v>1.0852015294117652</v>
      </c>
      <c r="BE78" s="162">
        <v>1.2250000000000001</v>
      </c>
      <c r="CK78" s="58">
        <v>3.414500683994528</v>
      </c>
      <c r="CL78" s="161">
        <v>1.0852015294117652</v>
      </c>
      <c r="CM78" s="162">
        <v>1.2250000000000001</v>
      </c>
    </row>
    <row r="79" spans="55:91" x14ac:dyDescent="0.45">
      <c r="BC79" s="58">
        <v>3.5129958960328316</v>
      </c>
      <c r="BD79" s="161">
        <v>1.0858841176470593</v>
      </c>
      <c r="BE79" s="162">
        <v>1.2450000000000001</v>
      </c>
      <c r="CK79" s="58">
        <v>3.5129958960328316</v>
      </c>
      <c r="CL79" s="161">
        <v>1.0858841176470593</v>
      </c>
      <c r="CM79" s="162">
        <v>1.2450000000000001</v>
      </c>
    </row>
    <row r="80" spans="55:91" x14ac:dyDescent="0.45">
      <c r="BC80" s="58">
        <v>3.5458276333789329</v>
      </c>
      <c r="BD80" s="161">
        <v>1.0801958823529416</v>
      </c>
      <c r="BE80" s="162">
        <v>1.2450000000000001</v>
      </c>
      <c r="CK80" s="58">
        <v>3.5458276333789329</v>
      </c>
      <c r="CL80" s="161">
        <v>1.0801958823529416</v>
      </c>
      <c r="CM80" s="162">
        <v>1.2450000000000001</v>
      </c>
    </row>
    <row r="81" spans="55:91" x14ac:dyDescent="0.45">
      <c r="BC81" s="58">
        <v>3.5786593707250343</v>
      </c>
      <c r="BD81" s="161">
        <v>1.067112941176471</v>
      </c>
      <c r="BE81" s="162">
        <v>1.2450000000000001</v>
      </c>
      <c r="CK81" s="58">
        <v>3.5786593707250343</v>
      </c>
      <c r="CL81" s="161">
        <v>1.067112941176471</v>
      </c>
      <c r="CM81" s="162">
        <v>1.2450000000000001</v>
      </c>
    </row>
    <row r="82" spans="55:91" x14ac:dyDescent="0.45">
      <c r="BC82" s="58">
        <v>3.6114911080711352</v>
      </c>
      <c r="BD82" s="161">
        <v>1.0656340000000004</v>
      </c>
      <c r="BE82" s="162">
        <v>1.2549999999999999</v>
      </c>
      <c r="CK82" s="58">
        <v>3.6114911080711352</v>
      </c>
      <c r="CL82" s="161">
        <v>1.0656340000000004</v>
      </c>
      <c r="CM82" s="162">
        <v>1.2549999999999999</v>
      </c>
    </row>
    <row r="83" spans="55:91" x14ac:dyDescent="0.45">
      <c r="BC83" s="58">
        <v>3.6443228454172365</v>
      </c>
      <c r="BD83" s="161">
        <v>1.0674542352941181</v>
      </c>
      <c r="BE83" s="162">
        <v>1.27</v>
      </c>
      <c r="CK83" s="58">
        <v>3.6443228454172365</v>
      </c>
      <c r="CL83" s="161">
        <v>1.0674542352941181</v>
      </c>
      <c r="CM83" s="162">
        <v>1.27</v>
      </c>
    </row>
    <row r="84" spans="55:91" x14ac:dyDescent="0.45">
      <c r="BC84" s="58">
        <v>3.7428180574555405</v>
      </c>
      <c r="BD84" s="161">
        <v>1.0697295294117652</v>
      </c>
      <c r="BE84" s="162">
        <v>1.2749999999999999</v>
      </c>
      <c r="CK84" s="58">
        <v>3.7428180574555405</v>
      </c>
      <c r="CL84" s="161">
        <v>1.0697295294117652</v>
      </c>
      <c r="CM84" s="162">
        <v>1.2749999999999999</v>
      </c>
    </row>
    <row r="85" spans="55:91" x14ac:dyDescent="0.45">
      <c r="BC85" s="58">
        <v>3.7756497948016414</v>
      </c>
      <c r="BD85" s="161">
        <v>1.0514134117647063</v>
      </c>
      <c r="BE85" s="162">
        <v>1.3</v>
      </c>
      <c r="CK85" s="58">
        <v>3.7756497948016414</v>
      </c>
      <c r="CL85" s="161">
        <v>1.0514134117647063</v>
      </c>
      <c r="CM85" s="162">
        <v>1.3</v>
      </c>
    </row>
    <row r="86" spans="55:91" x14ac:dyDescent="0.45">
      <c r="BC86" s="58">
        <v>3.8084815321477428</v>
      </c>
      <c r="BD86" s="161">
        <v>1.0494794117647064</v>
      </c>
      <c r="BE86" s="162">
        <v>1.2825</v>
      </c>
      <c r="CK86" s="58">
        <v>3.8084815321477428</v>
      </c>
      <c r="CL86" s="161">
        <v>1.0494794117647064</v>
      </c>
      <c r="CM86" s="162">
        <v>1.2825</v>
      </c>
    </row>
    <row r="87" spans="55:91" x14ac:dyDescent="0.45">
      <c r="BC87" s="58">
        <v>3.8413132694938441</v>
      </c>
      <c r="BD87" s="161">
        <v>1.0325284705882356</v>
      </c>
      <c r="BE87" s="162">
        <v>1.28</v>
      </c>
      <c r="CK87" s="58">
        <v>3.8413132694938441</v>
      </c>
      <c r="CL87" s="161">
        <v>1.0325284705882356</v>
      </c>
      <c r="CM87" s="162">
        <v>1.28</v>
      </c>
    </row>
    <row r="88" spans="55:91" x14ac:dyDescent="0.45">
      <c r="BC88" s="58">
        <v>3.874145006839945</v>
      </c>
      <c r="BD88" s="161">
        <v>1.0360551764705885</v>
      </c>
      <c r="BE88" s="162">
        <v>1.2749999999999999</v>
      </c>
      <c r="CK88" s="58">
        <v>3.874145006839945</v>
      </c>
      <c r="CL88" s="161">
        <v>1.0360551764705885</v>
      </c>
      <c r="CM88" s="162">
        <v>1.2749999999999999</v>
      </c>
    </row>
    <row r="89" spans="55:91" x14ac:dyDescent="0.45">
      <c r="BC89" s="58">
        <v>3.972640218878249</v>
      </c>
      <c r="BD89" s="161">
        <v>1.0404920000000004</v>
      </c>
      <c r="BE89" s="162">
        <v>1.31</v>
      </c>
      <c r="CK89" s="58">
        <v>3.972640218878249</v>
      </c>
      <c r="CL89" s="161">
        <v>1.0404920000000004</v>
      </c>
      <c r="CM89" s="162">
        <v>1.31</v>
      </c>
    </row>
    <row r="90" spans="55:91" x14ac:dyDescent="0.45">
      <c r="BC90" s="58">
        <v>4.0054719562243504</v>
      </c>
      <c r="BD90" s="161">
        <v>1.028774235294118</v>
      </c>
      <c r="BE90" s="162">
        <v>1.3125</v>
      </c>
      <c r="CK90" s="58">
        <v>4.0054719562243504</v>
      </c>
      <c r="CL90" s="161">
        <v>1.028774235294118</v>
      </c>
      <c r="CM90" s="162">
        <v>1.3125</v>
      </c>
    </row>
    <row r="91" spans="55:91" x14ac:dyDescent="0.45">
      <c r="BC91" s="58">
        <v>4.0383036935704517</v>
      </c>
      <c r="BD91" s="161">
        <v>1.0166014117647062</v>
      </c>
      <c r="BE91" s="162">
        <v>1.3250000000000002</v>
      </c>
      <c r="CK91" s="58">
        <v>4.0383036935704517</v>
      </c>
      <c r="CL91" s="161">
        <v>1.0166014117647062</v>
      </c>
      <c r="CM91" s="162">
        <v>1.3250000000000002</v>
      </c>
    </row>
    <row r="92" spans="55:91" x14ac:dyDescent="0.45">
      <c r="BC92" s="58">
        <v>4.0711354309165522</v>
      </c>
      <c r="BD92" s="161">
        <v>1.0144398823529417</v>
      </c>
      <c r="BE92" s="162">
        <v>1.31</v>
      </c>
      <c r="CK92" s="58">
        <v>4.0711354309165522</v>
      </c>
      <c r="CL92" s="161">
        <v>1.0144398823529417</v>
      </c>
      <c r="CM92" s="162">
        <v>1.31</v>
      </c>
    </row>
    <row r="93" spans="55:91" x14ac:dyDescent="0.45">
      <c r="BC93" s="58">
        <v>4.1039671682626535</v>
      </c>
      <c r="BD93" s="161">
        <v>1.020696941176471</v>
      </c>
      <c r="BE93" s="162">
        <v>1.3</v>
      </c>
      <c r="CK93" s="58">
        <v>4.1039671682626535</v>
      </c>
      <c r="CL93" s="161">
        <v>1.020696941176471</v>
      </c>
      <c r="CM93" s="162">
        <v>1.3</v>
      </c>
    </row>
    <row r="94" spans="55:91" x14ac:dyDescent="0.45">
      <c r="BC94" s="58">
        <v>4.2024623803009575</v>
      </c>
      <c r="BD94" s="161">
        <v>1.0196730588235299</v>
      </c>
      <c r="BE94" s="162">
        <v>1.3125</v>
      </c>
      <c r="CK94" s="58">
        <v>4.2024623803009575</v>
      </c>
      <c r="CL94" s="161">
        <v>1.0196730588235299</v>
      </c>
      <c r="CM94" s="162">
        <v>1.3125</v>
      </c>
    </row>
    <row r="95" spans="55:91" x14ac:dyDescent="0.45">
      <c r="BC95" s="58">
        <v>4.2352941176470589</v>
      </c>
      <c r="BD95" s="161">
        <v>1.0313908235294122</v>
      </c>
      <c r="BE95" s="162">
        <v>1.2949999999999999</v>
      </c>
      <c r="CK95" s="58">
        <v>4.2352941176470589</v>
      </c>
      <c r="CL95" s="161">
        <v>1.0313908235294122</v>
      </c>
      <c r="CM95" s="162">
        <v>1.2949999999999999</v>
      </c>
    </row>
    <row r="96" spans="55:91" x14ac:dyDescent="0.45">
      <c r="BC96" s="58">
        <v>4.2681258549931602</v>
      </c>
      <c r="BD96" s="161">
        <v>1.0358276470588239</v>
      </c>
      <c r="BE96" s="162">
        <v>1.29</v>
      </c>
      <c r="CK96" s="58">
        <v>4.2681258549931602</v>
      </c>
      <c r="CL96" s="161">
        <v>1.0358276470588239</v>
      </c>
      <c r="CM96" s="162">
        <v>1.29</v>
      </c>
    </row>
    <row r="97" spans="55:91" x14ac:dyDescent="0.45">
      <c r="BC97" s="58">
        <v>4.3009575923392616</v>
      </c>
      <c r="BD97" s="161">
        <v>1.0254750588235297</v>
      </c>
      <c r="BE97" s="162">
        <v>1.31</v>
      </c>
      <c r="CK97" s="58">
        <v>4.3009575923392616</v>
      </c>
      <c r="CL97" s="161">
        <v>1.0254750588235297</v>
      </c>
      <c r="CM97" s="162">
        <v>1.31</v>
      </c>
    </row>
    <row r="98" spans="55:91" x14ac:dyDescent="0.45">
      <c r="BC98" s="58">
        <v>4.3337893296853629</v>
      </c>
      <c r="BD98" s="161">
        <v>1.0362827058823534</v>
      </c>
      <c r="BE98" s="162">
        <v>1.3</v>
      </c>
      <c r="CK98" s="58">
        <v>4.3337893296853629</v>
      </c>
      <c r="CL98" s="161">
        <v>1.0362827058823534</v>
      </c>
      <c r="CM98" s="162">
        <v>1.3</v>
      </c>
    </row>
    <row r="99" spans="55:91" x14ac:dyDescent="0.45">
      <c r="BC99" s="58">
        <v>4.432284541723666</v>
      </c>
      <c r="BD99" s="161">
        <v>1.0382167058823533</v>
      </c>
      <c r="BE99" s="162">
        <v>1.3</v>
      </c>
      <c r="CK99" s="58">
        <v>4.432284541723666</v>
      </c>
      <c r="CL99" s="161">
        <v>1.0382167058823533</v>
      </c>
      <c r="CM99" s="162">
        <v>1.3</v>
      </c>
    </row>
    <row r="100" spans="55:91" x14ac:dyDescent="0.45">
      <c r="BC100" s="58">
        <v>4.4651162790697674</v>
      </c>
      <c r="BD100" s="161">
        <v>1.0297981176470592</v>
      </c>
      <c r="BE100" s="162">
        <v>1.2825</v>
      </c>
      <c r="CK100" s="58">
        <v>4.4651162790697674</v>
      </c>
      <c r="CL100" s="161">
        <v>1.0297981176470592</v>
      </c>
      <c r="CM100" s="162">
        <v>1.2825</v>
      </c>
    </row>
    <row r="101" spans="55:91" x14ac:dyDescent="0.45">
      <c r="BC101" s="58">
        <v>4.4979480164158687</v>
      </c>
      <c r="BD101" s="161">
        <v>1.0153500000000004</v>
      </c>
      <c r="BE101" s="162">
        <v>1.3050000000000002</v>
      </c>
      <c r="CK101" s="58">
        <v>4.4979480164158687</v>
      </c>
      <c r="CL101" s="161">
        <v>1.0153500000000004</v>
      </c>
      <c r="CM101" s="162">
        <v>1.3050000000000002</v>
      </c>
    </row>
    <row r="102" spans="55:91" x14ac:dyDescent="0.45">
      <c r="BC102" s="58">
        <v>4.5307797537619701</v>
      </c>
      <c r="BD102" s="161">
        <v>1.0160325882352945</v>
      </c>
      <c r="BE102" s="162">
        <v>1.3149999999999999</v>
      </c>
      <c r="CK102" s="58">
        <v>4.5307797537619701</v>
      </c>
      <c r="CL102" s="161">
        <v>1.0160325882352945</v>
      </c>
      <c r="CM102" s="162">
        <v>1.3149999999999999</v>
      </c>
    </row>
    <row r="103" spans="55:91" x14ac:dyDescent="0.45">
      <c r="BC103" s="58">
        <v>4.5636114911080714</v>
      </c>
      <c r="BD103" s="161">
        <v>1.0188767058823534</v>
      </c>
      <c r="BE103" s="162">
        <v>1.3280000000000001</v>
      </c>
      <c r="CK103" s="58">
        <v>4.5636114911080714</v>
      </c>
      <c r="CL103" s="161">
        <v>1.0188767058823534</v>
      </c>
      <c r="CM103" s="162">
        <v>1.3280000000000001</v>
      </c>
    </row>
    <row r="104" spans="55:91" x14ac:dyDescent="0.45">
      <c r="BC104" s="58">
        <v>4.6621067031463745</v>
      </c>
      <c r="BD104" s="161">
        <v>1.0286604705882358</v>
      </c>
      <c r="BE104" s="162">
        <v>1.3250000000000002</v>
      </c>
      <c r="CK104" s="58">
        <v>4.6621067031463745</v>
      </c>
      <c r="CL104" s="161">
        <v>1.0286604705882358</v>
      </c>
      <c r="CM104" s="162">
        <v>1.3250000000000002</v>
      </c>
    </row>
    <row r="105" spans="55:91" x14ac:dyDescent="0.45">
      <c r="BC105" s="58">
        <v>4.6949384404924759</v>
      </c>
      <c r="BD105" s="161">
        <v>1.028774235294118</v>
      </c>
      <c r="BE105" s="162">
        <v>1.3075000000000001</v>
      </c>
      <c r="CK105" s="58">
        <v>4.6949384404924759</v>
      </c>
      <c r="CL105" s="161">
        <v>1.028774235294118</v>
      </c>
      <c r="CM105" s="162">
        <v>1.3075000000000001</v>
      </c>
    </row>
    <row r="106" spans="55:91" x14ac:dyDescent="0.45">
      <c r="BC106" s="58">
        <v>4.7277701778385772</v>
      </c>
      <c r="BD106" s="161">
        <v>1.0368515294117651</v>
      </c>
      <c r="BE106" s="162">
        <v>1.3449999999999998</v>
      </c>
      <c r="CK106" s="58">
        <v>4.7277701778385772</v>
      </c>
      <c r="CL106" s="161">
        <v>1.0368515294117651</v>
      </c>
      <c r="CM106" s="162">
        <v>1.3449999999999998</v>
      </c>
    </row>
    <row r="107" spans="55:91" x14ac:dyDescent="0.45">
      <c r="BC107" s="58">
        <v>4.7606019151846786</v>
      </c>
      <c r="BD107" s="161">
        <v>1.0345762352941181</v>
      </c>
      <c r="BE107" s="162">
        <v>1.3449999999999998</v>
      </c>
      <c r="CK107" s="58">
        <v>4.7606019151846786</v>
      </c>
      <c r="CL107" s="161">
        <v>1.0345762352941181</v>
      </c>
      <c r="CM107" s="162">
        <v>1.3449999999999998</v>
      </c>
    </row>
    <row r="108" spans="55:91" x14ac:dyDescent="0.45">
      <c r="BC108" s="58">
        <v>4.7934336525307799</v>
      </c>
      <c r="BD108" s="161">
        <v>1.0593769411764711</v>
      </c>
      <c r="BE108" s="162">
        <v>1.34</v>
      </c>
      <c r="CK108" s="58">
        <v>4.7934336525307799</v>
      </c>
      <c r="CL108" s="161">
        <v>1.0593769411764711</v>
      </c>
      <c r="CM108" s="162">
        <v>1.34</v>
      </c>
    </row>
    <row r="109" spans="55:91" x14ac:dyDescent="0.45">
      <c r="BC109" s="58">
        <v>4.891928864569083</v>
      </c>
      <c r="BD109" s="161">
        <v>1.0549401176470592</v>
      </c>
      <c r="BE109" s="162">
        <v>1.3275000000000001</v>
      </c>
      <c r="CK109" s="58">
        <v>4.891928864569083</v>
      </c>
      <c r="CL109" s="161">
        <v>1.0549401176470592</v>
      </c>
      <c r="CM109" s="162">
        <v>1.3275000000000001</v>
      </c>
    </row>
    <row r="110" spans="55:91" x14ac:dyDescent="0.45">
      <c r="BC110" s="58">
        <v>4.9247606019151844</v>
      </c>
      <c r="BD110" s="161">
        <v>1.0610834117647063</v>
      </c>
      <c r="BE110" s="162">
        <v>1.32</v>
      </c>
      <c r="CK110" s="58">
        <v>4.9247606019151844</v>
      </c>
      <c r="CL110" s="161">
        <v>1.0610834117647063</v>
      </c>
      <c r="CM110" s="162">
        <v>1.32</v>
      </c>
    </row>
    <row r="111" spans="55:91" x14ac:dyDescent="0.45">
      <c r="BC111" s="58">
        <v>4.9575923392612857</v>
      </c>
      <c r="BD111" s="161">
        <v>1.0639275294117652</v>
      </c>
      <c r="BE111" s="162">
        <v>1.34</v>
      </c>
      <c r="CK111" s="58">
        <v>4.9575923392612857</v>
      </c>
      <c r="CL111" s="161">
        <v>1.0639275294117652</v>
      </c>
      <c r="CM111" s="162">
        <v>1.34</v>
      </c>
    </row>
    <row r="112" spans="55:91" x14ac:dyDescent="0.45">
      <c r="BC112" s="58">
        <v>4.9904240766073871</v>
      </c>
      <c r="BD112" s="161">
        <v>1.0568741176470593</v>
      </c>
      <c r="BE112" s="162">
        <v>1.3175000000000001</v>
      </c>
      <c r="CK112" s="58">
        <v>4.9904240766073871</v>
      </c>
      <c r="CL112" s="161">
        <v>1.0568741176470593</v>
      </c>
      <c r="CM112" s="162">
        <v>1.3175000000000001</v>
      </c>
    </row>
    <row r="113" spans="55:91" x14ac:dyDescent="0.45">
      <c r="BC113" s="58">
        <v>5.0232558139534884</v>
      </c>
      <c r="BD113" s="161">
        <v>1.0737112941176474</v>
      </c>
      <c r="BE113" s="162">
        <v>1.3250000000000002</v>
      </c>
      <c r="CK113" s="58">
        <v>5.0232558139534884</v>
      </c>
      <c r="CL113" s="161">
        <v>1.0737112941176474</v>
      </c>
      <c r="CM113" s="162">
        <v>1.3250000000000002</v>
      </c>
    </row>
    <row r="114" spans="55:91" x14ac:dyDescent="0.45">
      <c r="BC114" s="58">
        <v>5.1217510259917916</v>
      </c>
      <c r="BD114" s="161">
        <v>1.0768967058823533</v>
      </c>
      <c r="BE114" s="162">
        <v>1.335</v>
      </c>
      <c r="CK114" s="58">
        <v>5.1217510259917916</v>
      </c>
      <c r="CL114" s="161">
        <v>1.0768967058823533</v>
      </c>
      <c r="CM114" s="162">
        <v>1.335</v>
      </c>
    </row>
    <row r="115" spans="55:91" x14ac:dyDescent="0.45">
      <c r="BC115" s="58">
        <v>5.1545827633378929</v>
      </c>
      <c r="BD115" s="161">
        <v>1.0850877647058828</v>
      </c>
      <c r="BE115" s="162">
        <v>1.3380000000000001</v>
      </c>
      <c r="CK115" s="58">
        <v>5.1545827633378929</v>
      </c>
      <c r="CL115" s="161">
        <v>1.0850877647058828</v>
      </c>
      <c r="CM115" s="162">
        <v>1.3380000000000001</v>
      </c>
    </row>
    <row r="116" spans="55:91" x14ac:dyDescent="0.45">
      <c r="BC116" s="58">
        <v>5.1874145006839942</v>
      </c>
      <c r="BD116" s="161">
        <v>1.0937338823529417</v>
      </c>
      <c r="BE116" s="162">
        <v>1.3149999999999999</v>
      </c>
      <c r="CK116" s="58">
        <v>5.1874145006839942</v>
      </c>
      <c r="CL116" s="161">
        <v>1.0937338823529417</v>
      </c>
      <c r="CM116" s="162">
        <v>1.3149999999999999</v>
      </c>
    </row>
    <row r="117" spans="55:91" x14ac:dyDescent="0.45">
      <c r="BC117" s="58">
        <v>5.2202462380300956</v>
      </c>
      <c r="BD117" s="161">
        <v>1.0883869411764711</v>
      </c>
      <c r="BE117" s="162">
        <v>1.3250000000000002</v>
      </c>
      <c r="CK117" s="58">
        <v>5.2202462380300956</v>
      </c>
      <c r="CL117" s="161">
        <v>1.0883869411764711</v>
      </c>
      <c r="CM117" s="162">
        <v>1.3250000000000002</v>
      </c>
    </row>
    <row r="118" spans="55:91" x14ac:dyDescent="0.45">
      <c r="BC118" s="58">
        <v>5.2530779753761969</v>
      </c>
      <c r="BD118" s="161">
        <v>1.0846327058823535</v>
      </c>
      <c r="BE118" s="162">
        <v>1.3275000000000001</v>
      </c>
      <c r="CK118" s="58">
        <v>5.2530779753761969</v>
      </c>
      <c r="CL118" s="161">
        <v>1.0846327058823535</v>
      </c>
      <c r="CM118" s="162">
        <v>1.3275000000000001</v>
      </c>
    </row>
    <row r="119" spans="55:91" x14ac:dyDescent="0.45">
      <c r="BC119" s="58">
        <v>5.3515731874145009</v>
      </c>
      <c r="BD119" s="161">
        <v>1.086452941176471</v>
      </c>
      <c r="BE119" s="162">
        <v>1.3050000000000002</v>
      </c>
      <c r="CK119" s="58">
        <v>5.3515731874145009</v>
      </c>
      <c r="CL119" s="161">
        <v>1.086452941176471</v>
      </c>
      <c r="CM119" s="162">
        <v>1.3050000000000002</v>
      </c>
    </row>
    <row r="120" spans="55:91" x14ac:dyDescent="0.45">
      <c r="BC120" s="58">
        <v>5.3844049247606023</v>
      </c>
      <c r="BD120" s="161">
        <v>1.0931650588235298</v>
      </c>
      <c r="BE120" s="162">
        <v>1.2749999999999999</v>
      </c>
      <c r="CK120" s="58">
        <v>5.3844049247606023</v>
      </c>
      <c r="CL120" s="161">
        <v>1.0931650588235298</v>
      </c>
      <c r="CM120" s="162">
        <v>1.2749999999999999</v>
      </c>
    </row>
    <row r="121" spans="55:91" x14ac:dyDescent="0.45">
      <c r="BC121" s="58">
        <v>5.4172366621067027</v>
      </c>
      <c r="BD121" s="161">
        <v>1.0913448235294123</v>
      </c>
      <c r="BE121" s="162">
        <v>1.2749999999999999</v>
      </c>
      <c r="CK121" s="58">
        <v>5.4172366621067027</v>
      </c>
      <c r="CL121" s="161">
        <v>1.0913448235294123</v>
      </c>
      <c r="CM121" s="162">
        <v>1.2749999999999999</v>
      </c>
    </row>
    <row r="122" spans="55:91" x14ac:dyDescent="0.45">
      <c r="BC122" s="58">
        <v>5.4500683994528041</v>
      </c>
      <c r="BD122" s="161">
        <v>1.0839501176470592</v>
      </c>
      <c r="BE122" s="162">
        <v>1.27</v>
      </c>
      <c r="CK122" s="58">
        <v>5.4500683994528041</v>
      </c>
      <c r="CL122" s="161">
        <v>1.0839501176470592</v>
      </c>
      <c r="CM122" s="162">
        <v>1.27</v>
      </c>
    </row>
    <row r="123" spans="55:91" x14ac:dyDescent="0.45">
      <c r="BC123" s="58">
        <v>5.4829001367989054</v>
      </c>
      <c r="BD123" s="161">
        <v>1.0969192941176475</v>
      </c>
      <c r="BE123" s="162">
        <v>1.27</v>
      </c>
      <c r="CK123" s="58">
        <v>5.4829001367989054</v>
      </c>
      <c r="CL123" s="161">
        <v>1.0969192941176475</v>
      </c>
      <c r="CM123" s="162">
        <v>1.27</v>
      </c>
    </row>
    <row r="124" spans="55:91" x14ac:dyDescent="0.45">
      <c r="BC124" s="58">
        <v>5.5813953488372094</v>
      </c>
      <c r="BD124" s="161">
        <v>1.0916861176470594</v>
      </c>
      <c r="BE124" s="162">
        <v>1.2749999999999999</v>
      </c>
      <c r="CK124" s="58">
        <v>5.5813953488372094</v>
      </c>
      <c r="CL124" s="161">
        <v>1.0916861176470594</v>
      </c>
      <c r="CM124" s="162">
        <v>1.2749999999999999</v>
      </c>
    </row>
    <row r="125" spans="55:91" x14ac:dyDescent="0.45">
      <c r="BC125" s="58">
        <v>5.6142270861833108</v>
      </c>
      <c r="BD125" s="161">
        <v>1.0867942352941182</v>
      </c>
      <c r="BE125" s="162">
        <v>1.2850000000000001</v>
      </c>
      <c r="CK125" s="58">
        <v>5.6142270861833108</v>
      </c>
      <c r="CL125" s="161">
        <v>1.0867942352941182</v>
      </c>
      <c r="CM125" s="162">
        <v>1.2850000000000001</v>
      </c>
    </row>
    <row r="126" spans="55:91" x14ac:dyDescent="0.45">
      <c r="BC126" s="58">
        <v>5.6470588235294112</v>
      </c>
      <c r="BD126" s="161">
        <v>1.0737112941176474</v>
      </c>
      <c r="BE126" s="162">
        <v>1.29</v>
      </c>
      <c r="CK126" s="58">
        <v>5.6470588235294112</v>
      </c>
      <c r="CL126" s="161">
        <v>1.0737112941176474</v>
      </c>
      <c r="CM126" s="162">
        <v>1.29</v>
      </c>
    </row>
    <row r="127" spans="55:91" x14ac:dyDescent="0.45">
      <c r="BC127" s="58">
        <v>5.6798905608755126</v>
      </c>
      <c r="BD127" s="161">
        <v>1.0651789411764712</v>
      </c>
      <c r="BE127" s="162">
        <v>1.3</v>
      </c>
      <c r="CK127" s="58">
        <v>5.6798905608755126</v>
      </c>
      <c r="CL127" s="161">
        <v>1.0651789411764712</v>
      </c>
      <c r="CM127" s="162">
        <v>1.3</v>
      </c>
    </row>
    <row r="128" spans="55:91" x14ac:dyDescent="0.45">
      <c r="BC128" s="58">
        <v>5.7127222982216139</v>
      </c>
      <c r="BD128" s="161">
        <v>1.065520235294118</v>
      </c>
      <c r="BE128" s="162">
        <v>1.29</v>
      </c>
      <c r="CK128" s="58">
        <v>5.7127222982216139</v>
      </c>
      <c r="CL128" s="161">
        <v>1.065520235294118</v>
      </c>
      <c r="CM128" s="162">
        <v>1.29</v>
      </c>
    </row>
    <row r="129" spans="55:91" x14ac:dyDescent="0.45">
      <c r="BC129" s="58">
        <v>5.811217510259918</v>
      </c>
      <c r="BD129" s="161">
        <v>1.0674542352941181</v>
      </c>
      <c r="BE129" s="162">
        <v>1.2749999999999999</v>
      </c>
      <c r="CK129" s="58">
        <v>5.811217510259918</v>
      </c>
      <c r="CL129" s="161">
        <v>1.0674542352941181</v>
      </c>
      <c r="CM129" s="162">
        <v>1.2749999999999999</v>
      </c>
    </row>
    <row r="130" spans="55:91" x14ac:dyDescent="0.45">
      <c r="BC130" s="58">
        <v>5.8440492476060193</v>
      </c>
      <c r="BD130" s="161">
        <v>1.0732562352941182</v>
      </c>
      <c r="BE130" s="162">
        <v>1.2650000000000001</v>
      </c>
      <c r="CK130" s="58">
        <v>5.8440492476060193</v>
      </c>
      <c r="CL130" s="161">
        <v>1.0732562352941182</v>
      </c>
      <c r="CM130" s="162">
        <v>1.2650000000000001</v>
      </c>
    </row>
    <row r="131" spans="55:91" x14ac:dyDescent="0.45">
      <c r="BC131" s="58">
        <v>5.8768809849521206</v>
      </c>
      <c r="BD131" s="161">
        <v>1.0735975294117652</v>
      </c>
      <c r="BE131" s="162">
        <v>1.2475000000000001</v>
      </c>
      <c r="CK131" s="58">
        <v>5.8768809849521206</v>
      </c>
      <c r="CL131" s="161">
        <v>1.0735975294117652</v>
      </c>
      <c r="CM131" s="162">
        <v>1.2475000000000001</v>
      </c>
    </row>
    <row r="132" spans="55:91" x14ac:dyDescent="0.45">
      <c r="BC132" s="58">
        <v>5.909712722298222</v>
      </c>
      <c r="BD132" s="161">
        <v>1.0808784705882357</v>
      </c>
      <c r="BE132" s="162">
        <v>1.2450000000000001</v>
      </c>
      <c r="CK132" s="58">
        <v>5.909712722298222</v>
      </c>
      <c r="CL132" s="161">
        <v>1.0808784705882357</v>
      </c>
      <c r="CM132" s="162">
        <v>1.2450000000000001</v>
      </c>
    </row>
    <row r="133" spans="55:91" x14ac:dyDescent="0.45">
      <c r="BC133" s="58">
        <v>5.9425444596443224</v>
      </c>
      <c r="BD133" s="161">
        <v>1.0867942352941182</v>
      </c>
      <c r="BE133" s="162">
        <v>1.25</v>
      </c>
      <c r="CK133" s="58">
        <v>5.9425444596443224</v>
      </c>
      <c r="CL133" s="161">
        <v>1.0867942352941182</v>
      </c>
      <c r="CM133" s="162">
        <v>1.25</v>
      </c>
    </row>
    <row r="134" spans="55:91" x14ac:dyDescent="0.45">
      <c r="BC134" s="58">
        <v>6.0410396716826265</v>
      </c>
      <c r="BD134" s="161">
        <v>1.0815610588235298</v>
      </c>
      <c r="BE134" s="162">
        <v>1.2549999999999999</v>
      </c>
      <c r="CK134" s="58">
        <v>6.0410396716826265</v>
      </c>
      <c r="CL134" s="161">
        <v>1.0815610588235298</v>
      </c>
      <c r="CM134" s="162">
        <v>1.2549999999999999</v>
      </c>
    </row>
    <row r="135" spans="55:91" x14ac:dyDescent="0.45">
      <c r="BC135" s="58">
        <v>6.0738714090287278</v>
      </c>
      <c r="BD135" s="161">
        <v>1.0822436470588241</v>
      </c>
      <c r="BE135" s="162">
        <v>1.2425000000000002</v>
      </c>
      <c r="CK135" s="58">
        <v>6.0738714090287278</v>
      </c>
      <c r="CL135" s="161">
        <v>1.0822436470588241</v>
      </c>
      <c r="CM135" s="162">
        <v>1.2425000000000002</v>
      </c>
    </row>
    <row r="136" spans="55:91" x14ac:dyDescent="0.45">
      <c r="BC136" s="58">
        <v>6.1067031463748291</v>
      </c>
      <c r="BD136" s="161">
        <v>1.0848602352941181</v>
      </c>
      <c r="BE136" s="162">
        <v>1.22</v>
      </c>
      <c r="CK136" s="58">
        <v>6.1067031463748291</v>
      </c>
      <c r="CL136" s="161">
        <v>1.0848602352941181</v>
      </c>
      <c r="CM136" s="162">
        <v>1.22</v>
      </c>
    </row>
    <row r="137" spans="55:91" x14ac:dyDescent="0.45">
      <c r="BC137" s="58">
        <v>6.1395348837209305</v>
      </c>
      <c r="BD137" s="161">
        <v>1.0828124705882358</v>
      </c>
      <c r="BE137" s="162">
        <v>1.2175</v>
      </c>
      <c r="CK137" s="58">
        <v>6.1395348837209305</v>
      </c>
      <c r="CL137" s="161">
        <v>1.0828124705882358</v>
      </c>
      <c r="CM137" s="162">
        <v>1.2175</v>
      </c>
    </row>
    <row r="138" spans="55:91" x14ac:dyDescent="0.45">
      <c r="BC138" s="58">
        <v>6.1723666210670309</v>
      </c>
      <c r="BD138" s="161">
        <v>1.0781481176470593</v>
      </c>
      <c r="BE138" s="162">
        <v>1.2</v>
      </c>
      <c r="CK138" s="58">
        <v>6.1723666210670309</v>
      </c>
      <c r="CL138" s="161">
        <v>1.0781481176470593</v>
      </c>
      <c r="CM138" s="162">
        <v>1.2</v>
      </c>
    </row>
    <row r="139" spans="55:91" x14ac:dyDescent="0.45">
      <c r="BC139" s="58">
        <v>6.270861833105335</v>
      </c>
      <c r="BD139" s="161">
        <v>1.0834950588235299</v>
      </c>
      <c r="BE139" s="162">
        <v>1.2050000000000001</v>
      </c>
      <c r="CK139" s="58">
        <v>6.270861833105335</v>
      </c>
      <c r="CL139" s="161">
        <v>1.0834950588235299</v>
      </c>
      <c r="CM139" s="162">
        <v>1.2050000000000001</v>
      </c>
    </row>
    <row r="140" spans="55:91" x14ac:dyDescent="0.45">
      <c r="BC140" s="58">
        <v>6.3036935704514363</v>
      </c>
      <c r="BD140" s="161">
        <v>1.0819023529411769</v>
      </c>
      <c r="BE140" s="162">
        <v>1.2175</v>
      </c>
      <c r="CK140" s="58">
        <v>6.3036935704514363</v>
      </c>
      <c r="CL140" s="161">
        <v>1.0819023529411769</v>
      </c>
      <c r="CM140" s="162">
        <v>1.2175</v>
      </c>
    </row>
    <row r="141" spans="55:91" x14ac:dyDescent="0.45">
      <c r="BC141" s="58">
        <v>6.3365253077975376</v>
      </c>
      <c r="BD141" s="161">
        <v>1.0707534117647064</v>
      </c>
      <c r="BE141" s="162">
        <v>1.21</v>
      </c>
      <c r="CK141" s="58">
        <v>6.3365253077975376</v>
      </c>
      <c r="CL141" s="161">
        <v>1.0707534117647064</v>
      </c>
      <c r="CM141" s="162">
        <v>1.21</v>
      </c>
    </row>
    <row r="142" spans="55:91" x14ac:dyDescent="0.45">
      <c r="BC142" s="58">
        <v>6.369357045143639</v>
      </c>
      <c r="BD142" s="161">
        <v>1.0654064705882358</v>
      </c>
      <c r="BE142" s="162">
        <v>1.2050000000000001</v>
      </c>
      <c r="CK142" s="58">
        <v>6.369357045143639</v>
      </c>
      <c r="CL142" s="161">
        <v>1.0654064705882358</v>
      </c>
      <c r="CM142" s="162">
        <v>1.2050000000000001</v>
      </c>
    </row>
    <row r="143" spans="55:91" x14ac:dyDescent="0.45">
      <c r="BC143" s="58">
        <v>6.4021887824897403</v>
      </c>
      <c r="BD143" s="161">
        <v>1.0662028235294123</v>
      </c>
      <c r="BE143" s="162">
        <v>1.17</v>
      </c>
      <c r="CK143" s="58">
        <v>6.4021887824897403</v>
      </c>
      <c r="CL143" s="161">
        <v>1.0662028235294123</v>
      </c>
      <c r="CM143" s="162">
        <v>1.17</v>
      </c>
    </row>
    <row r="144" spans="55:91" x14ac:dyDescent="0.45">
      <c r="BC144" s="58">
        <v>6.5006839945280435</v>
      </c>
      <c r="BD144" s="161">
        <v>1.0641550588235298</v>
      </c>
      <c r="BE144" s="162">
        <v>1.2349999999999999</v>
      </c>
      <c r="CK144" s="58">
        <v>6.5006839945280435</v>
      </c>
      <c r="CL144" s="161">
        <v>1.0641550588235298</v>
      </c>
      <c r="CM144" s="162">
        <v>1.2349999999999999</v>
      </c>
    </row>
    <row r="145" spans="55:91" x14ac:dyDescent="0.45">
      <c r="BC145" s="58">
        <v>6.5335157318741448</v>
      </c>
      <c r="BD145" s="161">
        <v>1.0617660000000004</v>
      </c>
      <c r="BE145" s="162">
        <v>1.2250000000000001</v>
      </c>
      <c r="CK145" s="58">
        <v>6.5335157318741448</v>
      </c>
      <c r="CL145" s="161">
        <v>1.0617660000000004</v>
      </c>
      <c r="CM145" s="162">
        <v>1.2250000000000001</v>
      </c>
    </row>
    <row r="146" spans="55:91" x14ac:dyDescent="0.45">
      <c r="BC146" s="58">
        <v>6.5663474692202461</v>
      </c>
      <c r="BD146" s="161">
        <v>1.0474316470588239</v>
      </c>
      <c r="BE146" s="162">
        <v>1.22</v>
      </c>
      <c r="CK146" s="58">
        <v>6.5663474692202461</v>
      </c>
      <c r="CL146" s="161">
        <v>1.0474316470588239</v>
      </c>
      <c r="CM146" s="162">
        <v>1.22</v>
      </c>
    </row>
    <row r="147" spans="55:91" x14ac:dyDescent="0.45">
      <c r="BC147" s="58">
        <v>6.5991792065663475</v>
      </c>
      <c r="BD147" s="161">
        <v>1.0576704705882358</v>
      </c>
      <c r="BE147" s="162">
        <v>1.2149999999999999</v>
      </c>
      <c r="CK147" s="58">
        <v>6.5991792065663475</v>
      </c>
      <c r="CL147" s="161">
        <v>1.0576704705882358</v>
      </c>
      <c r="CM147" s="162">
        <v>1.2149999999999999</v>
      </c>
    </row>
    <row r="148" spans="55:91" x14ac:dyDescent="0.45">
      <c r="BC148" s="58">
        <v>6.6320109439124488</v>
      </c>
      <c r="BD148" s="161">
        <v>1.065861529411765</v>
      </c>
      <c r="BE148" s="162">
        <v>1.2124999999999999</v>
      </c>
      <c r="CK148" s="58">
        <v>6.6320109439124488</v>
      </c>
      <c r="CL148" s="161">
        <v>1.065861529411765</v>
      </c>
      <c r="CM148" s="162">
        <v>1.2124999999999999</v>
      </c>
    </row>
    <row r="149" spans="55:91" x14ac:dyDescent="0.45">
      <c r="BC149" s="58">
        <v>6.730506155950752</v>
      </c>
      <c r="BD149" s="161">
        <v>1.0614247058823534</v>
      </c>
      <c r="BE149" s="162">
        <v>1.2149999999999999</v>
      </c>
      <c r="CK149" s="58">
        <v>6.730506155950752</v>
      </c>
      <c r="CL149" s="161">
        <v>1.0614247058823534</v>
      </c>
      <c r="CM149" s="162">
        <v>1.2149999999999999</v>
      </c>
    </row>
    <row r="150" spans="55:91" x14ac:dyDescent="0.45">
      <c r="BC150" s="58">
        <v>6.7633378932968533</v>
      </c>
      <c r="BD150" s="161">
        <v>1.0675680000000005</v>
      </c>
      <c r="BE150" s="162">
        <v>1.2149999999999999</v>
      </c>
      <c r="CK150" s="58">
        <v>6.7633378932968533</v>
      </c>
      <c r="CL150" s="161">
        <v>1.0675680000000005</v>
      </c>
      <c r="CM150" s="162">
        <v>1.2149999999999999</v>
      </c>
    </row>
    <row r="151" spans="55:91" x14ac:dyDescent="0.45">
      <c r="BC151" s="58">
        <v>6.7961696306429547</v>
      </c>
      <c r="BD151" s="161">
        <v>1.0717772941176475</v>
      </c>
      <c r="BE151" s="162">
        <v>1.2275</v>
      </c>
      <c r="CK151" s="58">
        <v>6.7961696306429547</v>
      </c>
      <c r="CL151" s="161">
        <v>1.0717772941176475</v>
      </c>
      <c r="CM151" s="162">
        <v>1.2275</v>
      </c>
    </row>
    <row r="152" spans="55:91" x14ac:dyDescent="0.45">
      <c r="BC152" s="58">
        <v>6.829001367989056</v>
      </c>
      <c r="BD152" s="161">
        <v>1.0622210588235299</v>
      </c>
      <c r="BE152" s="162">
        <v>1.24</v>
      </c>
      <c r="CK152" s="58">
        <v>6.829001367989056</v>
      </c>
      <c r="CL152" s="161">
        <v>1.0622210588235299</v>
      </c>
      <c r="CM152" s="162">
        <v>1.24</v>
      </c>
    </row>
    <row r="153" spans="55:91" x14ac:dyDescent="0.45">
      <c r="BC153" s="58">
        <v>6.8618331053351573</v>
      </c>
      <c r="BD153" s="161">
        <v>1.0509583529411768</v>
      </c>
      <c r="BE153" s="162">
        <v>1.2349999999999999</v>
      </c>
      <c r="CK153" s="58">
        <v>6.8618331053351573</v>
      </c>
      <c r="CL153" s="161">
        <v>1.0509583529411768</v>
      </c>
      <c r="CM153" s="162">
        <v>1.2349999999999999</v>
      </c>
    </row>
    <row r="154" spans="55:91" x14ac:dyDescent="0.45">
      <c r="BC154" s="58">
        <v>6.9603283173734614</v>
      </c>
      <c r="BD154" s="161">
        <v>1.0553951764705887</v>
      </c>
      <c r="BE154" s="162">
        <v>1.2749999999999999</v>
      </c>
      <c r="CK154" s="58">
        <v>6.9603283173734614</v>
      </c>
      <c r="CL154" s="161">
        <v>1.0553951764705887</v>
      </c>
      <c r="CM154" s="162">
        <v>1.2749999999999999</v>
      </c>
    </row>
    <row r="155" spans="55:91" x14ac:dyDescent="0.45">
      <c r="BC155" s="58">
        <v>6.9931600547195618</v>
      </c>
      <c r="BD155" s="161">
        <v>1.049365647058824</v>
      </c>
      <c r="BE155" s="162">
        <v>1.31</v>
      </c>
      <c r="CK155" s="58">
        <v>6.9931600547195618</v>
      </c>
      <c r="CL155" s="161">
        <v>1.049365647058824</v>
      </c>
      <c r="CM155" s="162">
        <v>1.31</v>
      </c>
    </row>
    <row r="156" spans="55:91" x14ac:dyDescent="0.45">
      <c r="BC156" s="58">
        <v>7.0259917920656632</v>
      </c>
      <c r="BD156" s="161">
        <v>1.0398094117647063</v>
      </c>
      <c r="BE156" s="162">
        <v>1.3225</v>
      </c>
      <c r="CK156" s="58">
        <v>7.0259917920656632</v>
      </c>
      <c r="CL156" s="161">
        <v>1.0398094117647063</v>
      </c>
      <c r="CM156" s="162">
        <v>1.3225</v>
      </c>
    </row>
    <row r="157" spans="55:91" x14ac:dyDescent="0.45">
      <c r="BC157" s="58">
        <v>7.0588235294117645</v>
      </c>
      <c r="BD157" s="161">
        <v>1.0294568235294121</v>
      </c>
      <c r="BE157" s="162">
        <v>1.3149999999999999</v>
      </c>
      <c r="CK157" s="58">
        <v>7.0588235294117645</v>
      </c>
      <c r="CL157" s="161">
        <v>1.0294568235294121</v>
      </c>
      <c r="CM157" s="162">
        <v>1.3149999999999999</v>
      </c>
    </row>
    <row r="158" spans="55:91" x14ac:dyDescent="0.45">
      <c r="BC158" s="58">
        <v>7.0916552667578658</v>
      </c>
      <c r="BD158" s="161">
        <v>1.0317321176470593</v>
      </c>
      <c r="BE158" s="162">
        <v>1.3275000000000001</v>
      </c>
      <c r="CK158" s="58">
        <v>7.0916552667578658</v>
      </c>
      <c r="CL158" s="161">
        <v>1.0317321176470593</v>
      </c>
      <c r="CM158" s="162">
        <v>1.3275000000000001</v>
      </c>
    </row>
    <row r="159" spans="55:91" x14ac:dyDescent="0.45">
      <c r="BC159" s="58">
        <v>7.1901504787961699</v>
      </c>
      <c r="BD159" s="161">
        <v>1.0330972941176475</v>
      </c>
      <c r="BE159" s="162">
        <v>1.34</v>
      </c>
      <c r="CK159" s="58">
        <v>7.1901504787961699</v>
      </c>
      <c r="CL159" s="161">
        <v>1.0330972941176475</v>
      </c>
      <c r="CM159" s="162">
        <v>1.34</v>
      </c>
    </row>
    <row r="160" spans="55:91" x14ac:dyDescent="0.45">
      <c r="BC160" s="58">
        <v>7.2229822161422703</v>
      </c>
      <c r="BD160" s="161">
        <v>1.0255888235294122</v>
      </c>
      <c r="BE160" s="162">
        <v>1.3</v>
      </c>
      <c r="CK160" s="58">
        <v>7.2229822161422703</v>
      </c>
      <c r="CL160" s="161">
        <v>1.0255888235294122</v>
      </c>
      <c r="CM160" s="162">
        <v>1.3</v>
      </c>
    </row>
    <row r="161" spans="55:91" x14ac:dyDescent="0.45">
      <c r="BC161" s="58">
        <v>7.2558139534883717</v>
      </c>
      <c r="BD161" s="161">
        <v>1.0234272941176474</v>
      </c>
      <c r="BE161" s="162">
        <v>1.298</v>
      </c>
      <c r="CK161" s="58">
        <v>7.2558139534883717</v>
      </c>
      <c r="CL161" s="161">
        <v>1.0234272941176474</v>
      </c>
      <c r="CM161" s="162">
        <v>1.298</v>
      </c>
    </row>
    <row r="162" spans="55:91" x14ac:dyDescent="0.45">
      <c r="BC162" s="58">
        <v>7.288645690834473</v>
      </c>
      <c r="BD162" s="161">
        <v>1.032300941176471</v>
      </c>
      <c r="BE162" s="162">
        <v>1.2850000000000001</v>
      </c>
      <c r="CK162" s="58">
        <v>7.288645690834473</v>
      </c>
      <c r="CL162" s="161">
        <v>1.032300941176471</v>
      </c>
      <c r="CM162" s="162">
        <v>1.2850000000000001</v>
      </c>
    </row>
    <row r="163" spans="55:91" x14ac:dyDescent="0.45">
      <c r="BC163" s="58">
        <v>7.3214774281805743</v>
      </c>
      <c r="BD163" s="161">
        <v>1.0283191764705888</v>
      </c>
      <c r="BE163" s="162">
        <v>1.28</v>
      </c>
      <c r="CK163" s="58">
        <v>7.3214774281805743</v>
      </c>
      <c r="CL163" s="161">
        <v>1.0283191764705888</v>
      </c>
      <c r="CM163" s="162">
        <v>1.28</v>
      </c>
    </row>
    <row r="164" spans="55:91" x14ac:dyDescent="0.45">
      <c r="BC164" s="58">
        <v>7.4199726402188784</v>
      </c>
      <c r="BD164" s="161">
        <v>1.0310495294117652</v>
      </c>
      <c r="BE164" s="162">
        <v>1.2749999999999999</v>
      </c>
      <c r="CK164" s="58">
        <v>7.4199726402188784</v>
      </c>
      <c r="CL164" s="161">
        <v>1.0310495294117652</v>
      </c>
      <c r="CM164" s="162">
        <v>1.2749999999999999</v>
      </c>
    </row>
    <row r="165" spans="55:91" x14ac:dyDescent="0.45">
      <c r="BC165" s="58">
        <v>7.4528043775649797</v>
      </c>
      <c r="BD165" s="161">
        <v>1.0384442352941181</v>
      </c>
      <c r="BE165" s="162">
        <v>1.2625</v>
      </c>
      <c r="CK165" s="58">
        <v>7.4528043775649797</v>
      </c>
      <c r="CL165" s="161">
        <v>1.0384442352941181</v>
      </c>
      <c r="CM165" s="162">
        <v>1.2625</v>
      </c>
    </row>
    <row r="166" spans="55:91" x14ac:dyDescent="0.45">
      <c r="BC166" s="58">
        <v>7.4856361149110811</v>
      </c>
      <c r="BD166" s="161">
        <v>1.0406057647058828</v>
      </c>
      <c r="BE166" s="162">
        <v>1.2650000000000001</v>
      </c>
      <c r="CK166" s="58">
        <v>7.4856361149110811</v>
      </c>
      <c r="CL166" s="161">
        <v>1.0406057647058828</v>
      </c>
      <c r="CM166" s="162">
        <v>1.2650000000000001</v>
      </c>
    </row>
    <row r="167" spans="55:91" x14ac:dyDescent="0.45">
      <c r="BC167" s="58">
        <v>7.5184678522571815</v>
      </c>
      <c r="BD167" s="161">
        <v>1.040719529411765</v>
      </c>
      <c r="BE167" s="162">
        <v>1.3149999999999999</v>
      </c>
      <c r="CK167" s="58">
        <v>7.5184678522571815</v>
      </c>
      <c r="CL167" s="161">
        <v>1.040719529411765</v>
      </c>
      <c r="CM167" s="162">
        <v>1.3149999999999999</v>
      </c>
    </row>
    <row r="168" spans="55:91" x14ac:dyDescent="0.45">
      <c r="BC168" s="58">
        <v>7.5512995896032828</v>
      </c>
      <c r="BD168" s="161">
        <v>1.0313908235294122</v>
      </c>
      <c r="BE168" s="162">
        <v>1.335</v>
      </c>
      <c r="CK168" s="58">
        <v>7.5512995896032828</v>
      </c>
      <c r="CL168" s="161">
        <v>1.0313908235294122</v>
      </c>
      <c r="CM168" s="162">
        <v>1.335</v>
      </c>
    </row>
    <row r="169" spans="55:91" x14ac:dyDescent="0.45">
      <c r="BC169" s="58">
        <v>7.6497948016415869</v>
      </c>
      <c r="BD169" s="161">
        <v>1.0260438823529416</v>
      </c>
      <c r="BE169" s="162">
        <v>1.31</v>
      </c>
      <c r="CK169" s="58">
        <v>7.6497948016415869</v>
      </c>
      <c r="CL169" s="161">
        <v>1.0260438823529416</v>
      </c>
      <c r="CM169" s="162">
        <v>1.31</v>
      </c>
    </row>
    <row r="170" spans="55:91" x14ac:dyDescent="0.45">
      <c r="BC170" s="58">
        <v>7.6826265389876882</v>
      </c>
      <c r="BD170" s="161">
        <v>1.0212657647058829</v>
      </c>
      <c r="BE170" s="162">
        <v>1.3</v>
      </c>
      <c r="CK170" s="58">
        <v>7.6826265389876882</v>
      </c>
      <c r="CL170" s="161">
        <v>1.0212657647058829</v>
      </c>
      <c r="CM170" s="162">
        <v>1.3</v>
      </c>
    </row>
    <row r="171" spans="55:91" x14ac:dyDescent="0.45">
      <c r="BC171" s="58">
        <v>7.7154582763337896</v>
      </c>
      <c r="BD171" s="161">
        <v>1.0214932941176476</v>
      </c>
      <c r="BE171" s="162">
        <v>1.3050000000000002</v>
      </c>
      <c r="CK171" s="58">
        <v>7.7154582763337896</v>
      </c>
      <c r="CL171" s="161">
        <v>1.0214932941176476</v>
      </c>
      <c r="CM171" s="162">
        <v>1.3050000000000002</v>
      </c>
    </row>
    <row r="172" spans="55:91" x14ac:dyDescent="0.45">
      <c r="BC172" s="58">
        <v>7.74829001367989</v>
      </c>
      <c r="BD172" s="161">
        <v>1.0259301176470592</v>
      </c>
      <c r="BE172" s="162">
        <v>1.33</v>
      </c>
      <c r="CK172" s="58">
        <v>7.74829001367989</v>
      </c>
      <c r="CL172" s="161">
        <v>1.0259301176470592</v>
      </c>
      <c r="CM172" s="162">
        <v>1.33</v>
      </c>
    </row>
    <row r="173" spans="55:91" x14ac:dyDescent="0.45">
      <c r="BC173" s="58">
        <v>7.7811217510259914</v>
      </c>
      <c r="BD173" s="161">
        <v>1.0267264705882357</v>
      </c>
      <c r="BE173" s="162">
        <v>1.3225</v>
      </c>
      <c r="CK173" s="58">
        <v>7.7811217510259914</v>
      </c>
      <c r="CL173" s="161">
        <v>1.0267264705882357</v>
      </c>
      <c r="CM173" s="162">
        <v>1.3225</v>
      </c>
    </row>
    <row r="174" spans="55:91" x14ac:dyDescent="0.45">
      <c r="BC174" s="58">
        <v>7.8796169630642954</v>
      </c>
      <c r="BD174" s="161">
        <v>1.0246787058823532</v>
      </c>
      <c r="BE174" s="162">
        <v>1.3250000000000002</v>
      </c>
      <c r="CK174" s="58">
        <v>7.8796169630642954</v>
      </c>
      <c r="CL174" s="161">
        <v>1.0246787058823532</v>
      </c>
      <c r="CM174" s="162">
        <v>1.3250000000000002</v>
      </c>
    </row>
    <row r="175" spans="55:91" x14ac:dyDescent="0.45">
      <c r="BC175" s="58">
        <v>7.9124487004103967</v>
      </c>
      <c r="BD175" s="161">
        <v>1.0148949411764709</v>
      </c>
      <c r="BE175" s="162">
        <v>1.32</v>
      </c>
      <c r="CK175" s="58">
        <v>7.9124487004103967</v>
      </c>
      <c r="CL175" s="161">
        <v>1.0148949411764709</v>
      </c>
      <c r="CM175" s="162">
        <v>1.32</v>
      </c>
    </row>
    <row r="176" spans="55:91" x14ac:dyDescent="0.45">
      <c r="BC176" s="58">
        <v>7.9452804377564981</v>
      </c>
      <c r="BD176" s="161">
        <v>1.0147811764705887</v>
      </c>
      <c r="BE176" s="162">
        <v>1.32</v>
      </c>
      <c r="CK176" s="58">
        <v>7.9452804377564981</v>
      </c>
      <c r="CL176" s="161">
        <v>1.0147811764705887</v>
      </c>
      <c r="CM176" s="162">
        <v>1.32</v>
      </c>
    </row>
    <row r="177" spans="55:91" x14ac:dyDescent="0.45">
      <c r="BC177" s="58">
        <v>7.9781121751025994</v>
      </c>
      <c r="BD177" s="161">
        <v>1.0079552941176475</v>
      </c>
      <c r="BE177" s="162">
        <v>1.3324999999999998</v>
      </c>
      <c r="CK177" s="58">
        <v>7.9781121751025994</v>
      </c>
      <c r="CL177" s="161">
        <v>1.0079552941176475</v>
      </c>
      <c r="CM177" s="162">
        <v>1.3324999999999998</v>
      </c>
    </row>
    <row r="178" spans="55:91" x14ac:dyDescent="0.45">
      <c r="BC178" s="58">
        <v>8.0109439124487007</v>
      </c>
      <c r="BD178" s="161">
        <v>1.0235410588235299</v>
      </c>
      <c r="BE178" s="162">
        <v>1.375</v>
      </c>
      <c r="CK178" s="58">
        <v>8.0109439124487007</v>
      </c>
      <c r="CL178" s="161">
        <v>1.0235410588235299</v>
      </c>
      <c r="CM178" s="162">
        <v>1.375</v>
      </c>
    </row>
    <row r="179" spans="55:91" x14ac:dyDescent="0.45">
      <c r="BC179" s="58">
        <v>8.1094391244870039</v>
      </c>
      <c r="BD179" s="161">
        <v>1.0213795294117651</v>
      </c>
      <c r="BE179" s="162">
        <v>1.375</v>
      </c>
      <c r="CK179" s="58">
        <v>8.1094391244870039</v>
      </c>
      <c r="CL179" s="161">
        <v>1.0213795294117651</v>
      </c>
      <c r="CM179" s="162">
        <v>1.375</v>
      </c>
    </row>
    <row r="180" spans="55:91" x14ac:dyDescent="0.45">
      <c r="BC180" s="58">
        <v>8.1422708618331043</v>
      </c>
      <c r="BD180" s="161">
        <v>1.0107994117647063</v>
      </c>
      <c r="BE180" s="162">
        <v>1.375</v>
      </c>
      <c r="CK180" s="58">
        <v>8.1422708618331043</v>
      </c>
      <c r="CL180" s="161">
        <v>1.0107994117647063</v>
      </c>
      <c r="CM180" s="162">
        <v>1.375</v>
      </c>
    </row>
    <row r="181" spans="55:91" x14ac:dyDescent="0.45">
      <c r="BC181" s="58">
        <v>8.1751025991792066</v>
      </c>
      <c r="BD181" s="161">
        <v>0.98884282352941211</v>
      </c>
      <c r="BE181" s="162">
        <v>1.4015</v>
      </c>
      <c r="CK181" s="58">
        <v>8.1751025991792066</v>
      </c>
      <c r="CL181" s="161">
        <v>0.98884282352941211</v>
      </c>
      <c r="CM181" s="162">
        <v>1.4015</v>
      </c>
    </row>
    <row r="182" spans="55:91" x14ac:dyDescent="0.45">
      <c r="BC182" s="58">
        <v>8.207934336525307</v>
      </c>
      <c r="BD182" s="161">
        <v>0.99453105882352977</v>
      </c>
      <c r="BE182" s="162">
        <v>1.3849999999999998</v>
      </c>
      <c r="CK182" s="58">
        <v>8.207934336525307</v>
      </c>
      <c r="CL182" s="161">
        <v>0.99453105882352977</v>
      </c>
      <c r="CM182" s="162">
        <v>1.3849999999999998</v>
      </c>
    </row>
    <row r="183" spans="55:91" x14ac:dyDescent="0.45">
      <c r="BC183" s="58">
        <v>8.2407660738714092</v>
      </c>
      <c r="BD183" s="161">
        <v>0.98429223529411802</v>
      </c>
      <c r="BE183" s="162">
        <v>1.355</v>
      </c>
      <c r="CK183" s="58">
        <v>8.2407660738714092</v>
      </c>
      <c r="CL183" s="161">
        <v>0.98429223529411802</v>
      </c>
      <c r="CM183" s="162">
        <v>1.355</v>
      </c>
    </row>
    <row r="184" spans="55:91" x14ac:dyDescent="0.45">
      <c r="BC184" s="58">
        <v>8.3392612859097124</v>
      </c>
      <c r="BD184" s="161">
        <v>0.97883152941176521</v>
      </c>
      <c r="BE184" s="162">
        <v>1.335</v>
      </c>
      <c r="CK184" s="58">
        <v>8.3392612859097124</v>
      </c>
      <c r="CL184" s="161">
        <v>0.97883152941176521</v>
      </c>
      <c r="CM184" s="162">
        <v>1.335</v>
      </c>
    </row>
    <row r="185" spans="55:91" x14ac:dyDescent="0.45">
      <c r="BC185" s="58">
        <v>8.3720930232558146</v>
      </c>
      <c r="BD185" s="161">
        <v>0.97917282352941226</v>
      </c>
      <c r="BE185" s="162">
        <v>1.34</v>
      </c>
      <c r="CK185" s="58">
        <v>8.3720930232558146</v>
      </c>
      <c r="CL185" s="161">
        <v>0.97917282352941226</v>
      </c>
      <c r="CM185" s="162">
        <v>1.34</v>
      </c>
    </row>
    <row r="186" spans="55:91" x14ac:dyDescent="0.45">
      <c r="BC186" s="58">
        <v>8.4049247606019151</v>
      </c>
      <c r="BD186" s="161">
        <v>0.98349588235294161</v>
      </c>
      <c r="BE186" s="162">
        <v>1.375</v>
      </c>
      <c r="CK186" s="58">
        <v>8.4049247606019151</v>
      </c>
      <c r="CL186" s="161">
        <v>0.98349588235294161</v>
      </c>
      <c r="CM186" s="162">
        <v>1.375</v>
      </c>
    </row>
    <row r="187" spans="55:91" x14ac:dyDescent="0.45">
      <c r="BC187" s="58">
        <v>8.4377564979480155</v>
      </c>
      <c r="BD187" s="161">
        <v>0.9814481176470593</v>
      </c>
      <c r="BE187" s="162">
        <v>1.3900000000000001</v>
      </c>
      <c r="CK187" s="58">
        <v>8.4377564979480155</v>
      </c>
      <c r="CL187" s="161">
        <v>0.9814481176470593</v>
      </c>
      <c r="CM187" s="162">
        <v>1.3900000000000001</v>
      </c>
    </row>
    <row r="188" spans="55:91" x14ac:dyDescent="0.45">
      <c r="BC188" s="58">
        <v>8.4705882352941178</v>
      </c>
      <c r="BD188" s="161">
        <v>0.97803517647058869</v>
      </c>
      <c r="BE188" s="162">
        <v>1.3949999999999998</v>
      </c>
      <c r="CK188" s="58">
        <v>8.4705882352941178</v>
      </c>
      <c r="CL188" s="161">
        <v>0.97803517647058869</v>
      </c>
      <c r="CM188" s="162">
        <v>1.3949999999999998</v>
      </c>
    </row>
    <row r="189" spans="55:91" x14ac:dyDescent="0.45">
      <c r="BC189" s="58">
        <v>8.5690834473324209</v>
      </c>
      <c r="BD189" s="161">
        <v>0.96995788235294167</v>
      </c>
      <c r="BE189" s="162">
        <v>1.3949999999999998</v>
      </c>
      <c r="CK189" s="58">
        <v>8.5690834473324209</v>
      </c>
      <c r="CL189" s="161">
        <v>0.96995788235294167</v>
      </c>
      <c r="CM189" s="162">
        <v>1.3949999999999998</v>
      </c>
    </row>
    <row r="190" spans="55:91" x14ac:dyDescent="0.45">
      <c r="BC190" s="58">
        <v>8.6019151846785231</v>
      </c>
      <c r="BD190" s="161">
        <v>0.966203647058824</v>
      </c>
      <c r="BE190" s="162">
        <v>1.3849999999999998</v>
      </c>
      <c r="CK190" s="58">
        <v>8.6019151846785231</v>
      </c>
      <c r="CL190" s="161">
        <v>0.966203647058824</v>
      </c>
      <c r="CM190" s="162">
        <v>1.3849999999999998</v>
      </c>
    </row>
    <row r="191" spans="55:91" x14ac:dyDescent="0.45">
      <c r="BC191" s="58">
        <v>8.6347469220246236</v>
      </c>
      <c r="BD191" s="161">
        <v>0.96415588235294158</v>
      </c>
      <c r="BE191" s="162">
        <v>1.34</v>
      </c>
      <c r="CK191" s="58">
        <v>8.6347469220246236</v>
      </c>
      <c r="CL191" s="161">
        <v>0.96415588235294158</v>
      </c>
      <c r="CM191" s="162">
        <v>1.34</v>
      </c>
    </row>
    <row r="192" spans="55:91" x14ac:dyDescent="0.45">
      <c r="BC192" s="58">
        <v>8.6675786593707258</v>
      </c>
      <c r="BD192" s="161">
        <v>0.97575988235294164</v>
      </c>
      <c r="BE192" s="162">
        <v>1.355</v>
      </c>
      <c r="CK192" s="58">
        <v>8.6675786593707258</v>
      </c>
      <c r="CL192" s="161">
        <v>0.97575988235294164</v>
      </c>
      <c r="CM192" s="162">
        <v>1.355</v>
      </c>
    </row>
    <row r="193" spans="55:91" x14ac:dyDescent="0.45">
      <c r="BC193" s="58">
        <v>8.7004103967168263</v>
      </c>
      <c r="BD193" s="161">
        <v>0.99874035294117691</v>
      </c>
      <c r="BE193" s="162">
        <v>1.3375000000000001</v>
      </c>
      <c r="CK193" s="58">
        <v>8.7004103967168263</v>
      </c>
      <c r="CL193" s="161">
        <v>0.99874035294117691</v>
      </c>
      <c r="CM193" s="162">
        <v>1.3375000000000001</v>
      </c>
    </row>
    <row r="194" spans="55:91" x14ac:dyDescent="0.45">
      <c r="BC194" s="58">
        <v>8.7989056087551294</v>
      </c>
      <c r="BD194" s="161">
        <v>0.99396223529411809</v>
      </c>
      <c r="BE194" s="162">
        <v>1.335</v>
      </c>
      <c r="CK194" s="58">
        <v>8.7989056087551294</v>
      </c>
      <c r="CL194" s="161">
        <v>0.99396223529411809</v>
      </c>
      <c r="CM194" s="162">
        <v>1.335</v>
      </c>
    </row>
    <row r="195" spans="55:91" x14ac:dyDescent="0.45">
      <c r="BC195" s="58">
        <v>8.8317373461012316</v>
      </c>
      <c r="BD195" s="161">
        <v>1.0013569411764709</v>
      </c>
      <c r="BE195" s="162">
        <v>1.31</v>
      </c>
      <c r="CK195" s="58">
        <v>8.8317373461012316</v>
      </c>
      <c r="CL195" s="161">
        <v>1.0013569411764709</v>
      </c>
      <c r="CM195" s="162">
        <v>1.31</v>
      </c>
    </row>
    <row r="196" spans="55:91" x14ac:dyDescent="0.45">
      <c r="BC196" s="58">
        <v>8.8645690834473321</v>
      </c>
      <c r="BD196" s="161">
        <v>1.0026083529411769</v>
      </c>
      <c r="BE196" s="162">
        <v>1.2850000000000001</v>
      </c>
      <c r="CK196" s="58">
        <v>8.8645690834473321</v>
      </c>
      <c r="CL196" s="161">
        <v>1.0026083529411769</v>
      </c>
      <c r="CM196" s="162">
        <v>1.2850000000000001</v>
      </c>
    </row>
    <row r="197" spans="55:91" x14ac:dyDescent="0.45">
      <c r="BC197" s="58">
        <v>8.8974008207934343</v>
      </c>
      <c r="BD197" s="161">
        <v>1.0049974117647062</v>
      </c>
      <c r="BE197" s="162">
        <v>1.2775000000000001</v>
      </c>
      <c r="CK197" s="58">
        <v>8.8974008207934343</v>
      </c>
      <c r="CL197" s="161">
        <v>1.0049974117647062</v>
      </c>
      <c r="CM197" s="162">
        <v>1.2775000000000001</v>
      </c>
    </row>
    <row r="198" spans="55:91" x14ac:dyDescent="0.45">
      <c r="BC198" s="58">
        <v>8.9302325581395348</v>
      </c>
      <c r="BD198" s="161">
        <v>1.0046561176470592</v>
      </c>
      <c r="BE198" s="162">
        <v>1.29</v>
      </c>
      <c r="CK198" s="58">
        <v>8.9302325581395348</v>
      </c>
      <c r="CL198" s="161">
        <v>1.0046561176470592</v>
      </c>
      <c r="CM198" s="162">
        <v>1.29</v>
      </c>
    </row>
    <row r="199" spans="55:91" x14ac:dyDescent="0.45">
      <c r="BC199" s="58">
        <v>9.0287277701778379</v>
      </c>
      <c r="BD199" s="161">
        <v>1.0005605882352946</v>
      </c>
      <c r="BE199" s="162">
        <v>1.2749999999999999</v>
      </c>
      <c r="CK199" s="58">
        <v>9.0287277701778379</v>
      </c>
      <c r="CL199" s="161">
        <v>1.0005605882352946</v>
      </c>
      <c r="CM199" s="162">
        <v>1.2749999999999999</v>
      </c>
    </row>
    <row r="200" spans="55:91" x14ac:dyDescent="0.45">
      <c r="BC200" s="58">
        <v>9.0615595075239401</v>
      </c>
      <c r="BD200" s="161">
        <v>0.9960100000000004</v>
      </c>
      <c r="BE200" s="162">
        <v>1.2850000000000001</v>
      </c>
      <c r="CK200" s="58">
        <v>9.0615595075239401</v>
      </c>
      <c r="CL200" s="161">
        <v>0.9960100000000004</v>
      </c>
      <c r="CM200" s="162">
        <v>1.2850000000000001</v>
      </c>
    </row>
    <row r="201" spans="55:91" x14ac:dyDescent="0.45">
      <c r="BC201" s="58">
        <v>9.0943912448700406</v>
      </c>
      <c r="BD201" s="161">
        <v>0.99362094117647093</v>
      </c>
      <c r="BE201" s="162">
        <v>1.2749999999999999</v>
      </c>
      <c r="CK201" s="58">
        <v>9.0943912448700406</v>
      </c>
      <c r="CL201" s="161">
        <v>0.99362094117647093</v>
      </c>
      <c r="CM201" s="162">
        <v>1.2749999999999999</v>
      </c>
    </row>
    <row r="202" spans="55:91" x14ac:dyDescent="0.45">
      <c r="BC202" s="58">
        <v>9.1272229822161428</v>
      </c>
      <c r="BD202" s="161">
        <v>0.98895658823529453</v>
      </c>
      <c r="BE202" s="162">
        <v>1.2850000000000001</v>
      </c>
      <c r="CK202" s="58">
        <v>9.1272229822161428</v>
      </c>
      <c r="CL202" s="161">
        <v>0.98895658823529453</v>
      </c>
      <c r="CM202" s="162">
        <v>1.2850000000000001</v>
      </c>
    </row>
    <row r="203" spans="55:91" x14ac:dyDescent="0.45">
      <c r="BC203" s="58">
        <v>9.1600547195622433</v>
      </c>
      <c r="BD203" s="161">
        <v>0.9874776470588239</v>
      </c>
      <c r="BE203" s="162">
        <v>1.2949999999999999</v>
      </c>
      <c r="CK203" s="58">
        <v>9.1600547195622433</v>
      </c>
      <c r="CL203" s="161">
        <v>0.9874776470588239</v>
      </c>
      <c r="CM203" s="162">
        <v>1.2949999999999999</v>
      </c>
    </row>
    <row r="204" spans="55:91" x14ac:dyDescent="0.45">
      <c r="BC204" s="58">
        <v>9.2585499316005464</v>
      </c>
      <c r="BD204" s="161">
        <v>0.98622623529411813</v>
      </c>
      <c r="BE204" s="162">
        <v>1.3250000000000002</v>
      </c>
      <c r="CK204" s="58">
        <v>9.2585499316005464</v>
      </c>
      <c r="CL204" s="161">
        <v>0.98622623529411813</v>
      </c>
      <c r="CM204" s="162">
        <v>1.3250000000000002</v>
      </c>
    </row>
    <row r="205" spans="55:91" x14ac:dyDescent="0.45">
      <c r="BC205" s="58">
        <v>9.2913816689466486</v>
      </c>
      <c r="BD205" s="161">
        <v>0.98918411764705927</v>
      </c>
      <c r="BE205" s="162">
        <v>1.3449999999999998</v>
      </c>
      <c r="CK205" s="58">
        <v>9.2913816689466486</v>
      </c>
      <c r="CL205" s="161">
        <v>0.98918411764705927</v>
      </c>
      <c r="CM205" s="162">
        <v>1.3449999999999998</v>
      </c>
    </row>
    <row r="206" spans="55:91" x14ac:dyDescent="0.45">
      <c r="BC206" s="58">
        <v>9.3242134062927491</v>
      </c>
      <c r="BD206" s="161">
        <v>0.9880464705882358</v>
      </c>
      <c r="BE206" s="162">
        <v>1.375</v>
      </c>
      <c r="CK206" s="58">
        <v>9.3242134062927491</v>
      </c>
      <c r="CL206" s="161">
        <v>0.9880464705882358</v>
      </c>
      <c r="CM206" s="162">
        <v>1.375</v>
      </c>
    </row>
    <row r="207" spans="55:91" x14ac:dyDescent="0.45">
      <c r="BC207" s="58">
        <v>9.3570451436388513</v>
      </c>
      <c r="BD207" s="161">
        <v>0.98349588235294161</v>
      </c>
      <c r="BE207" s="162">
        <v>1.41</v>
      </c>
      <c r="CK207" s="58">
        <v>9.3570451436388513</v>
      </c>
      <c r="CL207" s="161">
        <v>0.98349588235294161</v>
      </c>
      <c r="CM207" s="162">
        <v>1.41</v>
      </c>
    </row>
    <row r="208" spans="55:91" x14ac:dyDescent="0.45">
      <c r="BC208" s="58">
        <v>9.3898768809849518</v>
      </c>
      <c r="BD208" s="161">
        <v>0.9748497647058828</v>
      </c>
      <c r="BE208" s="162">
        <v>1.4550000000000001</v>
      </c>
      <c r="CK208" s="58">
        <v>9.3898768809849518</v>
      </c>
      <c r="CL208" s="161">
        <v>0.9748497647058828</v>
      </c>
      <c r="CM208" s="162">
        <v>1.4550000000000001</v>
      </c>
    </row>
    <row r="209" spans="55:91" x14ac:dyDescent="0.45">
      <c r="BC209" s="58">
        <v>9.4883720930232549</v>
      </c>
      <c r="BD209" s="161">
        <v>0.96552105882352979</v>
      </c>
      <c r="BE209" s="162">
        <v>1.4649999999999999</v>
      </c>
      <c r="CK209" s="58">
        <v>9.4883720930232549</v>
      </c>
      <c r="CL209" s="161">
        <v>0.96552105882352979</v>
      </c>
      <c r="CM209" s="162">
        <v>1.4649999999999999</v>
      </c>
    </row>
    <row r="210" spans="55:91" x14ac:dyDescent="0.45">
      <c r="BC210" s="58">
        <v>9.5212038303693571</v>
      </c>
      <c r="BD210" s="161">
        <v>0.96836517647058862</v>
      </c>
      <c r="BE210" s="162">
        <v>1.4575</v>
      </c>
      <c r="CK210" s="58">
        <v>9.5212038303693571</v>
      </c>
      <c r="CL210" s="161">
        <v>0.96836517647058862</v>
      </c>
      <c r="CM210" s="162">
        <v>1.4575</v>
      </c>
    </row>
    <row r="211" spans="55:91" x14ac:dyDescent="0.45">
      <c r="BC211" s="58">
        <v>9.5540355677154576</v>
      </c>
      <c r="BD211" s="161">
        <v>0.9516417647058828</v>
      </c>
      <c r="BE211" s="162">
        <v>1.4624999999999999</v>
      </c>
      <c r="CK211" s="58">
        <v>9.5540355677154576</v>
      </c>
      <c r="CL211" s="161">
        <v>0.9516417647058828</v>
      </c>
      <c r="CM211" s="162">
        <v>1.4624999999999999</v>
      </c>
    </row>
    <row r="212" spans="55:91" x14ac:dyDescent="0.45">
      <c r="BC212" s="58">
        <v>9.5868673050615598</v>
      </c>
      <c r="BD212" s="161">
        <v>0.95687494117647098</v>
      </c>
      <c r="BE212" s="162">
        <v>1.46</v>
      </c>
      <c r="CK212" s="58">
        <v>9.5868673050615598</v>
      </c>
      <c r="CL212" s="161">
        <v>0.95687494117647098</v>
      </c>
      <c r="CM212" s="162">
        <v>1.46</v>
      </c>
    </row>
    <row r="213" spans="55:91" x14ac:dyDescent="0.45">
      <c r="BC213" s="58">
        <v>9.6196990424076603</v>
      </c>
      <c r="BD213" s="161">
        <v>0.9596052941176475</v>
      </c>
      <c r="BE213" s="162">
        <v>1.4849999999999999</v>
      </c>
      <c r="CK213" s="58">
        <v>9.6196990424076603</v>
      </c>
      <c r="CL213" s="161">
        <v>0.9596052941176475</v>
      </c>
      <c r="CM213" s="162">
        <v>1.4849999999999999</v>
      </c>
    </row>
    <row r="214" spans="55:91" x14ac:dyDescent="0.45">
      <c r="BC214" s="58">
        <v>9.7181942544459652</v>
      </c>
      <c r="BD214" s="161">
        <v>0.95130047058823575</v>
      </c>
      <c r="BE214" s="162">
        <v>1.4949999999999999</v>
      </c>
      <c r="CK214" s="58">
        <v>9.7181942544459652</v>
      </c>
      <c r="CL214" s="161">
        <v>0.95130047058823575</v>
      </c>
      <c r="CM214" s="162">
        <v>1.4949999999999999</v>
      </c>
    </row>
    <row r="215" spans="55:91" x14ac:dyDescent="0.45">
      <c r="BC215" s="58">
        <v>9.7510259917920656</v>
      </c>
      <c r="BD215" s="161">
        <v>0.95277941176470626</v>
      </c>
      <c r="BE215" s="162">
        <v>1.49</v>
      </c>
      <c r="CK215" s="58">
        <v>9.7510259917920656</v>
      </c>
      <c r="CL215" s="161">
        <v>0.95277941176470626</v>
      </c>
      <c r="CM215" s="162">
        <v>1.49</v>
      </c>
    </row>
    <row r="216" spans="55:91" x14ac:dyDescent="0.45">
      <c r="BC216" s="58">
        <v>9.7838577291381661</v>
      </c>
      <c r="BD216" s="161">
        <v>0.9391276470588239</v>
      </c>
      <c r="BE216" s="162">
        <v>1.4550000000000001</v>
      </c>
      <c r="CK216" s="58">
        <v>9.7838577291381661</v>
      </c>
      <c r="CL216" s="161">
        <v>0.9391276470588239</v>
      </c>
      <c r="CM216" s="162">
        <v>1.4550000000000001</v>
      </c>
    </row>
    <row r="217" spans="55:91" x14ac:dyDescent="0.45">
      <c r="BC217" s="58">
        <v>9.8166894664842683</v>
      </c>
      <c r="BD217" s="161">
        <v>0.9457260000000004</v>
      </c>
      <c r="BE217" s="162">
        <v>1.4449999999999998</v>
      </c>
      <c r="CK217" s="58">
        <v>9.8166894664842683</v>
      </c>
      <c r="CL217" s="161">
        <v>0.9457260000000004</v>
      </c>
      <c r="CM217" s="162">
        <v>1.4449999999999998</v>
      </c>
    </row>
    <row r="218" spans="55:91" x14ac:dyDescent="0.45">
      <c r="BC218" s="58">
        <v>9.8495212038303688</v>
      </c>
      <c r="BD218" s="161">
        <v>0.95539600000000036</v>
      </c>
      <c r="BE218" s="162">
        <v>1.4400000000000002</v>
      </c>
      <c r="CK218" s="58">
        <v>9.8495212038303688</v>
      </c>
      <c r="CL218" s="161">
        <v>0.95539600000000036</v>
      </c>
      <c r="CM218" s="162">
        <v>1.4400000000000002</v>
      </c>
    </row>
    <row r="219" spans="55:91" x14ac:dyDescent="0.45">
      <c r="BC219" s="58">
        <v>9.9480164158686737</v>
      </c>
      <c r="BD219" s="161">
        <v>0.95846764705882392</v>
      </c>
      <c r="BE219" s="162">
        <v>1.4349999999999998</v>
      </c>
      <c r="CK219" s="58">
        <v>9.9480164158686737</v>
      </c>
      <c r="CL219" s="161">
        <v>0.95846764705882392</v>
      </c>
      <c r="CM219" s="162">
        <v>1.4349999999999998</v>
      </c>
    </row>
    <row r="220" spans="55:91" x14ac:dyDescent="0.45">
      <c r="BC220" s="58">
        <v>9.9808481532147741</v>
      </c>
      <c r="BD220" s="161">
        <v>0.96574858823529453</v>
      </c>
      <c r="BE220" s="162">
        <v>1.42</v>
      </c>
      <c r="CK220" s="58">
        <v>9.9808481532147741</v>
      </c>
      <c r="CL220" s="161">
        <v>0.96574858823529453</v>
      </c>
      <c r="CM220" s="162">
        <v>1.42</v>
      </c>
    </row>
    <row r="221" spans="55:91" x14ac:dyDescent="0.45">
      <c r="BC221" s="58">
        <v>10.013679890560875</v>
      </c>
      <c r="BD221" s="161">
        <v>0.97632870588235332</v>
      </c>
      <c r="BE221" s="162">
        <v>1.4249999999999998</v>
      </c>
      <c r="CK221" s="58">
        <v>10.013679890560875</v>
      </c>
      <c r="CL221" s="161">
        <v>0.97632870588235332</v>
      </c>
      <c r="CM221" s="162">
        <v>1.4249999999999998</v>
      </c>
    </row>
    <row r="222" spans="55:91" x14ac:dyDescent="0.45">
      <c r="BC222" s="58">
        <v>10.046511627906977</v>
      </c>
      <c r="BD222" s="161">
        <v>0.97598741176470627</v>
      </c>
      <c r="BE222" s="162">
        <v>1.415</v>
      </c>
      <c r="CK222" s="58">
        <v>10.046511627906977</v>
      </c>
      <c r="CL222" s="161">
        <v>0.97598741176470627</v>
      </c>
      <c r="CM222" s="162">
        <v>1.415</v>
      </c>
    </row>
    <row r="223" spans="55:91" x14ac:dyDescent="0.45">
      <c r="BC223" s="58">
        <v>10.079343365253077</v>
      </c>
      <c r="BD223" s="161">
        <v>0.98269952941176519</v>
      </c>
      <c r="BE223" s="162">
        <v>1.41</v>
      </c>
      <c r="CK223" s="58">
        <v>10.079343365253077</v>
      </c>
      <c r="CL223" s="161">
        <v>0.98269952941176519</v>
      </c>
      <c r="CM223" s="162">
        <v>1.41</v>
      </c>
    </row>
    <row r="224" spans="55:91" x14ac:dyDescent="0.45">
      <c r="BC224" s="58">
        <v>10.177838577291382</v>
      </c>
      <c r="BD224" s="161">
        <v>0.97473600000000038</v>
      </c>
      <c r="BE224" s="162">
        <v>1.42</v>
      </c>
      <c r="CK224" s="58">
        <v>10.177838577291382</v>
      </c>
      <c r="CL224" s="161">
        <v>0.97473600000000038</v>
      </c>
      <c r="CM224" s="162">
        <v>1.42</v>
      </c>
    </row>
    <row r="225" spans="55:91" x14ac:dyDescent="0.45">
      <c r="BC225" s="58">
        <v>10.210670314637483</v>
      </c>
      <c r="BD225" s="161">
        <v>0.97689752941176511</v>
      </c>
      <c r="BE225" s="162">
        <v>1.415</v>
      </c>
      <c r="CK225" s="58">
        <v>10.210670314637483</v>
      </c>
      <c r="CL225" s="161">
        <v>0.97689752941176511</v>
      </c>
      <c r="CM225" s="162">
        <v>1.415</v>
      </c>
    </row>
    <row r="226" spans="55:91" x14ac:dyDescent="0.45">
      <c r="BC226" s="58">
        <v>10.243502051983583</v>
      </c>
      <c r="BD226" s="161">
        <v>0.97075423529411797</v>
      </c>
      <c r="BE226" s="162">
        <v>1.4050000000000002</v>
      </c>
      <c r="CK226" s="58">
        <v>10.243502051983583</v>
      </c>
      <c r="CL226" s="161">
        <v>0.97075423529411797</v>
      </c>
      <c r="CM226" s="162">
        <v>1.4050000000000002</v>
      </c>
    </row>
    <row r="227" spans="55:91" x14ac:dyDescent="0.45">
      <c r="BC227" s="58">
        <v>10.276333789329685</v>
      </c>
      <c r="BD227" s="161">
        <v>0.9748497647058828</v>
      </c>
      <c r="BE227" s="162">
        <v>1.4000000000000001</v>
      </c>
      <c r="CK227" s="58">
        <v>10.276333789329685</v>
      </c>
      <c r="CL227" s="161">
        <v>0.9748497647058828</v>
      </c>
      <c r="CM227" s="162">
        <v>1.4000000000000001</v>
      </c>
    </row>
    <row r="228" spans="55:91" x14ac:dyDescent="0.45">
      <c r="BC228" s="58">
        <v>10.309165526675786</v>
      </c>
      <c r="BD228" s="161">
        <v>0.98122058823529457</v>
      </c>
      <c r="BE228" s="162">
        <v>1.3849999999999998</v>
      </c>
      <c r="CK228" s="58">
        <v>10.309165526675786</v>
      </c>
      <c r="CL228" s="161">
        <v>0.98122058823529457</v>
      </c>
      <c r="CM228" s="162">
        <v>1.3849999999999998</v>
      </c>
    </row>
    <row r="229" spans="55:91" x14ac:dyDescent="0.45">
      <c r="BC229" s="58">
        <v>10.407660738714091</v>
      </c>
      <c r="BD229" s="161">
        <v>0.97996917647058868</v>
      </c>
      <c r="BE229" s="162">
        <v>1.3900000000000001</v>
      </c>
      <c r="CK229" s="58">
        <v>10.407660738714091</v>
      </c>
      <c r="CL229" s="161">
        <v>0.97996917647058868</v>
      </c>
      <c r="CM229" s="162">
        <v>1.3900000000000001</v>
      </c>
    </row>
    <row r="230" spans="55:91" x14ac:dyDescent="0.45">
      <c r="BC230" s="58">
        <v>10.440492476060191</v>
      </c>
      <c r="BD230" s="161">
        <v>0.97473600000000038</v>
      </c>
      <c r="BE230" s="162">
        <v>1.3900000000000001</v>
      </c>
      <c r="CK230" s="58">
        <v>10.440492476060191</v>
      </c>
      <c r="CL230" s="161">
        <v>0.97473600000000038</v>
      </c>
      <c r="CM230" s="162">
        <v>1.3900000000000001</v>
      </c>
    </row>
    <row r="231" spans="55:91" x14ac:dyDescent="0.45">
      <c r="BC231" s="58">
        <v>10.473324213406293</v>
      </c>
      <c r="BD231" s="161">
        <v>0.97541858823529459</v>
      </c>
      <c r="BE231" s="162">
        <v>1.3849999999999998</v>
      </c>
      <c r="CK231" s="58">
        <v>10.473324213406293</v>
      </c>
      <c r="CL231" s="161">
        <v>0.97541858823529459</v>
      </c>
      <c r="CM231" s="162">
        <v>1.3849999999999998</v>
      </c>
    </row>
    <row r="232" spans="55:91" x14ac:dyDescent="0.45">
      <c r="BC232" s="58">
        <v>10.506155950752394</v>
      </c>
      <c r="BD232" s="161">
        <v>0.97166435294117681</v>
      </c>
      <c r="BE232" s="162">
        <v>1.4050000000000002</v>
      </c>
      <c r="CK232" s="58">
        <v>10.506155950752394</v>
      </c>
      <c r="CL232" s="161">
        <v>0.97166435294117681</v>
      </c>
      <c r="CM232" s="162">
        <v>1.4050000000000002</v>
      </c>
    </row>
    <row r="233" spans="55:91" x14ac:dyDescent="0.45">
      <c r="BC233" s="58">
        <v>10.538987688098494</v>
      </c>
      <c r="BD233" s="161">
        <v>0.96893400000000041</v>
      </c>
      <c r="BE233" s="162">
        <v>1.41</v>
      </c>
      <c r="CK233" s="58">
        <v>10.538987688098494</v>
      </c>
      <c r="CL233" s="161">
        <v>0.96893400000000041</v>
      </c>
      <c r="CM233" s="162">
        <v>1.41</v>
      </c>
    </row>
    <row r="234" spans="55:91" x14ac:dyDescent="0.45">
      <c r="BC234" s="58">
        <v>10.637482900136799</v>
      </c>
      <c r="BD234" s="161">
        <v>0.96415588235294158</v>
      </c>
      <c r="BE234" s="162">
        <v>1.4074999999999998</v>
      </c>
      <c r="CK234" s="58">
        <v>10.637482900136799</v>
      </c>
      <c r="CL234" s="161">
        <v>0.96415588235294158</v>
      </c>
      <c r="CM234" s="162">
        <v>1.4074999999999998</v>
      </c>
    </row>
    <row r="235" spans="55:91" x14ac:dyDescent="0.45">
      <c r="BC235" s="58">
        <v>10.6703146374829</v>
      </c>
      <c r="BD235" s="161">
        <v>0.95949152941176519</v>
      </c>
      <c r="BE235" s="162">
        <v>1.4249999999999998</v>
      </c>
      <c r="CK235" s="58">
        <v>10.6703146374829</v>
      </c>
      <c r="CL235" s="161">
        <v>0.95949152941176519</v>
      </c>
      <c r="CM235" s="162">
        <v>1.4249999999999998</v>
      </c>
    </row>
    <row r="236" spans="55:91" x14ac:dyDescent="0.45">
      <c r="BC236" s="58">
        <v>10.703146374829002</v>
      </c>
      <c r="BD236" s="161">
        <v>0.96085670588235339</v>
      </c>
      <c r="BE236" s="162">
        <v>1.4249999999999998</v>
      </c>
      <c r="CK236" s="58">
        <v>10.703146374829002</v>
      </c>
      <c r="CL236" s="161">
        <v>0.96085670588235339</v>
      </c>
      <c r="CM236" s="162">
        <v>1.4249999999999998</v>
      </c>
    </row>
    <row r="237" spans="55:91" x14ac:dyDescent="0.45">
      <c r="BC237" s="58">
        <v>10.735978112175102</v>
      </c>
      <c r="BD237" s="161">
        <v>0.95607858823529457</v>
      </c>
      <c r="BE237" s="162">
        <v>1.4224999999999999</v>
      </c>
      <c r="CK237" s="58">
        <v>10.735978112175102</v>
      </c>
      <c r="CL237" s="161">
        <v>0.95607858823529457</v>
      </c>
      <c r="CM237" s="162">
        <v>1.4224999999999999</v>
      </c>
    </row>
    <row r="238" spans="55:91" x14ac:dyDescent="0.45">
      <c r="BC238" s="58">
        <v>10.768809849521205</v>
      </c>
      <c r="BD238" s="161">
        <v>0.95585105882352972</v>
      </c>
      <c r="BE238" s="162">
        <v>1.4074999999999998</v>
      </c>
      <c r="CK238" s="58">
        <v>10.768809849521205</v>
      </c>
      <c r="CL238" s="161">
        <v>0.95585105882352972</v>
      </c>
      <c r="CM238" s="162">
        <v>1.4074999999999998</v>
      </c>
    </row>
    <row r="239" spans="55:91" x14ac:dyDescent="0.45">
      <c r="BC239" s="58">
        <v>10.867305061559508</v>
      </c>
      <c r="BD239" s="161">
        <v>0.96950282352941208</v>
      </c>
      <c r="BE239" s="162">
        <v>1.4074999999999998</v>
      </c>
      <c r="CK239" s="58">
        <v>10.867305061559508</v>
      </c>
      <c r="CL239" s="161">
        <v>0.96950282352941208</v>
      </c>
      <c r="CM239" s="162">
        <v>1.4074999999999998</v>
      </c>
    </row>
    <row r="240" spans="55:91" x14ac:dyDescent="0.45">
      <c r="BC240" s="58">
        <v>10.900136798905608</v>
      </c>
      <c r="BD240" s="161">
        <v>0.97439470588235344</v>
      </c>
      <c r="BE240" s="162">
        <v>1.3975</v>
      </c>
      <c r="CK240" s="58">
        <v>10.900136798905608</v>
      </c>
      <c r="CL240" s="161">
        <v>0.97439470588235344</v>
      </c>
      <c r="CM240" s="162">
        <v>1.3975</v>
      </c>
    </row>
    <row r="241" spans="55:91" x14ac:dyDescent="0.45">
      <c r="BC241" s="58">
        <v>10.93296853625171</v>
      </c>
      <c r="BD241" s="161">
        <v>0.97712505882352985</v>
      </c>
      <c r="BE241" s="162">
        <v>1.4175000000000002</v>
      </c>
      <c r="CK241" s="58">
        <v>10.93296853625171</v>
      </c>
      <c r="CL241" s="161">
        <v>0.97712505882352985</v>
      </c>
      <c r="CM241" s="162">
        <v>1.4175000000000002</v>
      </c>
    </row>
    <row r="242" spans="55:91" x14ac:dyDescent="0.45">
      <c r="BC242" s="58">
        <v>10.965800273597811</v>
      </c>
      <c r="BD242" s="161">
        <v>0.99145941176470642</v>
      </c>
      <c r="BE242" s="162">
        <v>1.3900000000000001</v>
      </c>
      <c r="CK242" s="58">
        <v>10.965800273597811</v>
      </c>
      <c r="CL242" s="161">
        <v>0.99145941176470642</v>
      </c>
      <c r="CM242" s="162">
        <v>1.3900000000000001</v>
      </c>
    </row>
    <row r="243" spans="55:91" x14ac:dyDescent="0.45">
      <c r="BC243" s="58">
        <v>10.998632010943913</v>
      </c>
      <c r="BD243" s="161">
        <v>0.99498611764705935</v>
      </c>
      <c r="BE243" s="162">
        <v>1.3875000000000002</v>
      </c>
      <c r="CK243" s="58">
        <v>10.998632010943913</v>
      </c>
      <c r="CL243" s="161">
        <v>0.99498611764705935</v>
      </c>
      <c r="CM243" s="162">
        <v>1.3875000000000002</v>
      </c>
    </row>
    <row r="244" spans="55:91" x14ac:dyDescent="0.45">
      <c r="BC244" s="58">
        <v>11.097127222982216</v>
      </c>
      <c r="BD244" s="161">
        <v>1.0104581176470593</v>
      </c>
      <c r="BE244" s="162">
        <v>1.3949999999999998</v>
      </c>
      <c r="CK244" s="58">
        <v>11.097127222982216</v>
      </c>
      <c r="CL244" s="161">
        <v>1.0104581176470593</v>
      </c>
      <c r="CM244" s="162">
        <v>1.3949999999999998</v>
      </c>
    </row>
    <row r="245" spans="55:91" x14ac:dyDescent="0.45">
      <c r="BC245" s="58">
        <v>11.129958960328317</v>
      </c>
      <c r="BD245" s="161">
        <v>1.0028358823529415</v>
      </c>
      <c r="BE245" s="162">
        <v>1.3900000000000001</v>
      </c>
      <c r="CK245" s="58">
        <v>11.129958960328317</v>
      </c>
      <c r="CL245" s="161">
        <v>1.0028358823529415</v>
      </c>
      <c r="CM245" s="162">
        <v>1.3900000000000001</v>
      </c>
    </row>
    <row r="246" spans="55:91" x14ac:dyDescent="0.45">
      <c r="BC246" s="58">
        <v>11.162790697674419</v>
      </c>
      <c r="BD246" s="161">
        <v>1.0120508235294121</v>
      </c>
      <c r="BE246" s="162">
        <v>1.41</v>
      </c>
      <c r="CK246" s="58">
        <v>11.162790697674419</v>
      </c>
      <c r="CL246" s="161">
        <v>1.0120508235294121</v>
      </c>
      <c r="CM246" s="162">
        <v>1.41</v>
      </c>
    </row>
    <row r="247" spans="55:91" x14ac:dyDescent="0.45">
      <c r="BC247" s="58">
        <v>11.195622435020519</v>
      </c>
      <c r="BD247" s="161">
        <v>1.0094342352941181</v>
      </c>
      <c r="BE247" s="162">
        <v>1.4124999999999999</v>
      </c>
      <c r="CK247" s="58">
        <v>11.195622435020519</v>
      </c>
      <c r="CL247" s="161">
        <v>1.0094342352941181</v>
      </c>
      <c r="CM247" s="162">
        <v>1.4124999999999999</v>
      </c>
    </row>
    <row r="248" spans="55:91" x14ac:dyDescent="0.45">
      <c r="BC248" s="58">
        <v>11.228454172366622</v>
      </c>
      <c r="BD248" s="161">
        <v>1.0063625882352947</v>
      </c>
      <c r="BE248" s="162">
        <v>1.415</v>
      </c>
      <c r="CK248" s="58">
        <v>11.228454172366622</v>
      </c>
      <c r="CL248" s="161">
        <v>1.0063625882352947</v>
      </c>
      <c r="CM248" s="162">
        <v>1.415</v>
      </c>
    </row>
    <row r="249" spans="55:91" x14ac:dyDescent="0.45">
      <c r="BC249" s="58">
        <v>11.326949384404925</v>
      </c>
      <c r="BD249" s="161">
        <v>0.9966925882352945</v>
      </c>
      <c r="BE249" s="162">
        <v>1.41</v>
      </c>
      <c r="CK249" s="58">
        <v>11.326949384404925</v>
      </c>
      <c r="CL249" s="161">
        <v>0.9966925882352945</v>
      </c>
      <c r="CM249" s="162">
        <v>1.41</v>
      </c>
    </row>
    <row r="250" spans="55:91" x14ac:dyDescent="0.45">
      <c r="BC250" s="58">
        <v>11.359781121751025</v>
      </c>
      <c r="BD250" s="161">
        <v>0.99817152941176512</v>
      </c>
      <c r="BE250" s="162">
        <v>1.4000000000000001</v>
      </c>
      <c r="CK250" s="58">
        <v>11.359781121751025</v>
      </c>
      <c r="CL250" s="161">
        <v>0.99817152941176512</v>
      </c>
      <c r="CM250" s="162">
        <v>1.4000000000000001</v>
      </c>
    </row>
    <row r="251" spans="55:91" x14ac:dyDescent="0.45">
      <c r="BC251" s="58">
        <v>11.392612859097127</v>
      </c>
      <c r="BD251" s="161">
        <v>0.99555494117647103</v>
      </c>
      <c r="BE251" s="162">
        <v>1.4000000000000001</v>
      </c>
      <c r="CK251" s="58">
        <v>11.392612859097127</v>
      </c>
      <c r="CL251" s="161">
        <v>0.99555494117647103</v>
      </c>
      <c r="CM251" s="162">
        <v>1.4000000000000001</v>
      </c>
    </row>
    <row r="252" spans="55:91" x14ac:dyDescent="0.45">
      <c r="BC252" s="58">
        <v>11.425444596443228</v>
      </c>
      <c r="BD252" s="161">
        <v>1.0114820000000004</v>
      </c>
      <c r="BE252" s="162">
        <v>1.42</v>
      </c>
      <c r="CK252" s="58">
        <v>11.425444596443228</v>
      </c>
      <c r="CL252" s="161">
        <v>1.0114820000000004</v>
      </c>
      <c r="CM252" s="162">
        <v>1.42</v>
      </c>
    </row>
    <row r="253" spans="55:91" x14ac:dyDescent="0.45">
      <c r="BC253" s="58">
        <v>11.45827633378933</v>
      </c>
      <c r="BD253" s="161">
        <v>1.0218345882352946</v>
      </c>
      <c r="BE253" s="162">
        <v>1.4224999999999999</v>
      </c>
      <c r="CK253" s="58">
        <v>11.45827633378933</v>
      </c>
      <c r="CL253" s="161">
        <v>1.0218345882352946</v>
      </c>
      <c r="CM253" s="162">
        <v>1.4224999999999999</v>
      </c>
    </row>
    <row r="254" spans="55:91" x14ac:dyDescent="0.45">
      <c r="BC254" s="58">
        <v>11.556771545827633</v>
      </c>
      <c r="BD254" s="161">
        <v>1.0156912941176475</v>
      </c>
      <c r="BE254" s="162">
        <v>1.4400000000000002</v>
      </c>
      <c r="CK254" s="58">
        <v>11.556771545827633</v>
      </c>
      <c r="CL254" s="161">
        <v>1.0156912941176475</v>
      </c>
      <c r="CM254" s="162">
        <v>1.4400000000000002</v>
      </c>
    </row>
    <row r="255" spans="55:91" x14ac:dyDescent="0.45">
      <c r="BC255" s="58">
        <v>11.589603283173734</v>
      </c>
      <c r="BD255" s="161">
        <v>1.0119370588235297</v>
      </c>
      <c r="BE255" s="162">
        <v>1.4524999999999999</v>
      </c>
      <c r="CK255" s="58">
        <v>11.589603283173734</v>
      </c>
      <c r="CL255" s="161">
        <v>1.0119370588235297</v>
      </c>
      <c r="CM255" s="162">
        <v>1.4524999999999999</v>
      </c>
    </row>
    <row r="256" spans="55:91" x14ac:dyDescent="0.45">
      <c r="BC256" s="58">
        <v>11.622435020519836</v>
      </c>
      <c r="BD256" s="161">
        <v>1.032300941176471</v>
      </c>
      <c r="BE256" s="162">
        <v>1.4400000000000002</v>
      </c>
      <c r="CK256" s="58">
        <v>11.622435020519836</v>
      </c>
      <c r="CL256" s="161">
        <v>1.032300941176471</v>
      </c>
      <c r="CM256" s="162">
        <v>1.4400000000000002</v>
      </c>
    </row>
    <row r="257" spans="55:91" x14ac:dyDescent="0.45">
      <c r="BC257" s="58">
        <v>11.655266757865936</v>
      </c>
      <c r="BD257" s="161">
        <v>1.0390130588235298</v>
      </c>
      <c r="BE257" s="162">
        <v>1.4550000000000001</v>
      </c>
      <c r="CK257" s="58">
        <v>11.655266757865936</v>
      </c>
      <c r="CL257" s="161">
        <v>1.0390130588235298</v>
      </c>
      <c r="CM257" s="162">
        <v>1.4550000000000001</v>
      </c>
    </row>
    <row r="258" spans="55:91" x14ac:dyDescent="0.45">
      <c r="BC258" s="58">
        <v>11.688098495212039</v>
      </c>
      <c r="BD258" s="161">
        <v>1.05061705882353</v>
      </c>
      <c r="BE258" s="162">
        <v>1.45</v>
      </c>
      <c r="CK258" s="58">
        <v>11.688098495212039</v>
      </c>
      <c r="CL258" s="161">
        <v>1.05061705882353</v>
      </c>
      <c r="CM258" s="162">
        <v>1.45</v>
      </c>
    </row>
    <row r="259" spans="55:91" x14ac:dyDescent="0.45">
      <c r="BC259" s="58">
        <v>11.786593707250342</v>
      </c>
      <c r="BD259" s="161">
        <v>1.0525510588235298</v>
      </c>
      <c r="BE259" s="162">
        <v>1.4249999999999998</v>
      </c>
      <c r="CK259" s="58">
        <v>11.786593707250342</v>
      </c>
      <c r="CL259" s="161">
        <v>1.0525510588235298</v>
      </c>
      <c r="CM259" s="162">
        <v>1.4249999999999998</v>
      </c>
    </row>
    <row r="260" spans="55:91" x14ac:dyDescent="0.45">
      <c r="BC260" s="58">
        <v>11.819425444596444</v>
      </c>
      <c r="BD260" s="161">
        <v>1.0571016470588239</v>
      </c>
      <c r="BE260" s="162">
        <v>1.4249999999999998</v>
      </c>
      <c r="CK260" s="58">
        <v>11.819425444596444</v>
      </c>
      <c r="CL260" s="161">
        <v>1.0571016470588239</v>
      </c>
      <c r="CM260" s="162">
        <v>1.4249999999999998</v>
      </c>
    </row>
    <row r="261" spans="55:91" x14ac:dyDescent="0.45">
      <c r="BC261" s="58">
        <v>11.852257181942544</v>
      </c>
      <c r="BD261" s="161">
        <v>1.0597182352941181</v>
      </c>
      <c r="BE261" s="162">
        <v>1.4349999999999998</v>
      </c>
      <c r="CK261" s="58">
        <v>11.852257181942544</v>
      </c>
      <c r="CL261" s="161">
        <v>1.0597182352941181</v>
      </c>
      <c r="CM261" s="162">
        <v>1.4349999999999998</v>
      </c>
    </row>
    <row r="262" spans="55:91" x14ac:dyDescent="0.45">
      <c r="BC262" s="58">
        <v>11.885088919288645</v>
      </c>
      <c r="BD262" s="161">
        <v>1.0541437647058829</v>
      </c>
      <c r="BE262" s="162">
        <v>1.4400000000000002</v>
      </c>
      <c r="CK262" s="58">
        <v>11.885088919288645</v>
      </c>
      <c r="CL262" s="161">
        <v>1.0541437647058829</v>
      </c>
      <c r="CM262" s="162">
        <v>1.4400000000000002</v>
      </c>
    </row>
    <row r="263" spans="55:91" x14ac:dyDescent="0.45">
      <c r="BC263" s="58">
        <v>11.917920656634747</v>
      </c>
      <c r="BD263" s="161">
        <v>1.0688194117647063</v>
      </c>
      <c r="BE263" s="162">
        <v>1.4349999999999998</v>
      </c>
      <c r="CK263" s="58">
        <v>11.917920656634747</v>
      </c>
      <c r="CL263" s="161">
        <v>1.0688194117647063</v>
      </c>
      <c r="CM263" s="162">
        <v>1.4349999999999998</v>
      </c>
    </row>
    <row r="264" spans="55:91" x14ac:dyDescent="0.45">
      <c r="BC264" s="58">
        <v>12.01641586867305</v>
      </c>
      <c r="BD264" s="161">
        <v>1.0688194117647063</v>
      </c>
      <c r="BE264" s="162">
        <v>1.3949999999999998</v>
      </c>
      <c r="CK264" s="58">
        <v>12.01641586867305</v>
      </c>
      <c r="CL264" s="161">
        <v>1.0688194117647063</v>
      </c>
      <c r="CM264" s="162">
        <v>1.3949999999999998</v>
      </c>
    </row>
    <row r="265" spans="55:91" x14ac:dyDescent="0.45">
      <c r="BC265" s="58">
        <v>12.049247606019152</v>
      </c>
      <c r="BD265" s="161">
        <v>1.0764416470588241</v>
      </c>
      <c r="BE265" s="162">
        <v>1.4050000000000002</v>
      </c>
      <c r="CK265" s="58">
        <v>12.049247606019152</v>
      </c>
      <c r="CL265" s="161">
        <v>1.0764416470588241</v>
      </c>
      <c r="CM265" s="162">
        <v>1.4050000000000002</v>
      </c>
    </row>
    <row r="266" spans="55:91" x14ac:dyDescent="0.45">
      <c r="BC266" s="58">
        <v>12.082079343365253</v>
      </c>
      <c r="BD266" s="161">
        <v>1.0750764705882356</v>
      </c>
      <c r="BE266" s="162">
        <v>1.3975</v>
      </c>
      <c r="CK266" s="58">
        <v>12.082079343365253</v>
      </c>
      <c r="CL266" s="161">
        <v>1.0750764705882356</v>
      </c>
      <c r="CM266" s="162">
        <v>1.3975</v>
      </c>
    </row>
    <row r="267" spans="55:91" x14ac:dyDescent="0.45">
      <c r="BC267" s="58">
        <v>12.114911080711353</v>
      </c>
      <c r="BD267" s="161">
        <v>1.0781481176470593</v>
      </c>
      <c r="BE267" s="162">
        <v>1.3800000000000001</v>
      </c>
      <c r="CK267" s="58">
        <v>12.114911080711353</v>
      </c>
      <c r="CL267" s="161">
        <v>1.0781481176470593</v>
      </c>
      <c r="CM267" s="162">
        <v>1.3800000000000001</v>
      </c>
    </row>
    <row r="268" spans="55:91" x14ac:dyDescent="0.45">
      <c r="BC268" s="58">
        <v>12.147742818057456</v>
      </c>
      <c r="BD268" s="161">
        <v>1.0850877647058828</v>
      </c>
      <c r="BE268" s="162">
        <v>1.36</v>
      </c>
      <c r="CK268" s="58">
        <v>12.147742818057456</v>
      </c>
      <c r="CL268" s="161">
        <v>1.0850877647058828</v>
      </c>
      <c r="CM268" s="162">
        <v>1.36</v>
      </c>
    </row>
    <row r="269" spans="55:91" x14ac:dyDescent="0.45">
      <c r="BC269" s="58">
        <v>12.246238030095759</v>
      </c>
      <c r="BD269" s="161">
        <v>1.079058235294118</v>
      </c>
      <c r="BE269" s="162">
        <v>1.375</v>
      </c>
      <c r="CK269" s="58">
        <v>12.246238030095759</v>
      </c>
      <c r="CL269" s="161">
        <v>1.079058235294118</v>
      </c>
      <c r="CM269" s="162">
        <v>1.375</v>
      </c>
    </row>
    <row r="270" spans="55:91" x14ac:dyDescent="0.45">
      <c r="BC270" s="58">
        <v>12.279069767441861</v>
      </c>
      <c r="BD270" s="161">
        <v>1.0713222352941181</v>
      </c>
      <c r="BE270" s="162">
        <v>1.3849999999999998</v>
      </c>
      <c r="CK270" s="58">
        <v>12.279069767441861</v>
      </c>
      <c r="CL270" s="161">
        <v>1.0713222352941181</v>
      </c>
      <c r="CM270" s="162">
        <v>1.3849999999999998</v>
      </c>
    </row>
    <row r="271" spans="55:91" x14ac:dyDescent="0.45">
      <c r="BC271" s="58">
        <v>12.311901504787961</v>
      </c>
      <c r="BD271" s="161">
        <v>1.0708671764705888</v>
      </c>
      <c r="BE271" s="162">
        <v>1.3800000000000001</v>
      </c>
      <c r="CK271" s="58">
        <v>12.311901504787961</v>
      </c>
      <c r="CL271" s="161">
        <v>1.0708671764705888</v>
      </c>
      <c r="CM271" s="162">
        <v>1.3800000000000001</v>
      </c>
    </row>
    <row r="272" spans="55:91" x14ac:dyDescent="0.45">
      <c r="BC272" s="58">
        <v>12.344733242134062</v>
      </c>
      <c r="BD272" s="161">
        <v>1.0847464705882357</v>
      </c>
      <c r="BE272" s="162">
        <v>1.36</v>
      </c>
      <c r="CK272" s="58">
        <v>12.344733242134062</v>
      </c>
      <c r="CL272" s="161">
        <v>1.0847464705882357</v>
      </c>
      <c r="CM272" s="162">
        <v>1.36</v>
      </c>
    </row>
    <row r="273" spans="55:91" x14ac:dyDescent="0.45">
      <c r="BC273" s="58">
        <v>12.377564979480164</v>
      </c>
      <c r="BD273" s="161">
        <v>1.0811060000000006</v>
      </c>
      <c r="BE273" s="162">
        <v>1.36</v>
      </c>
      <c r="CK273" s="58">
        <v>12.377564979480164</v>
      </c>
      <c r="CL273" s="161">
        <v>1.0811060000000006</v>
      </c>
      <c r="CM273" s="162">
        <v>1.36</v>
      </c>
    </row>
    <row r="274" spans="55:91" x14ac:dyDescent="0.45">
      <c r="BC274" s="58">
        <v>12.476060191518467</v>
      </c>
      <c r="BD274" s="161">
        <v>1.07189105882353</v>
      </c>
      <c r="BE274" s="162">
        <v>1.3724999999999998</v>
      </c>
      <c r="CK274" s="58">
        <v>12.476060191518467</v>
      </c>
      <c r="CL274" s="161">
        <v>1.07189105882353</v>
      </c>
      <c r="CM274" s="162">
        <v>1.3724999999999998</v>
      </c>
    </row>
    <row r="275" spans="55:91" x14ac:dyDescent="0.45">
      <c r="BC275" s="58">
        <v>12.508891928864569</v>
      </c>
      <c r="BD275" s="161">
        <v>1.0689331764705887</v>
      </c>
      <c r="BE275" s="162">
        <v>1.355</v>
      </c>
      <c r="CK275" s="58">
        <v>12.508891928864569</v>
      </c>
      <c r="CL275" s="161">
        <v>1.0689331764705887</v>
      </c>
      <c r="CM275" s="162">
        <v>1.355</v>
      </c>
    </row>
    <row r="276" spans="55:91" x14ac:dyDescent="0.45">
      <c r="BC276" s="58">
        <v>12.54172366621067</v>
      </c>
      <c r="BD276" s="161">
        <v>1.0599457647058828</v>
      </c>
      <c r="BE276" s="162">
        <v>1.3650000000000002</v>
      </c>
      <c r="CK276" s="58">
        <v>12.54172366621067</v>
      </c>
      <c r="CL276" s="161">
        <v>1.0599457647058828</v>
      </c>
      <c r="CM276" s="162">
        <v>1.3650000000000002</v>
      </c>
    </row>
    <row r="277" spans="55:91" x14ac:dyDescent="0.45">
      <c r="BC277" s="58">
        <v>12.574555403556772</v>
      </c>
      <c r="BD277" s="161">
        <v>1.0723461176470592</v>
      </c>
      <c r="BE277" s="162">
        <v>1.3699999999999999</v>
      </c>
      <c r="CK277" s="58">
        <v>12.574555403556772</v>
      </c>
      <c r="CL277" s="161">
        <v>1.0723461176470592</v>
      </c>
      <c r="CM277" s="162">
        <v>1.3699999999999999</v>
      </c>
    </row>
    <row r="278" spans="55:91" x14ac:dyDescent="0.45">
      <c r="BC278" s="58">
        <v>12.607387140902873</v>
      </c>
      <c r="BD278" s="161">
        <v>1.065861529411765</v>
      </c>
      <c r="BE278" s="162">
        <v>1.3574999999999999</v>
      </c>
      <c r="CK278" s="58">
        <v>12.607387140902873</v>
      </c>
      <c r="CL278" s="161">
        <v>1.065861529411765</v>
      </c>
      <c r="CM278" s="162">
        <v>1.3574999999999999</v>
      </c>
    </row>
    <row r="279" spans="55:91" x14ac:dyDescent="0.45">
      <c r="BC279" s="58">
        <v>12.705882352941176</v>
      </c>
      <c r="BD279" s="161">
        <v>1.0663165882352945</v>
      </c>
      <c r="BE279" s="162">
        <v>1.375</v>
      </c>
      <c r="CK279" s="58">
        <v>12.705882352941176</v>
      </c>
      <c r="CL279" s="161">
        <v>1.0663165882352945</v>
      </c>
      <c r="CM279" s="162">
        <v>1.375</v>
      </c>
    </row>
    <row r="280" spans="55:91" x14ac:dyDescent="0.45">
      <c r="BC280" s="58">
        <v>12.738714090287278</v>
      </c>
      <c r="BD280" s="161">
        <v>1.0669991764705886</v>
      </c>
      <c r="BE280" s="162">
        <v>1.3650000000000002</v>
      </c>
      <c r="CK280" s="58">
        <v>12.738714090287278</v>
      </c>
      <c r="CL280" s="161">
        <v>1.0669991764705886</v>
      </c>
      <c r="CM280" s="162">
        <v>1.3650000000000002</v>
      </c>
    </row>
    <row r="281" spans="55:91" x14ac:dyDescent="0.45">
      <c r="BC281" s="58">
        <v>12.771545827633378</v>
      </c>
      <c r="BD281" s="161">
        <v>1.0538024705882358</v>
      </c>
      <c r="BE281" s="162">
        <v>1.3574999999999999</v>
      </c>
      <c r="CK281" s="58">
        <v>12.771545827633378</v>
      </c>
      <c r="CL281" s="161">
        <v>1.0538024705882358</v>
      </c>
      <c r="CM281" s="162">
        <v>1.3574999999999999</v>
      </c>
    </row>
    <row r="282" spans="55:91" x14ac:dyDescent="0.45">
      <c r="BC282" s="58">
        <v>12.804377564979481</v>
      </c>
      <c r="BD282" s="161">
        <v>1.0495931764705886</v>
      </c>
      <c r="BE282" s="162">
        <v>1.36</v>
      </c>
      <c r="CK282" s="58">
        <v>12.804377564979481</v>
      </c>
      <c r="CL282" s="161">
        <v>1.0495931764705886</v>
      </c>
      <c r="CM282" s="162">
        <v>1.36</v>
      </c>
    </row>
    <row r="283" spans="55:91" x14ac:dyDescent="0.45">
      <c r="BC283" s="58">
        <v>12.837209302325581</v>
      </c>
      <c r="BD283" s="161">
        <v>1.0491381176470593</v>
      </c>
      <c r="BE283" s="162">
        <v>1.36</v>
      </c>
      <c r="CK283" s="58">
        <v>12.837209302325581</v>
      </c>
      <c r="CL283" s="161">
        <v>1.0491381176470593</v>
      </c>
      <c r="CM283" s="162">
        <v>1.36</v>
      </c>
    </row>
    <row r="284" spans="55:91" x14ac:dyDescent="0.45">
      <c r="BC284" s="58">
        <v>12.935704514363884</v>
      </c>
      <c r="BD284" s="161">
        <v>1.0453838823529418</v>
      </c>
      <c r="BE284" s="162">
        <v>1.35</v>
      </c>
      <c r="CK284" s="58">
        <v>12.935704514363884</v>
      </c>
      <c r="CL284" s="161">
        <v>1.0453838823529418</v>
      </c>
      <c r="CM284" s="162">
        <v>1.35</v>
      </c>
    </row>
    <row r="285" spans="55:91" x14ac:dyDescent="0.45">
      <c r="BC285" s="58">
        <v>12.968536251709986</v>
      </c>
      <c r="BD285" s="161">
        <v>1.054826352941177</v>
      </c>
      <c r="BE285" s="162">
        <v>1.3425</v>
      </c>
      <c r="CK285" s="58">
        <v>12.968536251709986</v>
      </c>
      <c r="CL285" s="161">
        <v>1.054826352941177</v>
      </c>
      <c r="CM285" s="162">
        <v>1.3425</v>
      </c>
    </row>
    <row r="286" spans="55:91" x14ac:dyDescent="0.45">
      <c r="BC286" s="58">
        <v>13.001367989056087</v>
      </c>
      <c r="BD286" s="161">
        <v>1.0582392941176475</v>
      </c>
      <c r="BE286" s="162">
        <v>1.34</v>
      </c>
      <c r="CK286" s="58">
        <v>13.001367989056087</v>
      </c>
      <c r="CL286" s="161">
        <v>1.0582392941176475</v>
      </c>
      <c r="CM286" s="162">
        <v>1.34</v>
      </c>
    </row>
    <row r="287" spans="55:91" x14ac:dyDescent="0.45">
      <c r="BC287" s="58">
        <v>13.034199726402189</v>
      </c>
      <c r="BD287" s="161">
        <v>1.070980941176471</v>
      </c>
      <c r="BE287" s="162">
        <v>1.3250000000000002</v>
      </c>
      <c r="CK287" s="58">
        <v>13.034199726402189</v>
      </c>
      <c r="CL287" s="161">
        <v>1.070980941176471</v>
      </c>
      <c r="CM287" s="162">
        <v>1.3250000000000002</v>
      </c>
    </row>
    <row r="288" spans="55:91" x14ac:dyDescent="0.45">
      <c r="BC288" s="58">
        <v>13.06703146374829</v>
      </c>
      <c r="BD288" s="161">
        <v>1.0646101176470593</v>
      </c>
      <c r="BE288" s="162">
        <v>1.2749999999999999</v>
      </c>
      <c r="CK288" s="58">
        <v>13.06703146374829</v>
      </c>
      <c r="CL288" s="161">
        <v>1.0646101176470593</v>
      </c>
      <c r="CM288" s="162">
        <v>1.2749999999999999</v>
      </c>
    </row>
    <row r="289" spans="55:91" x14ac:dyDescent="0.45">
      <c r="BC289" s="58">
        <v>13.165526675786593</v>
      </c>
      <c r="BD289" s="161">
        <v>1.069388235294118</v>
      </c>
      <c r="BE289" s="162">
        <v>1.2949999999999999</v>
      </c>
      <c r="CK289" s="58">
        <v>13.165526675786593</v>
      </c>
      <c r="CL289" s="161">
        <v>1.069388235294118</v>
      </c>
      <c r="CM289" s="162">
        <v>1.2949999999999999</v>
      </c>
    </row>
    <row r="290" spans="55:91" x14ac:dyDescent="0.45">
      <c r="BC290" s="58">
        <v>13.198358413132695</v>
      </c>
      <c r="BD290" s="161">
        <v>1.0576704705882358</v>
      </c>
      <c r="BE290" s="162">
        <v>1.27</v>
      </c>
      <c r="CK290" s="58">
        <v>13.198358413132695</v>
      </c>
      <c r="CL290" s="161">
        <v>1.0576704705882358</v>
      </c>
      <c r="CM290" s="162">
        <v>1.27</v>
      </c>
    </row>
    <row r="291" spans="55:91" x14ac:dyDescent="0.45">
      <c r="BC291" s="58">
        <v>13.231190150478795</v>
      </c>
      <c r="BD291" s="161">
        <v>1.0622210588235299</v>
      </c>
      <c r="BE291" s="162">
        <v>1.2775000000000001</v>
      </c>
      <c r="CK291" s="58">
        <v>13.231190150478795</v>
      </c>
      <c r="CL291" s="161">
        <v>1.0622210588235299</v>
      </c>
      <c r="CM291" s="162">
        <v>1.2775000000000001</v>
      </c>
    </row>
    <row r="292" spans="55:91" x14ac:dyDescent="0.45">
      <c r="BC292" s="58">
        <v>13.264021887824898</v>
      </c>
      <c r="BD292" s="161">
        <v>1.0448150588235299</v>
      </c>
      <c r="BE292" s="162">
        <v>1.2749999999999999</v>
      </c>
      <c r="CK292" s="58">
        <v>13.264021887824898</v>
      </c>
      <c r="CL292" s="161">
        <v>1.0448150588235299</v>
      </c>
      <c r="CM292" s="162">
        <v>1.2749999999999999</v>
      </c>
    </row>
    <row r="293" spans="55:91" x14ac:dyDescent="0.45">
      <c r="BC293" s="58">
        <v>13.296853625170998</v>
      </c>
      <c r="BD293" s="161">
        <v>1.0540300000000005</v>
      </c>
      <c r="BE293" s="162">
        <v>1.29</v>
      </c>
      <c r="CK293" s="58">
        <v>13.296853625170998</v>
      </c>
      <c r="CL293" s="161">
        <v>1.0540300000000005</v>
      </c>
      <c r="CM293" s="162">
        <v>1.29</v>
      </c>
    </row>
    <row r="294" spans="55:91" x14ac:dyDescent="0.45">
      <c r="BC294" s="58">
        <v>13.395348837209301</v>
      </c>
      <c r="BD294" s="161">
        <v>1.0571016470588239</v>
      </c>
      <c r="BE294" s="162">
        <v>1.31</v>
      </c>
      <c r="CK294" s="58">
        <v>13.395348837209301</v>
      </c>
      <c r="CL294" s="161">
        <v>1.0571016470588239</v>
      </c>
      <c r="CM294" s="162">
        <v>1.31</v>
      </c>
    </row>
    <row r="295" spans="55:91" x14ac:dyDescent="0.45">
      <c r="BC295" s="58">
        <v>13.428180574555403</v>
      </c>
      <c r="BD295" s="161">
        <v>1.0449288235294123</v>
      </c>
      <c r="BE295" s="162">
        <v>1.3</v>
      </c>
      <c r="CK295" s="58">
        <v>13.428180574555403</v>
      </c>
      <c r="CL295" s="161">
        <v>1.0449288235294123</v>
      </c>
      <c r="CM295" s="162">
        <v>1.3</v>
      </c>
    </row>
    <row r="296" spans="55:91" x14ac:dyDescent="0.45">
      <c r="BC296" s="58">
        <v>13.461012311901504</v>
      </c>
      <c r="BD296" s="161">
        <v>1.0457251764705886</v>
      </c>
      <c r="BE296" s="162">
        <v>1.3149999999999999</v>
      </c>
      <c r="CK296" s="58">
        <v>13.461012311901504</v>
      </c>
      <c r="CL296" s="161">
        <v>1.0457251764705886</v>
      </c>
      <c r="CM296" s="162">
        <v>1.3149999999999999</v>
      </c>
    </row>
    <row r="297" spans="55:91" x14ac:dyDescent="0.45">
      <c r="BC297" s="58">
        <v>13.493844049247606</v>
      </c>
      <c r="BD297" s="161">
        <v>1.0303669411764709</v>
      </c>
      <c r="BE297" s="162">
        <v>1.3250000000000002</v>
      </c>
      <c r="CK297" s="58">
        <v>13.493844049247606</v>
      </c>
      <c r="CL297" s="161">
        <v>1.0303669411764709</v>
      </c>
      <c r="CM297" s="162">
        <v>1.3250000000000002</v>
      </c>
    </row>
    <row r="298" spans="55:91" x14ac:dyDescent="0.45">
      <c r="BC298" s="58">
        <v>13.526675786593707</v>
      </c>
      <c r="BD298" s="161">
        <v>1.0421984705882357</v>
      </c>
      <c r="BE298" s="162">
        <v>1.335</v>
      </c>
      <c r="CK298" s="58">
        <v>13.526675786593707</v>
      </c>
      <c r="CL298" s="161">
        <v>1.0421984705882357</v>
      </c>
      <c r="CM298" s="162">
        <v>1.335</v>
      </c>
    </row>
    <row r="299" spans="55:91" x14ac:dyDescent="0.45">
      <c r="BC299" s="58">
        <v>13.625170998632012</v>
      </c>
      <c r="BD299" s="161">
        <v>1.0480004705882358</v>
      </c>
      <c r="BE299" s="162">
        <v>1.335</v>
      </c>
      <c r="CK299" s="58">
        <v>13.625170998632012</v>
      </c>
      <c r="CL299" s="161">
        <v>1.0480004705882358</v>
      </c>
      <c r="CM299" s="162">
        <v>1.335</v>
      </c>
    </row>
    <row r="300" spans="55:91" x14ac:dyDescent="0.45">
      <c r="BC300" s="58">
        <v>13.658002735978112</v>
      </c>
      <c r="BD300" s="161">
        <v>1.0345762352941181</v>
      </c>
      <c r="BE300" s="162">
        <v>1.3250000000000002</v>
      </c>
      <c r="CK300" s="58">
        <v>13.658002735978112</v>
      </c>
      <c r="CL300" s="161">
        <v>1.0345762352941181</v>
      </c>
      <c r="CM300" s="162">
        <v>1.3250000000000002</v>
      </c>
    </row>
    <row r="301" spans="55:91" x14ac:dyDescent="0.45">
      <c r="BC301" s="58">
        <v>13.690834473324212</v>
      </c>
      <c r="BD301" s="161">
        <v>1.0340074117647065</v>
      </c>
      <c r="BE301" s="162">
        <v>1.335</v>
      </c>
      <c r="CK301" s="58">
        <v>13.690834473324212</v>
      </c>
      <c r="CL301" s="161">
        <v>1.0340074117647065</v>
      </c>
      <c r="CM301" s="162">
        <v>1.335</v>
      </c>
    </row>
    <row r="302" spans="55:91" x14ac:dyDescent="0.45">
      <c r="BC302" s="58">
        <v>13.723666210670315</v>
      </c>
      <c r="BD302" s="161">
        <v>1.0283191764705888</v>
      </c>
      <c r="BE302" s="162">
        <v>1.3149999999999999</v>
      </c>
      <c r="CK302" s="58">
        <v>13.723666210670315</v>
      </c>
      <c r="CL302" s="161">
        <v>1.0283191764705888</v>
      </c>
      <c r="CM302" s="162">
        <v>1.3149999999999999</v>
      </c>
    </row>
    <row r="303" spans="55:91" x14ac:dyDescent="0.45">
      <c r="BC303" s="58">
        <v>13.756497948016415</v>
      </c>
      <c r="BD303" s="161">
        <v>1.0402644705882358</v>
      </c>
      <c r="BE303" s="162">
        <v>1.3050000000000002</v>
      </c>
      <c r="CK303" s="58">
        <v>13.756497948016415</v>
      </c>
      <c r="CL303" s="161">
        <v>1.0402644705882358</v>
      </c>
      <c r="CM303" s="162">
        <v>1.3050000000000002</v>
      </c>
    </row>
    <row r="304" spans="55:91" x14ac:dyDescent="0.45">
      <c r="BC304" s="58">
        <v>13.85499316005472</v>
      </c>
      <c r="BD304" s="161">
        <v>1.0356001176470593</v>
      </c>
      <c r="BE304" s="162">
        <v>1.3050000000000002</v>
      </c>
      <c r="CK304" s="58">
        <v>13.85499316005472</v>
      </c>
      <c r="CL304" s="161">
        <v>1.0356001176470593</v>
      </c>
      <c r="CM304" s="162">
        <v>1.3050000000000002</v>
      </c>
    </row>
    <row r="305" spans="55:91" x14ac:dyDescent="0.45">
      <c r="BC305" s="58">
        <v>13.88782489740082</v>
      </c>
      <c r="BD305" s="161">
        <v>1.0394681176470593</v>
      </c>
      <c r="BE305" s="162">
        <v>1.3</v>
      </c>
      <c r="CK305" s="58">
        <v>13.88782489740082</v>
      </c>
      <c r="CL305" s="161">
        <v>1.0394681176470593</v>
      </c>
      <c r="CM305" s="162">
        <v>1.3</v>
      </c>
    </row>
    <row r="306" spans="55:91" x14ac:dyDescent="0.45">
      <c r="BC306" s="58">
        <v>13.920656634746923</v>
      </c>
      <c r="BD306" s="161">
        <v>1.0495931764705886</v>
      </c>
      <c r="BE306" s="162">
        <v>1.2850000000000001</v>
      </c>
      <c r="CK306" s="58">
        <v>13.920656634746923</v>
      </c>
      <c r="CL306" s="161">
        <v>1.0495931764705886</v>
      </c>
      <c r="CM306" s="162">
        <v>1.2850000000000001</v>
      </c>
    </row>
    <row r="307" spans="55:91" x14ac:dyDescent="0.45">
      <c r="BC307" s="58">
        <v>13.953488372093023</v>
      </c>
      <c r="BD307" s="161">
        <v>1.059035647058824</v>
      </c>
      <c r="BE307" s="162">
        <v>1.2749999999999999</v>
      </c>
      <c r="CK307" s="58">
        <v>13.953488372093023</v>
      </c>
      <c r="CL307" s="161">
        <v>1.059035647058824</v>
      </c>
      <c r="CM307" s="162">
        <v>1.2749999999999999</v>
      </c>
    </row>
    <row r="308" spans="55:91" x14ac:dyDescent="0.45">
      <c r="BC308" s="58">
        <v>13.986320109439124</v>
      </c>
      <c r="BD308" s="161">
        <v>1.0617660000000004</v>
      </c>
      <c r="BE308" s="162">
        <v>1.2675000000000001</v>
      </c>
      <c r="CK308" s="58">
        <v>13.986320109439124</v>
      </c>
      <c r="CL308" s="161">
        <v>1.0617660000000004</v>
      </c>
      <c r="CM308" s="162">
        <v>1.2675000000000001</v>
      </c>
    </row>
    <row r="309" spans="55:91" x14ac:dyDescent="0.45">
      <c r="BC309" s="58">
        <v>14.084815321477429</v>
      </c>
      <c r="BD309" s="161">
        <v>1.0573291764705888</v>
      </c>
      <c r="BE309" s="162">
        <v>1.2650000000000001</v>
      </c>
      <c r="CK309" s="58">
        <v>14.084815321477429</v>
      </c>
      <c r="CL309" s="161">
        <v>1.0573291764705888</v>
      </c>
      <c r="CM309" s="162">
        <v>1.2650000000000001</v>
      </c>
    </row>
    <row r="310" spans="55:91" x14ac:dyDescent="0.45">
      <c r="BC310" s="58">
        <v>14.117647058823529</v>
      </c>
      <c r="BD310" s="161">
        <v>1.0607421176470593</v>
      </c>
      <c r="BE310" s="162">
        <v>1.2749999999999999</v>
      </c>
      <c r="CK310" s="58">
        <v>14.117647058823529</v>
      </c>
      <c r="CL310" s="161">
        <v>1.0607421176470593</v>
      </c>
      <c r="CM310" s="162">
        <v>1.2749999999999999</v>
      </c>
    </row>
    <row r="311" spans="55:91" x14ac:dyDescent="0.45">
      <c r="BC311" s="58">
        <v>14.150478796169631</v>
      </c>
      <c r="BD311" s="161">
        <v>1.0545988235294124</v>
      </c>
      <c r="BE311" s="162">
        <v>1.2725</v>
      </c>
      <c r="CK311" s="58">
        <v>14.150478796169631</v>
      </c>
      <c r="CL311" s="161">
        <v>1.0545988235294124</v>
      </c>
      <c r="CM311" s="162">
        <v>1.2725</v>
      </c>
    </row>
    <row r="312" spans="55:91" x14ac:dyDescent="0.45">
      <c r="BC312" s="58">
        <v>14.183310533515732</v>
      </c>
      <c r="BD312" s="161">
        <v>1.058694352941177</v>
      </c>
      <c r="BE312" s="162">
        <v>1.2949999999999999</v>
      </c>
      <c r="CK312" s="58">
        <v>14.183310533515732</v>
      </c>
      <c r="CL312" s="161">
        <v>1.058694352941177</v>
      </c>
      <c r="CM312" s="162">
        <v>1.2949999999999999</v>
      </c>
    </row>
    <row r="313" spans="55:91" x14ac:dyDescent="0.45">
      <c r="BC313" s="58">
        <v>14.216142270861832</v>
      </c>
      <c r="BD313" s="161">
        <v>1.0592631764705887</v>
      </c>
      <c r="BE313" s="162">
        <v>1.2949999999999999</v>
      </c>
      <c r="CK313" s="58">
        <v>14.216142270861832</v>
      </c>
      <c r="CL313" s="161">
        <v>1.0592631764705887</v>
      </c>
      <c r="CM313" s="162">
        <v>1.2949999999999999</v>
      </c>
    </row>
    <row r="314" spans="55:91" x14ac:dyDescent="0.45">
      <c r="BC314" s="58">
        <v>14.314637482900137</v>
      </c>
      <c r="BD314" s="161">
        <v>1.0552814117647062</v>
      </c>
      <c r="BE314" s="162">
        <v>1.3149999999999999</v>
      </c>
      <c r="CK314" s="58">
        <v>14.314637482900137</v>
      </c>
      <c r="CL314" s="161">
        <v>1.0552814117647062</v>
      </c>
      <c r="CM314" s="162">
        <v>1.3149999999999999</v>
      </c>
    </row>
    <row r="315" spans="55:91" x14ac:dyDescent="0.45">
      <c r="BC315" s="58">
        <v>14.347469220246237</v>
      </c>
      <c r="BD315" s="161">
        <v>1.0396956470588241</v>
      </c>
      <c r="BE315" s="162">
        <v>1.3175000000000001</v>
      </c>
      <c r="CK315" s="58">
        <v>14.347469220246237</v>
      </c>
      <c r="CL315" s="161">
        <v>1.0396956470588241</v>
      </c>
      <c r="CM315" s="162">
        <v>1.3175000000000001</v>
      </c>
    </row>
    <row r="316" spans="55:91" x14ac:dyDescent="0.45">
      <c r="BC316" s="58">
        <v>14.38030095759234</v>
      </c>
      <c r="BD316" s="161">
        <v>1.036510235294118</v>
      </c>
      <c r="BE316" s="162">
        <v>1.3075000000000001</v>
      </c>
      <c r="CK316" s="58">
        <v>14.38030095759234</v>
      </c>
      <c r="CL316" s="161">
        <v>1.036510235294118</v>
      </c>
      <c r="CM316" s="162">
        <v>1.3075000000000001</v>
      </c>
    </row>
    <row r="317" spans="55:91" x14ac:dyDescent="0.45">
      <c r="BC317" s="58">
        <v>14.41313269493844</v>
      </c>
      <c r="BD317" s="161">
        <v>1.0270677647058828</v>
      </c>
      <c r="BE317" s="162">
        <v>1.29</v>
      </c>
      <c r="CK317" s="58">
        <v>14.41313269493844</v>
      </c>
      <c r="CL317" s="161">
        <v>1.0270677647058828</v>
      </c>
      <c r="CM317" s="162">
        <v>1.29</v>
      </c>
    </row>
    <row r="318" spans="55:91" x14ac:dyDescent="0.45">
      <c r="BC318" s="58">
        <v>14.445964432284541</v>
      </c>
      <c r="BD318" s="161">
        <v>1.0171702352941181</v>
      </c>
      <c r="BE318" s="162">
        <v>1.3050000000000002</v>
      </c>
      <c r="CK318" s="58">
        <v>14.445964432284541</v>
      </c>
      <c r="CL318" s="161">
        <v>1.0171702352941181</v>
      </c>
      <c r="CM318" s="162">
        <v>1.3050000000000002</v>
      </c>
    </row>
    <row r="319" spans="55:91" x14ac:dyDescent="0.45">
      <c r="BC319" s="58">
        <v>14.544459644322846</v>
      </c>
      <c r="BD319" s="161">
        <v>1.0229722352941182</v>
      </c>
      <c r="BE319" s="162">
        <v>1.335</v>
      </c>
      <c r="CK319" s="58">
        <v>14.544459644322846</v>
      </c>
      <c r="CL319" s="161">
        <v>1.0229722352941182</v>
      </c>
      <c r="CM319" s="162">
        <v>1.335</v>
      </c>
    </row>
    <row r="320" spans="55:91" x14ac:dyDescent="0.45">
      <c r="BC320" s="58">
        <v>14.577291381668946</v>
      </c>
      <c r="BD320" s="161">
        <v>1.0286604705882358</v>
      </c>
      <c r="BE320" s="162">
        <v>1.3125</v>
      </c>
      <c r="CK320" s="58">
        <v>14.577291381668946</v>
      </c>
      <c r="CL320" s="161">
        <v>1.0286604705882358</v>
      </c>
      <c r="CM320" s="162">
        <v>1.3125</v>
      </c>
    </row>
    <row r="321" spans="55:91" x14ac:dyDescent="0.45">
      <c r="BC321" s="58">
        <v>14.610123119015048</v>
      </c>
      <c r="BD321" s="161">
        <v>1.0181941176470592</v>
      </c>
      <c r="BE321" s="162">
        <v>1.3050000000000002</v>
      </c>
      <c r="CK321" s="58">
        <v>14.610123119015048</v>
      </c>
      <c r="CL321" s="161">
        <v>1.0181941176470592</v>
      </c>
      <c r="CM321" s="162">
        <v>1.3050000000000002</v>
      </c>
    </row>
    <row r="322" spans="55:91" x14ac:dyDescent="0.45">
      <c r="BC322" s="58">
        <v>14.642954856361149</v>
      </c>
      <c r="BD322" s="161">
        <v>1.0093204705882357</v>
      </c>
      <c r="BE322" s="162">
        <v>1.2949999999999999</v>
      </c>
      <c r="CK322" s="58">
        <v>14.642954856361149</v>
      </c>
      <c r="CL322" s="161">
        <v>1.0093204705882357</v>
      </c>
      <c r="CM322" s="162">
        <v>1.2949999999999999</v>
      </c>
    </row>
    <row r="323" spans="55:91" x14ac:dyDescent="0.45">
      <c r="BC323" s="58">
        <v>14.675786593707251</v>
      </c>
      <c r="BD323" s="161">
        <v>1.0148949411764709</v>
      </c>
      <c r="BE323" s="162">
        <v>1.3025</v>
      </c>
      <c r="CK323" s="58">
        <v>14.675786593707251</v>
      </c>
      <c r="CL323" s="161">
        <v>1.0148949411764709</v>
      </c>
      <c r="CM323" s="162">
        <v>1.3025</v>
      </c>
    </row>
    <row r="324" spans="55:91" x14ac:dyDescent="0.45">
      <c r="BC324" s="58">
        <v>14.774281805745554</v>
      </c>
      <c r="BD324" s="161">
        <v>1.0188767058823534</v>
      </c>
      <c r="BE324" s="162">
        <v>1.32</v>
      </c>
      <c r="CK324" s="58">
        <v>14.774281805745554</v>
      </c>
      <c r="CL324" s="161">
        <v>1.0188767058823534</v>
      </c>
      <c r="CM324" s="162">
        <v>1.32</v>
      </c>
    </row>
    <row r="325" spans="55:91" x14ac:dyDescent="0.45">
      <c r="BC325" s="58">
        <v>14.807113543091655</v>
      </c>
      <c r="BD325" s="161">
        <v>1.0136435294117652</v>
      </c>
      <c r="BE325" s="162">
        <v>1.3149999999999999</v>
      </c>
      <c r="CK325" s="58">
        <v>14.807113543091655</v>
      </c>
      <c r="CL325" s="161">
        <v>1.0136435294117652</v>
      </c>
      <c r="CM325" s="162">
        <v>1.3149999999999999</v>
      </c>
    </row>
    <row r="326" spans="55:91" x14ac:dyDescent="0.45">
      <c r="BC326" s="58">
        <v>14.839945280437757</v>
      </c>
      <c r="BD326" s="161">
        <v>1.0104581176470593</v>
      </c>
      <c r="BE326" s="162">
        <v>1.32</v>
      </c>
      <c r="CK326" s="58">
        <v>14.839945280437757</v>
      </c>
      <c r="CL326" s="161">
        <v>1.0104581176470593</v>
      </c>
      <c r="CM326" s="162">
        <v>1.32</v>
      </c>
    </row>
    <row r="327" spans="55:91" x14ac:dyDescent="0.45">
      <c r="BC327" s="58">
        <v>14.872777017783857</v>
      </c>
      <c r="BD327" s="161">
        <v>1.0020395294117652</v>
      </c>
      <c r="BE327" s="162">
        <v>1.3050000000000002</v>
      </c>
      <c r="CK327" s="58">
        <v>14.872777017783857</v>
      </c>
      <c r="CL327" s="161">
        <v>1.0020395294117652</v>
      </c>
      <c r="CM327" s="162">
        <v>1.3050000000000002</v>
      </c>
    </row>
    <row r="328" spans="55:91" x14ac:dyDescent="0.45">
      <c r="BC328" s="58">
        <v>14.905608755129959</v>
      </c>
      <c r="BD328" s="161">
        <v>1.0009018823529416</v>
      </c>
      <c r="BE328" s="162">
        <v>1.3275000000000001</v>
      </c>
      <c r="CK328" s="58">
        <v>14.905608755129959</v>
      </c>
      <c r="CL328" s="161">
        <v>1.0009018823529416</v>
      </c>
      <c r="CM328" s="162">
        <v>1.3275000000000001</v>
      </c>
    </row>
    <row r="329" spans="55:91" x14ac:dyDescent="0.45">
      <c r="BC329" s="58">
        <v>15.004103967168263</v>
      </c>
      <c r="BD329" s="161">
        <v>1.0018120000000006</v>
      </c>
      <c r="BE329" s="162">
        <v>1.3175000000000001</v>
      </c>
      <c r="CK329" s="58">
        <v>15.004103967168263</v>
      </c>
      <c r="CL329" s="161">
        <v>1.0018120000000006</v>
      </c>
      <c r="CM329" s="162">
        <v>1.3175000000000001</v>
      </c>
    </row>
    <row r="330" spans="55:91" x14ac:dyDescent="0.45">
      <c r="BC330" s="58">
        <v>15.036935704514363</v>
      </c>
      <c r="BD330" s="161">
        <v>1.0156912941176475</v>
      </c>
      <c r="BE330" s="162">
        <v>1.3050000000000002</v>
      </c>
      <c r="CK330" s="58">
        <v>15.036935704514363</v>
      </c>
      <c r="CL330" s="161">
        <v>1.0156912941176475</v>
      </c>
      <c r="CM330" s="162">
        <v>1.3050000000000002</v>
      </c>
    </row>
    <row r="331" spans="55:91" x14ac:dyDescent="0.45">
      <c r="BC331" s="58">
        <v>15.069767441860465</v>
      </c>
      <c r="BD331" s="161">
        <v>1.024564941176471</v>
      </c>
      <c r="BE331" s="162">
        <v>1.3050000000000002</v>
      </c>
      <c r="CK331" s="58">
        <v>15.069767441860465</v>
      </c>
      <c r="CL331" s="161">
        <v>1.024564941176471</v>
      </c>
      <c r="CM331" s="162">
        <v>1.3050000000000002</v>
      </c>
    </row>
    <row r="332" spans="55:91" x14ac:dyDescent="0.45">
      <c r="BC332" s="58">
        <v>15.102599179206566</v>
      </c>
      <c r="BD332" s="161">
        <v>1.0197868235294121</v>
      </c>
      <c r="BE332" s="162">
        <v>1.3</v>
      </c>
      <c r="CK332" s="58">
        <v>15.102599179206566</v>
      </c>
      <c r="CL332" s="161">
        <v>1.0197868235294121</v>
      </c>
      <c r="CM332" s="162">
        <v>1.3</v>
      </c>
    </row>
    <row r="333" spans="55:91" x14ac:dyDescent="0.45">
      <c r="BC333" s="58">
        <v>15.135430916552668</v>
      </c>
      <c r="BD333" s="161">
        <v>1.0293430588235299</v>
      </c>
      <c r="BE333" s="162">
        <v>1.2949999999999999</v>
      </c>
      <c r="CK333" s="58">
        <v>15.135430916552668</v>
      </c>
      <c r="CL333" s="161">
        <v>1.0293430588235299</v>
      </c>
      <c r="CM333" s="162">
        <v>1.2949999999999999</v>
      </c>
    </row>
    <row r="334" spans="55:91" x14ac:dyDescent="0.45">
      <c r="BC334" s="58">
        <v>15.233926128590971</v>
      </c>
      <c r="BD334" s="161">
        <v>1.0258163529411768</v>
      </c>
      <c r="BE334" s="162">
        <v>1.29</v>
      </c>
      <c r="CK334" s="58">
        <v>15.233926128590971</v>
      </c>
      <c r="CL334" s="161">
        <v>1.0258163529411768</v>
      </c>
      <c r="CM334" s="162">
        <v>1.29</v>
      </c>
    </row>
    <row r="335" spans="55:91" x14ac:dyDescent="0.45">
      <c r="BC335" s="58">
        <v>15.266757865937072</v>
      </c>
      <c r="BD335" s="161">
        <v>1.0097755294117652</v>
      </c>
      <c r="BE335" s="162">
        <v>1.2850000000000001</v>
      </c>
      <c r="CK335" s="58">
        <v>15.266757865937072</v>
      </c>
      <c r="CL335" s="161">
        <v>1.0097755294117652</v>
      </c>
      <c r="CM335" s="162">
        <v>1.2850000000000001</v>
      </c>
    </row>
    <row r="336" spans="55:91" x14ac:dyDescent="0.45">
      <c r="BC336" s="58">
        <v>15.299589603283174</v>
      </c>
      <c r="BD336" s="161">
        <v>1.0098892941176476</v>
      </c>
      <c r="BE336" s="162">
        <v>1.2850000000000001</v>
      </c>
      <c r="CK336" s="58">
        <v>15.299589603283174</v>
      </c>
      <c r="CL336" s="161">
        <v>1.0098892941176476</v>
      </c>
      <c r="CM336" s="162">
        <v>1.2850000000000001</v>
      </c>
    </row>
    <row r="337" spans="55:91" x14ac:dyDescent="0.45">
      <c r="BC337" s="58">
        <v>15.332421340629274</v>
      </c>
      <c r="BD337" s="161">
        <v>1.0145536470588241</v>
      </c>
      <c r="BE337" s="162">
        <v>1.3</v>
      </c>
      <c r="CK337" s="58">
        <v>15.332421340629274</v>
      </c>
      <c r="CL337" s="161">
        <v>1.0145536470588241</v>
      </c>
      <c r="CM337" s="162">
        <v>1.3</v>
      </c>
    </row>
    <row r="338" spans="55:91" x14ac:dyDescent="0.45">
      <c r="BC338" s="58">
        <v>15.365253077975376</v>
      </c>
      <c r="BD338" s="161">
        <v>1.0109131764705885</v>
      </c>
      <c r="BE338" s="162">
        <v>1.3075000000000001</v>
      </c>
      <c r="CK338" s="58">
        <v>15.365253077975376</v>
      </c>
      <c r="CL338" s="161">
        <v>1.0109131764705885</v>
      </c>
      <c r="CM338" s="162">
        <v>1.3075000000000001</v>
      </c>
    </row>
    <row r="339" spans="55:91" x14ac:dyDescent="0.45">
      <c r="BC339" s="58">
        <v>15.46374829001368</v>
      </c>
      <c r="BD339" s="161">
        <v>1.0079552941176475</v>
      </c>
      <c r="BE339" s="162">
        <v>1.2949999999999999</v>
      </c>
      <c r="CK339" s="58">
        <v>15.46374829001368</v>
      </c>
      <c r="CL339" s="161">
        <v>1.0079552941176475</v>
      </c>
      <c r="CM339" s="162">
        <v>1.2949999999999999</v>
      </c>
    </row>
    <row r="340" spans="55:91" x14ac:dyDescent="0.45">
      <c r="BC340" s="58">
        <v>15.49658002735978</v>
      </c>
      <c r="BD340" s="161">
        <v>1.0016982352941179</v>
      </c>
      <c r="BE340" s="162">
        <v>1.3</v>
      </c>
      <c r="CK340" s="58">
        <v>15.49658002735978</v>
      </c>
      <c r="CL340" s="161">
        <v>1.0016982352941179</v>
      </c>
      <c r="CM340" s="162">
        <v>1.3</v>
      </c>
    </row>
    <row r="341" spans="55:91" x14ac:dyDescent="0.45">
      <c r="BC341" s="58">
        <v>15.529411764705882</v>
      </c>
      <c r="BD341" s="161">
        <v>1.0093204705882357</v>
      </c>
      <c r="BE341" s="162">
        <v>1.2949999999999999</v>
      </c>
      <c r="CK341" s="58">
        <v>15.529411764705882</v>
      </c>
      <c r="CL341" s="161">
        <v>1.0093204705882357</v>
      </c>
      <c r="CM341" s="162">
        <v>1.2949999999999999</v>
      </c>
    </row>
    <row r="342" spans="55:91" x14ac:dyDescent="0.45">
      <c r="BC342" s="58">
        <v>15.562243502051983</v>
      </c>
      <c r="BD342" s="161">
        <v>1.0143261176470593</v>
      </c>
      <c r="BE342" s="162">
        <v>1.3025</v>
      </c>
      <c r="CK342" s="58">
        <v>15.562243502051983</v>
      </c>
      <c r="CL342" s="161">
        <v>1.0143261176470593</v>
      </c>
      <c r="CM342" s="162">
        <v>1.3025</v>
      </c>
    </row>
    <row r="343" spans="55:91" x14ac:dyDescent="0.45">
      <c r="BC343" s="58">
        <v>15.595075239398085</v>
      </c>
      <c r="BD343" s="161">
        <v>1.0286604705882358</v>
      </c>
      <c r="BE343" s="162">
        <v>1.3</v>
      </c>
      <c r="CK343" s="58">
        <v>15.595075239398085</v>
      </c>
      <c r="CL343" s="161">
        <v>1.0286604705882358</v>
      </c>
      <c r="CM343" s="162">
        <v>1.3</v>
      </c>
    </row>
    <row r="344" spans="55:91" x14ac:dyDescent="0.45">
      <c r="BC344" s="58">
        <v>15.693570451436388</v>
      </c>
      <c r="BD344" s="161">
        <v>1.0193317647058828</v>
      </c>
      <c r="BE344" s="162">
        <v>1.2850000000000001</v>
      </c>
      <c r="CK344" s="58">
        <v>15.693570451436388</v>
      </c>
      <c r="CL344" s="161">
        <v>1.0193317647058828</v>
      </c>
      <c r="CM344" s="162">
        <v>1.2850000000000001</v>
      </c>
    </row>
    <row r="345" spans="55:91" x14ac:dyDescent="0.45">
      <c r="BC345" s="58">
        <v>15.72640218878249</v>
      </c>
      <c r="BD345" s="161">
        <v>1.0189904705882358</v>
      </c>
      <c r="BE345" s="162">
        <v>1.28</v>
      </c>
      <c r="CK345" s="58">
        <v>15.72640218878249</v>
      </c>
      <c r="CL345" s="161">
        <v>1.0189904705882358</v>
      </c>
      <c r="CM345" s="162">
        <v>1.28</v>
      </c>
    </row>
    <row r="346" spans="55:91" x14ac:dyDescent="0.45">
      <c r="BC346" s="58">
        <v>15.759233926128591</v>
      </c>
      <c r="BD346" s="161">
        <v>1.0209244705882357</v>
      </c>
      <c r="BE346" s="162">
        <v>1.2749999999999999</v>
      </c>
      <c r="CK346" s="58">
        <v>15.759233926128591</v>
      </c>
      <c r="CL346" s="161">
        <v>1.0209244705882357</v>
      </c>
      <c r="CM346" s="162">
        <v>1.2749999999999999</v>
      </c>
    </row>
    <row r="347" spans="55:91" x14ac:dyDescent="0.45">
      <c r="BC347" s="58">
        <v>15.792065663474691</v>
      </c>
      <c r="BD347" s="161">
        <v>1.0247924705882359</v>
      </c>
      <c r="BE347" s="162">
        <v>1.2650000000000001</v>
      </c>
      <c r="CK347" s="58">
        <v>15.792065663474691</v>
      </c>
      <c r="CL347" s="161">
        <v>1.0247924705882359</v>
      </c>
      <c r="CM347" s="162">
        <v>1.2650000000000001</v>
      </c>
    </row>
    <row r="348" spans="55:91" x14ac:dyDescent="0.45">
      <c r="BC348" s="58">
        <v>15.824897400820793</v>
      </c>
      <c r="BD348" s="161">
        <v>1.0112544705882358</v>
      </c>
      <c r="BE348" s="162">
        <v>1.2625</v>
      </c>
      <c r="CK348" s="58">
        <v>15.824897400820793</v>
      </c>
      <c r="CL348" s="161">
        <v>1.0112544705882358</v>
      </c>
      <c r="CM348" s="162">
        <v>1.2625</v>
      </c>
    </row>
    <row r="349" spans="55:91" x14ac:dyDescent="0.45">
      <c r="BC349" s="58">
        <v>15.923392612859097</v>
      </c>
      <c r="BD349" s="161">
        <v>1.0079552941176475</v>
      </c>
      <c r="BE349" s="162">
        <v>1.26</v>
      </c>
      <c r="CK349" s="58">
        <v>15.923392612859097</v>
      </c>
      <c r="CL349" s="161">
        <v>1.0079552941176475</v>
      </c>
      <c r="CM349" s="162">
        <v>1.26</v>
      </c>
    </row>
    <row r="350" spans="55:91" x14ac:dyDescent="0.45">
      <c r="BC350" s="58">
        <v>15.956224350205199</v>
      </c>
      <c r="BD350" s="161">
        <v>1.0160325882352945</v>
      </c>
      <c r="BE350" s="162">
        <v>1.2625</v>
      </c>
      <c r="CK350" s="58">
        <v>15.956224350205199</v>
      </c>
      <c r="CL350" s="161">
        <v>1.0160325882352945</v>
      </c>
      <c r="CM350" s="162">
        <v>1.2625</v>
      </c>
    </row>
    <row r="351" spans="55:91" x14ac:dyDescent="0.45">
      <c r="BC351" s="58">
        <v>15.989056087551299</v>
      </c>
      <c r="BD351" s="161">
        <v>1.0177390588235298</v>
      </c>
      <c r="BE351" s="162">
        <v>1.25</v>
      </c>
      <c r="CK351" s="58">
        <v>15.989056087551299</v>
      </c>
      <c r="CL351" s="161">
        <v>1.0177390588235298</v>
      </c>
      <c r="CM351" s="162">
        <v>1.25</v>
      </c>
    </row>
    <row r="352" spans="55:91" x14ac:dyDescent="0.45">
      <c r="BC352" s="58">
        <v>16.021887824897401</v>
      </c>
      <c r="BD352" s="161">
        <v>1.0118232941176475</v>
      </c>
      <c r="BE352" s="162">
        <v>1.25</v>
      </c>
      <c r="CK352" s="58">
        <v>16.021887824897401</v>
      </c>
      <c r="CL352" s="161">
        <v>1.0118232941176475</v>
      </c>
      <c r="CM352" s="162">
        <v>1.25</v>
      </c>
    </row>
    <row r="353" spans="55:91" x14ac:dyDescent="0.45">
      <c r="BC353" s="58">
        <v>16.054719562243502</v>
      </c>
      <c r="BD353" s="161">
        <v>1.0176252941176473</v>
      </c>
      <c r="BE353" s="162">
        <v>1.27</v>
      </c>
      <c r="CK353" s="58">
        <v>16.054719562243502</v>
      </c>
      <c r="CL353" s="161">
        <v>1.0176252941176473</v>
      </c>
      <c r="CM353" s="162">
        <v>1.27</v>
      </c>
    </row>
    <row r="354" spans="55:91" x14ac:dyDescent="0.45">
      <c r="BC354" s="58">
        <v>16.153214774281807</v>
      </c>
      <c r="BD354" s="161">
        <v>1.0129609411764711</v>
      </c>
      <c r="BE354" s="162">
        <v>1.26</v>
      </c>
      <c r="CK354" s="58">
        <v>16.153214774281807</v>
      </c>
      <c r="CL354" s="161">
        <v>1.0129609411764711</v>
      </c>
      <c r="CM354" s="162">
        <v>1.26</v>
      </c>
    </row>
    <row r="355" spans="55:91" x14ac:dyDescent="0.45">
      <c r="BC355" s="58">
        <v>16.186046511627907</v>
      </c>
      <c r="BD355" s="161">
        <v>1.0056800000000004</v>
      </c>
      <c r="BE355" s="162">
        <v>1.2375</v>
      </c>
      <c r="CK355" s="58">
        <v>16.186046511627907</v>
      </c>
      <c r="CL355" s="161">
        <v>1.0056800000000004</v>
      </c>
      <c r="CM355" s="162">
        <v>1.2375</v>
      </c>
    </row>
    <row r="356" spans="55:91" x14ac:dyDescent="0.45">
      <c r="BC356" s="58">
        <v>16.218878248974008</v>
      </c>
      <c r="BD356" s="161">
        <v>1.0061350588235298</v>
      </c>
      <c r="BE356" s="162">
        <v>1.2300000000000002</v>
      </c>
      <c r="CK356" s="58">
        <v>16.218878248974008</v>
      </c>
      <c r="CL356" s="161">
        <v>1.0061350588235298</v>
      </c>
      <c r="CM356" s="162">
        <v>1.2300000000000002</v>
      </c>
    </row>
    <row r="357" spans="55:91" x14ac:dyDescent="0.45">
      <c r="BC357" s="58">
        <v>16.251709986320108</v>
      </c>
      <c r="BD357" s="161">
        <v>1.0020395294117652</v>
      </c>
      <c r="BE357" s="162">
        <v>1.2349999999999999</v>
      </c>
      <c r="CK357" s="58">
        <v>16.251709986320108</v>
      </c>
      <c r="CL357" s="161">
        <v>1.0020395294117652</v>
      </c>
      <c r="CM357" s="162">
        <v>1.2349999999999999</v>
      </c>
    </row>
    <row r="358" spans="55:91" x14ac:dyDescent="0.45">
      <c r="BC358" s="58">
        <v>16.284541723666209</v>
      </c>
      <c r="BD358" s="161">
        <v>0.9972614117647064</v>
      </c>
      <c r="BE358" s="162">
        <v>1.2149999999999999</v>
      </c>
      <c r="CK358" s="58">
        <v>16.284541723666209</v>
      </c>
      <c r="CL358" s="161">
        <v>0.9972614117647064</v>
      </c>
      <c r="CM358" s="162">
        <v>1.2149999999999999</v>
      </c>
    </row>
    <row r="359" spans="55:91" x14ac:dyDescent="0.45">
      <c r="BC359" s="58">
        <v>16.383036935704514</v>
      </c>
      <c r="BD359" s="161">
        <v>0.99464482352941219</v>
      </c>
      <c r="BE359" s="162">
        <v>1.165</v>
      </c>
      <c r="CK359" s="58">
        <v>16.383036935704514</v>
      </c>
      <c r="CL359" s="161">
        <v>0.99464482352941219</v>
      </c>
      <c r="CM359" s="162">
        <v>1.165</v>
      </c>
    </row>
    <row r="360" spans="55:91" x14ac:dyDescent="0.45">
      <c r="BC360" s="58">
        <v>16.415868673050614</v>
      </c>
      <c r="BD360" s="161">
        <v>0.99965047058823575</v>
      </c>
      <c r="BE360" s="162">
        <v>1.125</v>
      </c>
      <c r="CK360" s="58">
        <v>16.415868673050614</v>
      </c>
      <c r="CL360" s="161">
        <v>0.99965047058823575</v>
      </c>
      <c r="CM360" s="162">
        <v>1.125</v>
      </c>
    </row>
    <row r="361" spans="55:91" x14ac:dyDescent="0.45">
      <c r="BC361" s="58">
        <v>16.448700410396718</v>
      </c>
      <c r="BD361" s="161">
        <v>1.0063625882352947</v>
      </c>
      <c r="BE361" s="162">
        <v>1.105</v>
      </c>
      <c r="CK361" s="58">
        <v>16.448700410396718</v>
      </c>
      <c r="CL361" s="161">
        <v>1.0063625882352947</v>
      </c>
      <c r="CM361" s="162">
        <v>1.105</v>
      </c>
    </row>
    <row r="362" spans="55:91" x14ac:dyDescent="0.45">
      <c r="BC362" s="58">
        <v>16.481532147742818</v>
      </c>
      <c r="BD362" s="161">
        <v>1.0037460000000005</v>
      </c>
      <c r="BE362" s="162">
        <v>1.1349999999999998</v>
      </c>
      <c r="CK362" s="58">
        <v>16.481532147742818</v>
      </c>
      <c r="CL362" s="161">
        <v>1.0037460000000005</v>
      </c>
      <c r="CM362" s="162">
        <v>1.1349999999999998</v>
      </c>
    </row>
    <row r="363" spans="55:91" x14ac:dyDescent="0.45">
      <c r="BC363" s="58">
        <v>16.514363885088919</v>
      </c>
      <c r="BD363" s="161">
        <v>0.9980577647058827</v>
      </c>
      <c r="BE363" s="162">
        <v>1.1375</v>
      </c>
      <c r="CK363" s="58">
        <v>16.514363885088919</v>
      </c>
      <c r="CL363" s="161">
        <v>0.9980577647058827</v>
      </c>
      <c r="CM363" s="162">
        <v>1.1375</v>
      </c>
    </row>
    <row r="364" spans="55:91" x14ac:dyDescent="0.45">
      <c r="BC364" s="58">
        <v>16.612859097127224</v>
      </c>
      <c r="BD364" s="161">
        <v>0.9972614117647064</v>
      </c>
      <c r="BE364" s="162">
        <v>1.1375</v>
      </c>
      <c r="CK364" s="58">
        <v>16.612859097127224</v>
      </c>
      <c r="CL364" s="161">
        <v>0.9972614117647064</v>
      </c>
      <c r="CM364" s="162">
        <v>1.1375</v>
      </c>
    </row>
    <row r="365" spans="55:91" x14ac:dyDescent="0.45">
      <c r="BC365" s="58">
        <v>16.645690834473324</v>
      </c>
      <c r="BD365" s="161">
        <v>0.98258576470588277</v>
      </c>
      <c r="BE365" s="162">
        <v>1.1349999999999998</v>
      </c>
      <c r="CK365" s="58">
        <v>16.645690834473324</v>
      </c>
      <c r="CL365" s="161">
        <v>0.98258576470588277</v>
      </c>
      <c r="CM365" s="162">
        <v>1.1349999999999998</v>
      </c>
    </row>
    <row r="366" spans="55:91" x14ac:dyDescent="0.45">
      <c r="BC366" s="58">
        <v>16.678522571819425</v>
      </c>
      <c r="BD366" s="161">
        <v>0.97860400000000036</v>
      </c>
      <c r="BE366" s="162">
        <v>1.125</v>
      </c>
      <c r="CK366" s="58">
        <v>16.678522571819425</v>
      </c>
      <c r="CL366" s="161">
        <v>0.97860400000000036</v>
      </c>
      <c r="CM366" s="162">
        <v>1.125</v>
      </c>
    </row>
    <row r="367" spans="55:91" x14ac:dyDescent="0.45">
      <c r="BC367" s="58">
        <v>16.711354309165525</v>
      </c>
      <c r="BD367" s="161">
        <v>0.9767837647058828</v>
      </c>
      <c r="BE367" s="162">
        <v>1.1400000000000001</v>
      </c>
      <c r="CK367" s="58">
        <v>16.711354309165525</v>
      </c>
      <c r="CL367" s="161">
        <v>0.9767837647058828</v>
      </c>
      <c r="CM367" s="162">
        <v>1.1400000000000001</v>
      </c>
    </row>
    <row r="368" spans="55:91" x14ac:dyDescent="0.45">
      <c r="BC368" s="58">
        <v>16.744186046511629</v>
      </c>
      <c r="BD368" s="161">
        <v>0.97632870588235332</v>
      </c>
      <c r="BE368" s="162">
        <v>1.1349999999999998</v>
      </c>
      <c r="CK368" s="58">
        <v>16.744186046511629</v>
      </c>
      <c r="CL368" s="161">
        <v>0.97632870588235332</v>
      </c>
      <c r="CM368" s="162">
        <v>1.1349999999999998</v>
      </c>
    </row>
    <row r="369" spans="55:91" x14ac:dyDescent="0.45">
      <c r="BC369" s="58">
        <v>16.842681258549931</v>
      </c>
      <c r="BD369" s="161">
        <v>0.97769388235294163</v>
      </c>
      <c r="BE369" s="162">
        <v>1.155</v>
      </c>
      <c r="CK369" s="58">
        <v>16.842681258549931</v>
      </c>
      <c r="CL369" s="161">
        <v>0.97769388235294163</v>
      </c>
      <c r="CM369" s="162">
        <v>1.155</v>
      </c>
    </row>
    <row r="370" spans="55:91" x14ac:dyDescent="0.45">
      <c r="BC370" s="58">
        <v>16.875512995896031</v>
      </c>
      <c r="BD370" s="161">
        <v>0.97462223529411807</v>
      </c>
      <c r="BE370" s="162">
        <v>1.165</v>
      </c>
      <c r="CK370" s="58">
        <v>16.875512995896031</v>
      </c>
      <c r="CL370" s="161">
        <v>0.97462223529411807</v>
      </c>
      <c r="CM370" s="162">
        <v>1.165</v>
      </c>
    </row>
    <row r="371" spans="55:91" x14ac:dyDescent="0.45">
      <c r="BC371" s="58">
        <v>16.908344733242135</v>
      </c>
      <c r="BD371" s="161">
        <v>0.97564611764705933</v>
      </c>
      <c r="BE371" s="162">
        <v>1.1675</v>
      </c>
      <c r="CK371" s="58">
        <v>16.908344733242135</v>
      </c>
      <c r="CL371" s="161">
        <v>0.97564611764705933</v>
      </c>
      <c r="CM371" s="162">
        <v>1.1675</v>
      </c>
    </row>
    <row r="372" spans="55:91" x14ac:dyDescent="0.45">
      <c r="BC372" s="58">
        <v>16.941176470588236</v>
      </c>
      <c r="BD372" s="161">
        <v>0.96210811764705928</v>
      </c>
      <c r="BE372" s="162">
        <v>1.1800000000000002</v>
      </c>
      <c r="CK372" s="58">
        <v>16.941176470588236</v>
      </c>
      <c r="CL372" s="161">
        <v>0.96210811764705928</v>
      </c>
      <c r="CM372" s="162">
        <v>1.1800000000000002</v>
      </c>
    </row>
    <row r="373" spans="55:91" x14ac:dyDescent="0.45">
      <c r="BC373" s="58">
        <v>16.974008207934336</v>
      </c>
      <c r="BD373" s="161">
        <v>0.96256317647058864</v>
      </c>
      <c r="BE373" s="162">
        <v>1.17</v>
      </c>
      <c r="CK373" s="58">
        <v>16.974008207934336</v>
      </c>
      <c r="CL373" s="161">
        <v>0.96256317647058864</v>
      </c>
      <c r="CM373" s="162">
        <v>1.17</v>
      </c>
    </row>
    <row r="374" spans="55:91" x14ac:dyDescent="0.45">
      <c r="BC374" s="58">
        <v>17.072503419972641</v>
      </c>
      <c r="BD374" s="161">
        <v>0.96153929411764738</v>
      </c>
      <c r="BE374" s="162">
        <v>1.155</v>
      </c>
      <c r="CK374" s="58">
        <v>17.072503419972641</v>
      </c>
      <c r="CL374" s="161">
        <v>0.96153929411764738</v>
      </c>
      <c r="CM374" s="162">
        <v>1.155</v>
      </c>
    </row>
    <row r="375" spans="55:91" x14ac:dyDescent="0.45">
      <c r="BC375" s="58">
        <v>17.105335157318741</v>
      </c>
      <c r="BD375" s="161">
        <v>0.96654494117647105</v>
      </c>
      <c r="BE375" s="162">
        <v>1.145</v>
      </c>
      <c r="CK375" s="58">
        <v>17.105335157318741</v>
      </c>
      <c r="CL375" s="161">
        <v>0.96654494117647105</v>
      </c>
      <c r="CM375" s="162">
        <v>1.145</v>
      </c>
    </row>
    <row r="376" spans="55:91" x14ac:dyDescent="0.45">
      <c r="BC376" s="58">
        <v>17.138166894664842</v>
      </c>
      <c r="BD376" s="161">
        <v>0.96381458823529442</v>
      </c>
      <c r="BE376" s="162">
        <v>1.165</v>
      </c>
      <c r="CK376" s="58">
        <v>17.138166894664842</v>
      </c>
      <c r="CL376" s="161">
        <v>0.96381458823529442</v>
      </c>
      <c r="CM376" s="162">
        <v>1.165</v>
      </c>
    </row>
    <row r="377" spans="55:91" x14ac:dyDescent="0.45">
      <c r="BC377" s="58">
        <v>17.170998632010942</v>
      </c>
      <c r="BD377" s="161">
        <v>0.96563482352941221</v>
      </c>
      <c r="BE377" s="162">
        <v>1.1400000000000001</v>
      </c>
      <c r="CK377" s="58">
        <v>17.170998632010942</v>
      </c>
      <c r="CL377" s="161">
        <v>0.96563482352941221</v>
      </c>
      <c r="CM377" s="162">
        <v>1.1400000000000001</v>
      </c>
    </row>
    <row r="378" spans="55:91" x14ac:dyDescent="0.45">
      <c r="BC378" s="58">
        <v>17.203830369357046</v>
      </c>
      <c r="BD378" s="161">
        <v>0.96677247058823568</v>
      </c>
      <c r="BE378" s="162">
        <v>1.1500000000000001</v>
      </c>
      <c r="CK378" s="58">
        <v>17.203830369357046</v>
      </c>
      <c r="CL378" s="161">
        <v>0.96677247058823568</v>
      </c>
      <c r="CM378" s="162">
        <v>1.1500000000000001</v>
      </c>
    </row>
    <row r="379" spans="55:91" x14ac:dyDescent="0.45">
      <c r="BC379" s="58">
        <v>17.302325581395348</v>
      </c>
      <c r="BD379" s="161">
        <v>0.95926400000000034</v>
      </c>
      <c r="BE379" s="162">
        <v>1.1349999999999998</v>
      </c>
      <c r="CK379" s="58">
        <v>17.302325581395348</v>
      </c>
      <c r="CL379" s="161">
        <v>0.95926400000000034</v>
      </c>
      <c r="CM379" s="162">
        <v>1.1349999999999998</v>
      </c>
    </row>
    <row r="380" spans="55:91" x14ac:dyDescent="0.45">
      <c r="BC380" s="58">
        <v>17.335157318741452</v>
      </c>
      <c r="BD380" s="161">
        <v>0.964952235294118</v>
      </c>
      <c r="BE380" s="162">
        <v>1.1100000000000001</v>
      </c>
      <c r="CK380" s="58">
        <v>17.335157318741452</v>
      </c>
      <c r="CL380" s="161">
        <v>0.964952235294118</v>
      </c>
      <c r="CM380" s="162">
        <v>1.1100000000000001</v>
      </c>
    </row>
    <row r="381" spans="55:91" x14ac:dyDescent="0.45">
      <c r="BC381" s="58">
        <v>17.367989056087552</v>
      </c>
      <c r="BD381" s="161">
        <v>0.96995788235294167</v>
      </c>
      <c r="BE381" s="162">
        <v>1.105</v>
      </c>
      <c r="CK381" s="58">
        <v>17.367989056087552</v>
      </c>
      <c r="CL381" s="161">
        <v>0.96995788235294167</v>
      </c>
      <c r="CM381" s="162">
        <v>1.105</v>
      </c>
    </row>
    <row r="382" spans="55:91" x14ac:dyDescent="0.45">
      <c r="BC382" s="58">
        <v>17.400820793433653</v>
      </c>
      <c r="BD382" s="161">
        <v>0.98053800000000046</v>
      </c>
      <c r="BE382" s="162">
        <v>1.0949999999999998</v>
      </c>
      <c r="CK382" s="58">
        <v>17.400820793433653</v>
      </c>
      <c r="CL382" s="161">
        <v>0.98053800000000046</v>
      </c>
      <c r="CM382" s="162">
        <v>1.0949999999999998</v>
      </c>
    </row>
    <row r="383" spans="55:91" x14ac:dyDescent="0.45">
      <c r="BC383" s="58">
        <v>17.433652530779753</v>
      </c>
      <c r="BD383" s="161">
        <v>0.98190317647058867</v>
      </c>
      <c r="BE383" s="162">
        <v>1.1025</v>
      </c>
      <c r="CK383" s="58">
        <v>17.433652530779753</v>
      </c>
      <c r="CL383" s="161">
        <v>0.98190317647058867</v>
      </c>
      <c r="CM383" s="162">
        <v>1.1025</v>
      </c>
    </row>
    <row r="384" spans="55:91" x14ac:dyDescent="0.45">
      <c r="BC384" s="58">
        <v>17.532147742818058</v>
      </c>
      <c r="BD384" s="161">
        <v>0.98042423529411804</v>
      </c>
      <c r="BE384" s="162">
        <v>1.105</v>
      </c>
      <c r="CK384" s="58">
        <v>17.532147742818058</v>
      </c>
      <c r="CL384" s="161">
        <v>0.98042423529411804</v>
      </c>
      <c r="CM384" s="162">
        <v>1.105</v>
      </c>
    </row>
    <row r="385" spans="55:91" x14ac:dyDescent="0.45">
      <c r="BC385" s="58">
        <v>17.564979480164158</v>
      </c>
      <c r="BD385" s="161">
        <v>0.97075423529411797</v>
      </c>
      <c r="BE385" s="162">
        <v>1.075</v>
      </c>
      <c r="CK385" s="58">
        <v>17.564979480164158</v>
      </c>
      <c r="CL385" s="161">
        <v>0.97075423529411797</v>
      </c>
      <c r="CM385" s="162">
        <v>1.075</v>
      </c>
    </row>
    <row r="386" spans="55:91" x14ac:dyDescent="0.45">
      <c r="BC386" s="58">
        <v>17.597811217510259</v>
      </c>
      <c r="BD386" s="161">
        <v>0.97007164705882398</v>
      </c>
      <c r="BE386" s="162">
        <v>1.0949999999999998</v>
      </c>
      <c r="CK386" s="58">
        <v>17.597811217510259</v>
      </c>
      <c r="CL386" s="161">
        <v>0.97007164705882398</v>
      </c>
      <c r="CM386" s="162">
        <v>1.0949999999999998</v>
      </c>
    </row>
    <row r="387" spans="55:91" x14ac:dyDescent="0.45">
      <c r="BC387" s="58">
        <v>17.630642954856359</v>
      </c>
      <c r="BD387" s="161">
        <v>0.97428094117647102</v>
      </c>
      <c r="BE387" s="162">
        <v>1.0949999999999998</v>
      </c>
      <c r="CK387" s="58">
        <v>17.630642954856359</v>
      </c>
      <c r="CL387" s="161">
        <v>0.97428094117647102</v>
      </c>
      <c r="CM387" s="162">
        <v>1.0949999999999998</v>
      </c>
    </row>
    <row r="388" spans="55:91" x14ac:dyDescent="0.45">
      <c r="BC388" s="58">
        <v>17.663474692202463</v>
      </c>
      <c r="BD388" s="161">
        <v>0.9729157647058827</v>
      </c>
      <c r="BE388" s="162">
        <v>1.0900000000000001</v>
      </c>
      <c r="CK388" s="58">
        <v>17.663474692202463</v>
      </c>
      <c r="CL388" s="161">
        <v>0.9729157647058827</v>
      </c>
      <c r="CM388" s="162">
        <v>1.0900000000000001</v>
      </c>
    </row>
    <row r="389" spans="55:91" x14ac:dyDescent="0.45">
      <c r="BC389" s="58">
        <v>17.761969904240765</v>
      </c>
      <c r="BD389" s="161">
        <v>0.97985541176470625</v>
      </c>
      <c r="BE389" s="162">
        <v>1.0949999999999998</v>
      </c>
      <c r="CK389" s="58">
        <v>17.761969904240765</v>
      </c>
      <c r="CL389" s="161">
        <v>0.97985541176470625</v>
      </c>
      <c r="CM389" s="162">
        <v>1.0949999999999998</v>
      </c>
    </row>
    <row r="390" spans="55:91" x14ac:dyDescent="0.45">
      <c r="BC390" s="58">
        <v>17.794801641586869</v>
      </c>
      <c r="BD390" s="161">
        <v>0.98190317647058867</v>
      </c>
      <c r="BE390" s="162">
        <v>1.0949999999999998</v>
      </c>
      <c r="CK390" s="58">
        <v>17.794801641586869</v>
      </c>
      <c r="CL390" s="161">
        <v>0.98190317647058867</v>
      </c>
      <c r="CM390" s="162">
        <v>1.0949999999999998</v>
      </c>
    </row>
    <row r="391" spans="55:91" x14ac:dyDescent="0.45">
      <c r="BC391" s="58">
        <v>17.827633378932969</v>
      </c>
      <c r="BD391" s="161">
        <v>0.9808792941176474</v>
      </c>
      <c r="BE391" s="162">
        <v>1.105</v>
      </c>
      <c r="CK391" s="58">
        <v>17.827633378932969</v>
      </c>
      <c r="CL391" s="161">
        <v>0.9808792941176474</v>
      </c>
      <c r="CM391" s="162">
        <v>1.105</v>
      </c>
    </row>
    <row r="392" spans="55:91" x14ac:dyDescent="0.45">
      <c r="BC392" s="58">
        <v>17.86046511627907</v>
      </c>
      <c r="BD392" s="161">
        <v>0.95971905882352981</v>
      </c>
      <c r="BE392" s="162">
        <v>1.0900000000000001</v>
      </c>
      <c r="CK392" s="58">
        <v>17.86046511627907</v>
      </c>
      <c r="CL392" s="161">
        <v>0.95971905882352981</v>
      </c>
      <c r="CM392" s="162">
        <v>1.0900000000000001</v>
      </c>
    </row>
    <row r="393" spans="55:91" x14ac:dyDescent="0.45">
      <c r="BC393" s="58">
        <v>17.89329685362517</v>
      </c>
      <c r="BD393" s="161">
        <v>0.96392835294117696</v>
      </c>
      <c r="BE393" s="162">
        <v>1.0900000000000001</v>
      </c>
      <c r="CK393" s="58">
        <v>17.89329685362517</v>
      </c>
      <c r="CL393" s="161">
        <v>0.96392835294117696</v>
      </c>
      <c r="CM393" s="162">
        <v>1.0900000000000001</v>
      </c>
    </row>
    <row r="394" spans="55:91" x14ac:dyDescent="0.45">
      <c r="BC394" s="58">
        <v>17.991792065663475</v>
      </c>
      <c r="BD394" s="161">
        <v>0.96267694117647096</v>
      </c>
      <c r="BE394" s="162">
        <v>1.125</v>
      </c>
      <c r="CK394" s="58">
        <v>17.991792065663475</v>
      </c>
      <c r="CL394" s="161">
        <v>0.96267694117647096</v>
      </c>
      <c r="CM394" s="162">
        <v>1.125</v>
      </c>
    </row>
    <row r="395" spans="55:91" x14ac:dyDescent="0.45">
      <c r="BC395" s="58">
        <v>18.024623803009575</v>
      </c>
      <c r="BD395" s="161">
        <v>0.96506600000000042</v>
      </c>
      <c r="BE395" s="162">
        <v>1.1349999999999998</v>
      </c>
      <c r="CK395" s="58">
        <v>18.024623803009575</v>
      </c>
      <c r="CL395" s="161">
        <v>0.96506600000000042</v>
      </c>
      <c r="CM395" s="162">
        <v>1.1349999999999998</v>
      </c>
    </row>
    <row r="396" spans="55:91" x14ac:dyDescent="0.45">
      <c r="BC396" s="58">
        <v>18.057455540355676</v>
      </c>
      <c r="BD396" s="161">
        <v>0.96188058823529454</v>
      </c>
      <c r="BE396" s="162">
        <v>1.1339999999999999</v>
      </c>
      <c r="CK396" s="58">
        <v>18.057455540355676</v>
      </c>
      <c r="CL396" s="161">
        <v>0.96188058823529454</v>
      </c>
      <c r="CM396" s="162">
        <v>1.1339999999999999</v>
      </c>
    </row>
    <row r="397" spans="55:91" x14ac:dyDescent="0.45">
      <c r="BC397" s="58">
        <v>18.09028727770178</v>
      </c>
      <c r="BD397" s="161">
        <v>0.95095917647058859</v>
      </c>
      <c r="BE397" s="162">
        <v>1.1349999999999998</v>
      </c>
      <c r="CK397" s="58">
        <v>18.09028727770178</v>
      </c>
      <c r="CL397" s="161">
        <v>0.95095917647058859</v>
      </c>
      <c r="CM397" s="162">
        <v>1.1349999999999998</v>
      </c>
    </row>
    <row r="398" spans="55:91" x14ac:dyDescent="0.45">
      <c r="BC398" s="58">
        <v>18.12311901504788</v>
      </c>
      <c r="BD398" s="161">
        <v>0.96279070588235338</v>
      </c>
      <c r="BE398" s="162">
        <v>1.145</v>
      </c>
      <c r="CK398" s="58">
        <v>18.12311901504788</v>
      </c>
      <c r="CL398" s="161">
        <v>0.96279070588235338</v>
      </c>
      <c r="CM398" s="162">
        <v>1.145</v>
      </c>
    </row>
    <row r="399" spans="55:91" x14ac:dyDescent="0.45">
      <c r="BC399" s="58">
        <v>18.221614227086182</v>
      </c>
      <c r="BD399" s="161">
        <v>0.96347329411764748</v>
      </c>
      <c r="BE399" s="162">
        <v>1.145</v>
      </c>
      <c r="CK399" s="58">
        <v>18.221614227086182</v>
      </c>
      <c r="CL399" s="161">
        <v>0.96347329411764748</v>
      </c>
      <c r="CM399" s="162">
        <v>1.145</v>
      </c>
    </row>
    <row r="400" spans="55:91" x14ac:dyDescent="0.45">
      <c r="BC400" s="58">
        <v>18.254445964432286</v>
      </c>
      <c r="BD400" s="161">
        <v>0.9715505882352945</v>
      </c>
      <c r="BE400" s="162">
        <v>1.1400000000000001</v>
      </c>
      <c r="CK400" s="58">
        <v>18.254445964432286</v>
      </c>
      <c r="CL400" s="161">
        <v>0.9715505882352945</v>
      </c>
      <c r="CM400" s="162">
        <v>1.1400000000000001</v>
      </c>
    </row>
    <row r="401" spans="55:91" x14ac:dyDescent="0.45">
      <c r="BC401" s="58">
        <v>18.287277701778386</v>
      </c>
      <c r="BD401" s="161">
        <v>0.97860400000000036</v>
      </c>
      <c r="BE401" s="162">
        <v>1.1500000000000001</v>
      </c>
      <c r="CK401" s="58">
        <v>18.287277701778386</v>
      </c>
      <c r="CL401" s="161">
        <v>0.97860400000000036</v>
      </c>
      <c r="CM401" s="162">
        <v>1.1500000000000001</v>
      </c>
    </row>
    <row r="402" spans="55:91" x14ac:dyDescent="0.45">
      <c r="BC402" s="58">
        <v>18.320109439124487</v>
      </c>
      <c r="BD402" s="161">
        <v>0.96893400000000041</v>
      </c>
      <c r="BE402" s="162">
        <v>1.145</v>
      </c>
      <c r="CK402" s="58">
        <v>18.320109439124487</v>
      </c>
      <c r="CL402" s="161">
        <v>0.96893400000000041</v>
      </c>
      <c r="CM402" s="162">
        <v>1.145</v>
      </c>
    </row>
    <row r="403" spans="55:91" x14ac:dyDescent="0.45">
      <c r="BC403" s="58">
        <v>18.352941176470587</v>
      </c>
      <c r="BD403" s="161">
        <v>0.97041294117647103</v>
      </c>
      <c r="BE403" s="162">
        <v>1.1900000000000002</v>
      </c>
      <c r="CK403" s="58">
        <v>18.352941176470587</v>
      </c>
      <c r="CL403" s="161">
        <v>0.97041294117647103</v>
      </c>
      <c r="CM403" s="162">
        <v>1.1900000000000002</v>
      </c>
    </row>
    <row r="404" spans="55:91" x14ac:dyDescent="0.45">
      <c r="BC404" s="58">
        <v>18.451436388508892</v>
      </c>
      <c r="BD404" s="161">
        <v>0.97268823529411808</v>
      </c>
      <c r="BE404" s="162">
        <v>1.2050000000000001</v>
      </c>
      <c r="CK404" s="58">
        <v>18.451436388508892</v>
      </c>
      <c r="CL404" s="161">
        <v>0.97268823529411808</v>
      </c>
      <c r="CM404" s="162">
        <v>1.2050000000000001</v>
      </c>
    </row>
    <row r="405" spans="55:91" x14ac:dyDescent="0.45">
      <c r="BC405" s="58">
        <v>18.484268125854992</v>
      </c>
      <c r="BD405" s="161">
        <v>0.97575988235294164</v>
      </c>
      <c r="BE405" s="162">
        <v>1.2025000000000001</v>
      </c>
      <c r="CK405" s="58">
        <v>18.484268125854992</v>
      </c>
      <c r="CL405" s="161">
        <v>0.97575988235294164</v>
      </c>
      <c r="CM405" s="162">
        <v>1.2025000000000001</v>
      </c>
    </row>
    <row r="406" spans="55:91" x14ac:dyDescent="0.45">
      <c r="BC406" s="58">
        <v>18.517099863201093</v>
      </c>
      <c r="BD406" s="161">
        <v>0.99214200000000041</v>
      </c>
      <c r="BE406" s="162">
        <v>1.2</v>
      </c>
      <c r="CK406" s="58">
        <v>18.517099863201093</v>
      </c>
      <c r="CL406" s="161">
        <v>0.99214200000000041</v>
      </c>
      <c r="CM406" s="162">
        <v>1.2</v>
      </c>
    </row>
    <row r="407" spans="55:91" x14ac:dyDescent="0.45">
      <c r="BC407" s="58">
        <v>18.549931600547197</v>
      </c>
      <c r="BD407" s="161">
        <v>0.99077682352941221</v>
      </c>
      <c r="BE407" s="162">
        <v>1.1900000000000002</v>
      </c>
      <c r="CK407" s="58">
        <v>18.549931600547197</v>
      </c>
      <c r="CL407" s="161">
        <v>0.99077682352941221</v>
      </c>
      <c r="CM407" s="162">
        <v>1.1900000000000002</v>
      </c>
    </row>
    <row r="408" spans="55:91" x14ac:dyDescent="0.45">
      <c r="BC408" s="58">
        <v>18.582763337893297</v>
      </c>
      <c r="BD408" s="161">
        <v>0.99236952941176504</v>
      </c>
      <c r="BE408" s="162">
        <v>1.2175</v>
      </c>
      <c r="CK408" s="58">
        <v>18.582763337893297</v>
      </c>
      <c r="CL408" s="161">
        <v>0.99236952941176504</v>
      </c>
      <c r="CM408" s="162">
        <v>1.2175</v>
      </c>
    </row>
    <row r="409" spans="55:91" x14ac:dyDescent="0.45">
      <c r="BC409" s="58">
        <v>18.681258549931599</v>
      </c>
      <c r="BD409" s="161">
        <v>0.98952541176470632</v>
      </c>
      <c r="BE409" s="162">
        <v>1.2149999999999999</v>
      </c>
      <c r="CK409" s="58">
        <v>18.681258549931599</v>
      </c>
      <c r="CL409" s="161">
        <v>0.98952541176470632</v>
      </c>
      <c r="CM409" s="162">
        <v>1.2149999999999999</v>
      </c>
    </row>
    <row r="410" spans="55:91" x14ac:dyDescent="0.45">
      <c r="BC410" s="58">
        <v>18.714090287277703</v>
      </c>
      <c r="BD410" s="161">
        <v>0.99680635294117692</v>
      </c>
      <c r="BE410" s="162">
        <v>1.2075</v>
      </c>
      <c r="CK410" s="58">
        <v>18.714090287277703</v>
      </c>
      <c r="CL410" s="161">
        <v>0.99680635294117692</v>
      </c>
      <c r="CM410" s="162">
        <v>1.2075</v>
      </c>
    </row>
    <row r="411" spans="55:91" x14ac:dyDescent="0.45">
      <c r="BC411" s="58">
        <v>18.746922024623803</v>
      </c>
      <c r="BD411" s="161">
        <v>1.0010156470588241</v>
      </c>
      <c r="BE411" s="162">
        <v>1.1900000000000002</v>
      </c>
      <c r="CK411" s="58">
        <v>18.746922024623803</v>
      </c>
      <c r="CL411" s="161">
        <v>1.0010156470588241</v>
      </c>
      <c r="CM411" s="162">
        <v>1.1900000000000002</v>
      </c>
    </row>
    <row r="412" spans="55:91" x14ac:dyDescent="0.45">
      <c r="BC412" s="58">
        <v>18.779753761969904</v>
      </c>
      <c r="BD412" s="161">
        <v>0.99851282352941229</v>
      </c>
      <c r="BE412" s="162">
        <v>1.1749999999999998</v>
      </c>
      <c r="CK412" s="58">
        <v>18.779753761969904</v>
      </c>
      <c r="CL412" s="161">
        <v>0.99851282352941229</v>
      </c>
      <c r="CM412" s="162">
        <v>1.1749999999999998</v>
      </c>
    </row>
    <row r="413" spans="55:91" x14ac:dyDescent="0.45">
      <c r="BC413" s="58">
        <v>18.812585499316004</v>
      </c>
      <c r="BD413" s="161">
        <v>0.99544117647058861</v>
      </c>
      <c r="BE413" s="162">
        <v>1.2025000000000001</v>
      </c>
      <c r="CK413" s="58">
        <v>18.812585499316004</v>
      </c>
      <c r="CL413" s="161">
        <v>0.99544117647058861</v>
      </c>
      <c r="CM413" s="162">
        <v>1.2025000000000001</v>
      </c>
    </row>
    <row r="414" spans="55:91" x14ac:dyDescent="0.45">
      <c r="BC414" s="58">
        <v>18.911080711354309</v>
      </c>
      <c r="BD414" s="161">
        <v>0.99475858823529451</v>
      </c>
      <c r="BE414" s="162">
        <v>1.21</v>
      </c>
      <c r="CK414" s="58">
        <v>18.911080711354309</v>
      </c>
      <c r="CL414" s="161">
        <v>0.99475858823529451</v>
      </c>
      <c r="CM414" s="162">
        <v>1.21</v>
      </c>
    </row>
    <row r="415" spans="55:91" x14ac:dyDescent="0.45">
      <c r="BC415" s="58">
        <v>18.943912448700409</v>
      </c>
      <c r="BD415" s="161">
        <v>0.99384847058823578</v>
      </c>
      <c r="BE415" s="162">
        <v>1.1975</v>
      </c>
      <c r="CK415" s="58">
        <v>18.943912448700409</v>
      </c>
      <c r="CL415" s="161">
        <v>0.99384847058823578</v>
      </c>
      <c r="CM415" s="162">
        <v>1.1975</v>
      </c>
    </row>
    <row r="416" spans="55:91" x14ac:dyDescent="0.45">
      <c r="BC416" s="58">
        <v>18.97674418604651</v>
      </c>
      <c r="BD416" s="161">
        <v>1.0005605882352946</v>
      </c>
      <c r="BE416" s="162">
        <v>1.206</v>
      </c>
      <c r="CK416" s="58">
        <v>18.97674418604651</v>
      </c>
      <c r="CL416" s="161">
        <v>1.0005605882352946</v>
      </c>
      <c r="CM416" s="162">
        <v>1.206</v>
      </c>
    </row>
    <row r="417" spans="55:91" x14ac:dyDescent="0.45">
      <c r="BC417" s="58">
        <v>19.009575923392614</v>
      </c>
      <c r="BD417" s="161">
        <v>1.0043148235294121</v>
      </c>
      <c r="BE417" s="162">
        <v>1.2</v>
      </c>
      <c r="CK417" s="58">
        <v>19.009575923392614</v>
      </c>
      <c r="CL417" s="161">
        <v>1.0043148235294121</v>
      </c>
      <c r="CM417" s="162">
        <v>1.2</v>
      </c>
    </row>
    <row r="418" spans="55:91" x14ac:dyDescent="0.45">
      <c r="BC418" s="58">
        <v>19.042407660738714</v>
      </c>
      <c r="BD418" s="161">
        <v>1.0051111764705887</v>
      </c>
      <c r="BE418" s="162">
        <v>1.1800000000000002</v>
      </c>
      <c r="CK418" s="58">
        <v>19.042407660738714</v>
      </c>
      <c r="CL418" s="161">
        <v>1.0051111764705887</v>
      </c>
      <c r="CM418" s="162">
        <v>1.1800000000000002</v>
      </c>
    </row>
    <row r="419" spans="55:91" x14ac:dyDescent="0.45">
      <c r="BC419" s="58">
        <v>19.140902872777019</v>
      </c>
      <c r="BD419" s="161">
        <v>1.0026083529411769</v>
      </c>
      <c r="BE419" s="162">
        <v>1.21</v>
      </c>
      <c r="CK419" s="58">
        <v>19.140902872777019</v>
      </c>
      <c r="CL419" s="161">
        <v>1.0026083529411769</v>
      </c>
      <c r="CM419" s="162">
        <v>1.21</v>
      </c>
    </row>
    <row r="420" spans="55:91" x14ac:dyDescent="0.45">
      <c r="BC420" s="58">
        <v>19.17373461012312</v>
      </c>
      <c r="BD420" s="161">
        <v>0.99885411764705923</v>
      </c>
      <c r="BE420" s="162">
        <v>1.2075</v>
      </c>
      <c r="CK420" s="58">
        <v>19.17373461012312</v>
      </c>
      <c r="CL420" s="161">
        <v>0.99885411764705923</v>
      </c>
      <c r="CM420" s="162">
        <v>1.2075</v>
      </c>
    </row>
    <row r="421" spans="55:91" x14ac:dyDescent="0.45">
      <c r="BC421" s="58">
        <v>19.20656634746922</v>
      </c>
      <c r="BD421" s="161">
        <v>1.0005605882352946</v>
      </c>
      <c r="BE421" s="162">
        <v>1.2300000000000002</v>
      </c>
      <c r="CK421" s="58">
        <v>19.20656634746922</v>
      </c>
      <c r="CL421" s="161">
        <v>1.0005605882352946</v>
      </c>
      <c r="CM421" s="162">
        <v>1.2300000000000002</v>
      </c>
    </row>
    <row r="422" spans="55:91" x14ac:dyDescent="0.45">
      <c r="BC422" s="58">
        <v>19.239398084815321</v>
      </c>
      <c r="BD422" s="161">
        <v>1.0158050588235299</v>
      </c>
      <c r="BE422" s="162">
        <v>1.2250000000000001</v>
      </c>
      <c r="CK422" s="58">
        <v>19.239398084815321</v>
      </c>
      <c r="CL422" s="161">
        <v>1.0158050588235299</v>
      </c>
      <c r="CM422" s="162">
        <v>1.2250000000000001</v>
      </c>
    </row>
    <row r="423" spans="55:91" x14ac:dyDescent="0.45">
      <c r="BC423" s="58">
        <v>19.272229822161421</v>
      </c>
      <c r="BD423" s="161">
        <v>1.0169427058823535</v>
      </c>
      <c r="BE423" s="162">
        <v>1.27</v>
      </c>
      <c r="CK423" s="58">
        <v>19.272229822161421</v>
      </c>
      <c r="CL423" s="161">
        <v>1.0169427058823535</v>
      </c>
      <c r="CM423" s="162">
        <v>1.27</v>
      </c>
    </row>
    <row r="424" spans="55:91" x14ac:dyDescent="0.45">
      <c r="BC424" s="58">
        <v>19.370725034199726</v>
      </c>
      <c r="BD424" s="161">
        <v>1.0217208235294122</v>
      </c>
      <c r="BE424" s="162">
        <v>1.2650000000000001</v>
      </c>
      <c r="CK424" s="58">
        <v>19.370725034199726</v>
      </c>
      <c r="CL424" s="161">
        <v>1.0217208235294122</v>
      </c>
      <c r="CM424" s="162">
        <v>1.2650000000000001</v>
      </c>
    </row>
    <row r="425" spans="55:91" x14ac:dyDescent="0.45">
      <c r="BC425" s="58">
        <v>19.403556771545826</v>
      </c>
      <c r="BD425" s="161">
        <v>1.0271815294117652</v>
      </c>
      <c r="BE425" s="162">
        <v>1.2575000000000001</v>
      </c>
      <c r="CK425" s="58">
        <v>19.403556771545826</v>
      </c>
      <c r="CL425" s="161">
        <v>1.0271815294117652</v>
      </c>
      <c r="CM425" s="162">
        <v>1.2575000000000001</v>
      </c>
    </row>
    <row r="426" spans="55:91" x14ac:dyDescent="0.45">
      <c r="BC426" s="58">
        <v>19.43638850889193</v>
      </c>
      <c r="BD426" s="161">
        <v>1.0371928235294121</v>
      </c>
      <c r="BE426" s="162">
        <v>1.2625</v>
      </c>
      <c r="CK426" s="58">
        <v>19.43638850889193</v>
      </c>
      <c r="CL426" s="161">
        <v>1.0371928235294121</v>
      </c>
      <c r="CM426" s="162">
        <v>1.2625</v>
      </c>
    </row>
    <row r="427" spans="55:91" x14ac:dyDescent="0.45">
      <c r="BC427" s="58">
        <v>19.469220246238031</v>
      </c>
      <c r="BD427" s="161">
        <v>1.0418571764705886</v>
      </c>
      <c r="BE427" s="162">
        <v>1.2450000000000001</v>
      </c>
      <c r="CK427" s="58">
        <v>19.469220246238031</v>
      </c>
      <c r="CL427" s="161">
        <v>1.0418571764705886</v>
      </c>
      <c r="CM427" s="162">
        <v>1.2450000000000001</v>
      </c>
    </row>
    <row r="428" spans="55:91" x14ac:dyDescent="0.45">
      <c r="BC428" s="58">
        <v>19.502051983584131</v>
      </c>
      <c r="BD428" s="161">
        <v>1.0431085882352946</v>
      </c>
      <c r="BE428" s="162">
        <v>1.27</v>
      </c>
      <c r="CK428" s="58">
        <v>19.502051983584131</v>
      </c>
      <c r="CL428" s="161">
        <v>1.0431085882352946</v>
      </c>
      <c r="CM428" s="162">
        <v>1.27</v>
      </c>
    </row>
    <row r="429" spans="55:91" x14ac:dyDescent="0.45">
      <c r="BC429" s="58">
        <v>19.600547195622436</v>
      </c>
      <c r="BD429" s="161">
        <v>1.0385580000000005</v>
      </c>
      <c r="BE429" s="162">
        <v>1.2450000000000001</v>
      </c>
      <c r="CK429" s="58">
        <v>19.600547195622436</v>
      </c>
      <c r="CL429" s="161">
        <v>1.0385580000000005</v>
      </c>
      <c r="CM429" s="162">
        <v>1.2450000000000001</v>
      </c>
    </row>
    <row r="430" spans="55:91" x14ac:dyDescent="0.45">
      <c r="BC430" s="58">
        <v>19.633378932968537</v>
      </c>
      <c r="BD430" s="161">
        <v>1.0361689411764712</v>
      </c>
      <c r="BE430" s="162">
        <v>1.2349999999999999</v>
      </c>
      <c r="CK430" s="58">
        <v>19.633378932968537</v>
      </c>
      <c r="CL430" s="161">
        <v>1.0361689411764712</v>
      </c>
      <c r="CM430" s="162">
        <v>1.2349999999999999</v>
      </c>
    </row>
    <row r="431" spans="55:91" x14ac:dyDescent="0.45">
      <c r="BC431" s="58">
        <v>19.666210670314637</v>
      </c>
      <c r="BD431" s="161">
        <v>1.0433361176470592</v>
      </c>
      <c r="BE431" s="162">
        <v>1.2349999999999999</v>
      </c>
      <c r="CK431" s="58">
        <v>19.666210670314637</v>
      </c>
      <c r="CL431" s="161">
        <v>1.0433361176470592</v>
      </c>
      <c r="CM431" s="162">
        <v>1.2349999999999999</v>
      </c>
    </row>
    <row r="432" spans="55:91" x14ac:dyDescent="0.45">
      <c r="BC432" s="58">
        <v>19.699042407660738</v>
      </c>
      <c r="BD432" s="161">
        <v>1.0395818823529415</v>
      </c>
      <c r="BE432" s="162">
        <v>1.2349999999999999</v>
      </c>
      <c r="CK432" s="58">
        <v>19.699042407660738</v>
      </c>
      <c r="CL432" s="161">
        <v>1.0395818823529415</v>
      </c>
      <c r="CM432" s="162">
        <v>1.2349999999999999</v>
      </c>
    </row>
    <row r="433" spans="55:91" x14ac:dyDescent="0.45">
      <c r="BC433" s="58">
        <v>19.731874145006838</v>
      </c>
      <c r="BD433" s="161">
        <v>1.0370790588235299</v>
      </c>
      <c r="BE433" s="162">
        <v>1.2224999999999999</v>
      </c>
      <c r="CK433" s="58">
        <v>19.731874145006838</v>
      </c>
      <c r="CL433" s="161">
        <v>1.0370790588235299</v>
      </c>
      <c r="CM433" s="162">
        <v>1.2224999999999999</v>
      </c>
    </row>
    <row r="434" spans="55:91" x14ac:dyDescent="0.45">
      <c r="BC434" s="58">
        <v>19.830369357045143</v>
      </c>
      <c r="BD434" s="161">
        <v>1.0368515294117651</v>
      </c>
      <c r="BE434" s="162">
        <v>1.2175</v>
      </c>
      <c r="CK434" s="58">
        <v>19.830369357045143</v>
      </c>
      <c r="CL434" s="161">
        <v>1.0368515294117651</v>
      </c>
      <c r="CM434" s="162">
        <v>1.2175</v>
      </c>
    </row>
    <row r="435" spans="55:91" x14ac:dyDescent="0.45">
      <c r="BC435" s="58">
        <v>19.863201094391243</v>
      </c>
      <c r="BD435" s="161">
        <v>1.0363964705882358</v>
      </c>
      <c r="BE435" s="162">
        <v>1.2149999999999999</v>
      </c>
      <c r="CK435" s="58">
        <v>19.863201094391243</v>
      </c>
      <c r="CL435" s="161">
        <v>1.0363964705882358</v>
      </c>
      <c r="CM435" s="162">
        <v>1.2149999999999999</v>
      </c>
    </row>
    <row r="436" spans="55:91" x14ac:dyDescent="0.45">
      <c r="BC436" s="58">
        <v>19.896032831737347</v>
      </c>
      <c r="BD436" s="161">
        <v>1.0344624705882357</v>
      </c>
      <c r="BE436" s="162">
        <v>1.2124999999999999</v>
      </c>
      <c r="CK436" s="58">
        <v>19.896032831737347</v>
      </c>
      <c r="CL436" s="161">
        <v>1.0344624705882357</v>
      </c>
      <c r="CM436" s="162">
        <v>1.2124999999999999</v>
      </c>
    </row>
    <row r="437" spans="55:91" x14ac:dyDescent="0.45">
      <c r="BC437" s="58">
        <v>19.928864569083448</v>
      </c>
      <c r="BD437" s="161">
        <v>1.0415158823529416</v>
      </c>
      <c r="BE437" s="162">
        <v>1.2149999999999999</v>
      </c>
      <c r="CK437" s="58">
        <v>19.928864569083448</v>
      </c>
      <c r="CL437" s="161">
        <v>1.0415158823529416</v>
      </c>
      <c r="CM437" s="162">
        <v>1.2149999999999999</v>
      </c>
    </row>
    <row r="438" spans="55:91" x14ac:dyDescent="0.45">
      <c r="BC438" s="58">
        <v>19.961696306429548</v>
      </c>
      <c r="BD438" s="161">
        <v>1.0352588235294122</v>
      </c>
      <c r="BE438" s="162">
        <v>1.2130000000000001</v>
      </c>
      <c r="CK438" s="58">
        <v>19.961696306429548</v>
      </c>
      <c r="CL438" s="161">
        <v>1.0352588235294122</v>
      </c>
      <c r="CM438" s="162">
        <v>1.2130000000000001</v>
      </c>
    </row>
    <row r="439" spans="55:91" x14ac:dyDescent="0.45">
      <c r="BC439" s="58">
        <v>20.060191518467853</v>
      </c>
      <c r="BD439" s="161">
        <v>1.0325284705882356</v>
      </c>
      <c r="BE439" s="162">
        <v>1.2110000000000001</v>
      </c>
      <c r="CK439" s="58">
        <v>20.060191518467853</v>
      </c>
      <c r="CL439" s="161">
        <v>1.0325284705882356</v>
      </c>
      <c r="CM439" s="162">
        <v>1.2110000000000001</v>
      </c>
    </row>
    <row r="440" spans="55:91" x14ac:dyDescent="0.45">
      <c r="BC440" s="58">
        <v>20.093023255813954</v>
      </c>
      <c r="BD440" s="161">
        <v>1.0077277647058829</v>
      </c>
      <c r="BE440" s="162">
        <v>1.22</v>
      </c>
      <c r="CK440" s="58">
        <v>20.093023255813954</v>
      </c>
      <c r="CL440" s="161">
        <v>1.0077277647058829</v>
      </c>
      <c r="CM440" s="162">
        <v>1.22</v>
      </c>
    </row>
    <row r="441" spans="55:91" x14ac:dyDescent="0.45">
      <c r="BC441" s="58">
        <v>20.125854993160054</v>
      </c>
      <c r="BD441" s="161">
        <v>1.0114820000000004</v>
      </c>
      <c r="BE441" s="162">
        <v>1.2175</v>
      </c>
      <c r="CK441" s="58">
        <v>20.125854993160054</v>
      </c>
      <c r="CL441" s="161">
        <v>1.0114820000000004</v>
      </c>
      <c r="CM441" s="162">
        <v>1.2175</v>
      </c>
    </row>
    <row r="442" spans="55:91" x14ac:dyDescent="0.45">
      <c r="BC442" s="58">
        <v>20.158686730506155</v>
      </c>
      <c r="BD442" s="161">
        <v>1.0184216470588239</v>
      </c>
      <c r="BE442" s="162">
        <v>1.2949999999999999</v>
      </c>
      <c r="CK442" s="58">
        <v>20.158686730506155</v>
      </c>
      <c r="CL442" s="161">
        <v>1.0184216470588239</v>
      </c>
      <c r="CM442" s="162">
        <v>1.2949999999999999</v>
      </c>
    </row>
    <row r="443" spans="55:91" x14ac:dyDescent="0.45">
      <c r="BC443" s="58">
        <v>20.191518467852259</v>
      </c>
      <c r="BD443" s="161">
        <v>1.030025647058824</v>
      </c>
      <c r="BE443" s="162">
        <v>1.2650000000000001</v>
      </c>
      <c r="CK443" s="58">
        <v>20.191518467852259</v>
      </c>
      <c r="CL443" s="161">
        <v>1.030025647058824</v>
      </c>
      <c r="CM443" s="162">
        <v>1.2650000000000001</v>
      </c>
    </row>
    <row r="444" spans="55:91" x14ac:dyDescent="0.45">
      <c r="BC444" s="58">
        <v>20.29001367989056</v>
      </c>
      <c r="BD444" s="161">
        <v>1.0231997647058828</v>
      </c>
      <c r="BE444" s="162">
        <v>1.2549999999999999</v>
      </c>
      <c r="CK444" s="58">
        <v>20.29001367989056</v>
      </c>
      <c r="CL444" s="161">
        <v>1.0231997647058828</v>
      </c>
      <c r="CM444" s="162">
        <v>1.2549999999999999</v>
      </c>
    </row>
    <row r="445" spans="55:91" x14ac:dyDescent="0.45">
      <c r="BC445" s="58">
        <v>20.32284541723666</v>
      </c>
      <c r="BD445" s="161">
        <v>1.0406057647058828</v>
      </c>
      <c r="BE445" s="162">
        <v>1.25</v>
      </c>
      <c r="CK445" s="58">
        <v>20.32284541723666</v>
      </c>
      <c r="CL445" s="161">
        <v>1.0406057647058828</v>
      </c>
      <c r="CM445" s="162">
        <v>1.25</v>
      </c>
    </row>
    <row r="446" spans="55:91" x14ac:dyDescent="0.45">
      <c r="BC446" s="58">
        <v>20.355677154582764</v>
      </c>
      <c r="BD446" s="161">
        <v>1.0312770588235298</v>
      </c>
      <c r="BE446" s="162">
        <v>1.3449999999999998</v>
      </c>
      <c r="CK446" s="58">
        <v>20.355677154582764</v>
      </c>
      <c r="CL446" s="161">
        <v>1.0312770588235298</v>
      </c>
      <c r="CM446" s="162">
        <v>1.3449999999999998</v>
      </c>
    </row>
    <row r="447" spans="55:91" x14ac:dyDescent="0.45">
      <c r="BC447" s="58">
        <v>20.388508891928865</v>
      </c>
      <c r="BD447" s="161">
        <v>1.0345762352941181</v>
      </c>
      <c r="BE447" s="162">
        <v>1.3425</v>
      </c>
      <c r="CK447" s="58">
        <v>20.388508891928865</v>
      </c>
      <c r="CL447" s="161">
        <v>1.0345762352941181</v>
      </c>
      <c r="CM447" s="162">
        <v>1.3425</v>
      </c>
    </row>
    <row r="448" spans="55:91" x14ac:dyDescent="0.45">
      <c r="BC448" s="58">
        <v>20.421340629274965</v>
      </c>
      <c r="BD448" s="161">
        <v>1.0468628235294122</v>
      </c>
      <c r="BE448" s="162">
        <v>1.3475000000000001</v>
      </c>
      <c r="CK448" s="58">
        <v>20.421340629274965</v>
      </c>
      <c r="CL448" s="161">
        <v>1.0468628235294122</v>
      </c>
      <c r="CM448" s="162">
        <v>1.3475000000000001</v>
      </c>
    </row>
    <row r="449" spans="55:91" x14ac:dyDescent="0.45">
      <c r="BC449" s="58">
        <v>20.51983584131327</v>
      </c>
      <c r="BD449" s="161">
        <v>1.0476591764705887</v>
      </c>
      <c r="BE449" s="162">
        <v>1.335</v>
      </c>
      <c r="CK449" s="58">
        <v>20.51983584131327</v>
      </c>
      <c r="CL449" s="161">
        <v>1.0476591764705887</v>
      </c>
      <c r="CM449" s="162">
        <v>1.335</v>
      </c>
    </row>
    <row r="450" spans="55:91" x14ac:dyDescent="0.45">
      <c r="BC450" s="58">
        <v>20.552667578659371</v>
      </c>
      <c r="BD450" s="161">
        <v>1.0508445882352946</v>
      </c>
      <c r="BE450" s="162">
        <v>1.35</v>
      </c>
      <c r="CK450" s="58">
        <v>20.552667578659371</v>
      </c>
      <c r="CL450" s="161">
        <v>1.0508445882352946</v>
      </c>
      <c r="CM450" s="162">
        <v>1.35</v>
      </c>
    </row>
    <row r="451" spans="55:91" x14ac:dyDescent="0.45">
      <c r="BC451" s="58">
        <v>20.585499316005471</v>
      </c>
      <c r="BD451" s="161">
        <v>1.0594907058823535</v>
      </c>
      <c r="BE451" s="162">
        <v>1.3324999999999998</v>
      </c>
      <c r="CK451" s="58">
        <v>20.585499316005471</v>
      </c>
      <c r="CL451" s="161">
        <v>1.0594907058823535</v>
      </c>
      <c r="CM451" s="162">
        <v>1.3324999999999998</v>
      </c>
    </row>
    <row r="452" spans="55:91" x14ac:dyDescent="0.45">
      <c r="BC452" s="58">
        <v>20.618331053351572</v>
      </c>
      <c r="BD452" s="161">
        <v>1.0538024705882358</v>
      </c>
      <c r="BE452" s="162">
        <v>1.3225</v>
      </c>
      <c r="CK452" s="58">
        <v>20.618331053351572</v>
      </c>
      <c r="CL452" s="161">
        <v>1.0538024705882358</v>
      </c>
      <c r="CM452" s="162">
        <v>1.3225</v>
      </c>
    </row>
    <row r="453" spans="55:91" x14ac:dyDescent="0.45">
      <c r="BC453" s="58">
        <v>20.651162790697676</v>
      </c>
      <c r="BD453" s="161">
        <v>1.0356001176470593</v>
      </c>
      <c r="BE453" s="162">
        <v>1.27</v>
      </c>
      <c r="CK453" s="58">
        <v>20.651162790697676</v>
      </c>
      <c r="CL453" s="161">
        <v>1.0356001176470593</v>
      </c>
      <c r="CM453" s="162">
        <v>1.27</v>
      </c>
    </row>
    <row r="454" spans="55:91" x14ac:dyDescent="0.45">
      <c r="BC454" s="58">
        <v>20.749658002735977</v>
      </c>
      <c r="BD454" s="161">
        <v>1.0406057647058828</v>
      </c>
      <c r="BE454" s="162">
        <v>1.2575000000000001</v>
      </c>
      <c r="CK454" s="58">
        <v>20.749658002735977</v>
      </c>
      <c r="CL454" s="161">
        <v>1.0406057647058828</v>
      </c>
      <c r="CM454" s="162">
        <v>1.2575000000000001</v>
      </c>
    </row>
    <row r="455" spans="55:91" x14ac:dyDescent="0.45">
      <c r="BC455" s="58">
        <v>20.782489740082077</v>
      </c>
      <c r="BD455" s="161">
        <v>1.0494794117647064</v>
      </c>
      <c r="BE455" s="162">
        <v>1.2475000000000001</v>
      </c>
      <c r="CK455" s="58">
        <v>20.782489740082077</v>
      </c>
      <c r="CL455" s="161">
        <v>1.0494794117647064</v>
      </c>
      <c r="CM455" s="162">
        <v>1.2475000000000001</v>
      </c>
    </row>
    <row r="456" spans="55:91" x14ac:dyDescent="0.45">
      <c r="BC456" s="58">
        <v>20.815321477428181</v>
      </c>
      <c r="BD456" s="161">
        <v>1.0499344705882359</v>
      </c>
      <c r="BE456" s="162">
        <v>1.2450000000000001</v>
      </c>
      <c r="CK456" s="58">
        <v>20.815321477428181</v>
      </c>
      <c r="CL456" s="161">
        <v>1.0499344705882359</v>
      </c>
      <c r="CM456" s="162">
        <v>1.2450000000000001</v>
      </c>
    </row>
    <row r="457" spans="55:91" x14ac:dyDescent="0.45">
      <c r="BC457" s="58">
        <v>20.848153214774282</v>
      </c>
      <c r="BD457" s="161">
        <v>1.0447012941176474</v>
      </c>
      <c r="BE457" s="162">
        <v>1.24</v>
      </c>
      <c r="CK457" s="58">
        <v>20.848153214774282</v>
      </c>
      <c r="CL457" s="161">
        <v>1.0447012941176474</v>
      </c>
      <c r="CM457" s="162">
        <v>1.24</v>
      </c>
    </row>
    <row r="458" spans="55:91" x14ac:dyDescent="0.45">
      <c r="BC458" s="58">
        <v>20.880984952120382</v>
      </c>
      <c r="BD458" s="161">
        <v>1.0358276470588239</v>
      </c>
      <c r="BE458" s="162">
        <v>1.2549999999999999</v>
      </c>
      <c r="CK458" s="58">
        <v>20.880984952120382</v>
      </c>
      <c r="CL458" s="161">
        <v>1.0358276470588239</v>
      </c>
      <c r="CM458" s="162">
        <v>1.2549999999999999</v>
      </c>
    </row>
    <row r="459" spans="55:91" x14ac:dyDescent="0.45">
      <c r="BC459" s="58">
        <v>20.979480164158687</v>
      </c>
      <c r="BD459" s="161">
        <v>1.0435636470588239</v>
      </c>
      <c r="BE459" s="162">
        <v>1.24</v>
      </c>
      <c r="CK459" s="58">
        <v>20.979480164158687</v>
      </c>
      <c r="CL459" s="161">
        <v>1.0435636470588239</v>
      </c>
      <c r="CM459" s="162">
        <v>1.24</v>
      </c>
    </row>
    <row r="460" spans="55:91" x14ac:dyDescent="0.45">
      <c r="BC460" s="58">
        <v>21.012311901504788</v>
      </c>
      <c r="BD460" s="161">
        <v>1.0425397647058827</v>
      </c>
      <c r="BE460" s="162">
        <v>1.24</v>
      </c>
      <c r="CK460" s="58">
        <v>21.012311901504788</v>
      </c>
      <c r="CL460" s="161">
        <v>1.0425397647058827</v>
      </c>
      <c r="CM460" s="162">
        <v>1.24</v>
      </c>
    </row>
    <row r="461" spans="55:91" x14ac:dyDescent="0.45">
      <c r="BC461" s="58">
        <v>21.045143638850888</v>
      </c>
      <c r="BD461" s="161">
        <v>1.041629647058824</v>
      </c>
      <c r="BE461" s="162">
        <v>1.2549999999999999</v>
      </c>
      <c r="CK461" s="58">
        <v>21.045143638850888</v>
      </c>
      <c r="CL461" s="161">
        <v>1.041629647058824</v>
      </c>
      <c r="CM461" s="162">
        <v>1.2549999999999999</v>
      </c>
    </row>
    <row r="462" spans="55:91" x14ac:dyDescent="0.45">
      <c r="BC462" s="58">
        <v>21.077975376196989</v>
      </c>
      <c r="BD462" s="161">
        <v>1.0412883529411769</v>
      </c>
      <c r="BE462" s="162">
        <v>1.24</v>
      </c>
      <c r="CK462" s="58">
        <v>21.077975376196989</v>
      </c>
      <c r="CL462" s="161">
        <v>1.0412883529411769</v>
      </c>
      <c r="CM462" s="162">
        <v>1.24</v>
      </c>
    </row>
    <row r="463" spans="55:91" x14ac:dyDescent="0.45">
      <c r="BC463" s="58">
        <v>21.110807113543093</v>
      </c>
      <c r="BD463" s="161">
        <v>1.0433361176470592</v>
      </c>
      <c r="BE463" s="162">
        <v>1.2050000000000001</v>
      </c>
      <c r="CK463" s="58">
        <v>21.110807113543093</v>
      </c>
      <c r="CL463" s="161">
        <v>1.0433361176470592</v>
      </c>
      <c r="CM463" s="162">
        <v>1.2050000000000001</v>
      </c>
    </row>
    <row r="464" spans="55:91" x14ac:dyDescent="0.45">
      <c r="BC464" s="58">
        <v>21.209302325581394</v>
      </c>
      <c r="BD464" s="161">
        <v>1.0456114117647064</v>
      </c>
      <c r="BE464" s="162">
        <v>1.2025000000000001</v>
      </c>
      <c r="CK464" s="58">
        <v>21.209302325581394</v>
      </c>
      <c r="CL464" s="161">
        <v>1.0456114117647064</v>
      </c>
      <c r="CM464" s="162">
        <v>1.2025000000000001</v>
      </c>
    </row>
    <row r="465" spans="55:91" x14ac:dyDescent="0.45">
      <c r="BC465" s="58">
        <v>21.242134062927498</v>
      </c>
      <c r="BD465" s="161">
        <v>1.0398094117647063</v>
      </c>
      <c r="BE465" s="162">
        <v>1.2</v>
      </c>
      <c r="CK465" s="58">
        <v>21.242134062927498</v>
      </c>
      <c r="CL465" s="161">
        <v>1.0398094117647063</v>
      </c>
      <c r="CM465" s="162">
        <v>1.2</v>
      </c>
    </row>
    <row r="466" spans="55:91" x14ac:dyDescent="0.45">
      <c r="BC466" s="58">
        <v>21.274965800273598</v>
      </c>
      <c r="BD466" s="161">
        <v>1.037761647058824</v>
      </c>
      <c r="BE466" s="162">
        <v>1.2050000000000001</v>
      </c>
      <c r="CK466" s="58">
        <v>21.274965800273598</v>
      </c>
      <c r="CL466" s="161">
        <v>1.037761647058824</v>
      </c>
      <c r="CM466" s="162">
        <v>1.2050000000000001</v>
      </c>
    </row>
    <row r="467" spans="55:91" x14ac:dyDescent="0.45">
      <c r="BC467" s="58">
        <v>21.307797537619699</v>
      </c>
      <c r="BD467" s="161">
        <v>1.0247924705882359</v>
      </c>
      <c r="BE467" s="162">
        <v>1.1900000000000002</v>
      </c>
      <c r="CK467" s="58">
        <v>21.307797537619699</v>
      </c>
      <c r="CL467" s="161">
        <v>1.0247924705882359</v>
      </c>
      <c r="CM467" s="162">
        <v>1.1900000000000002</v>
      </c>
    </row>
    <row r="468" spans="55:91" x14ac:dyDescent="0.45">
      <c r="BC468" s="58">
        <v>21.340629274965799</v>
      </c>
      <c r="BD468" s="161">
        <v>1.0360551764705885</v>
      </c>
      <c r="BE468" s="162">
        <v>1.2075</v>
      </c>
      <c r="CK468" s="58">
        <v>21.340629274965799</v>
      </c>
      <c r="CL468" s="161">
        <v>1.0360551764705885</v>
      </c>
      <c r="CM468" s="162">
        <v>1.2075</v>
      </c>
    </row>
    <row r="469" spans="55:91" x14ac:dyDescent="0.45">
      <c r="BC469" s="58">
        <v>21.439124487004104</v>
      </c>
      <c r="BD469" s="161">
        <v>1.0341211764705887</v>
      </c>
      <c r="BE469" s="162">
        <v>1.1925000000000001</v>
      </c>
      <c r="CK469" s="58">
        <v>21.439124487004104</v>
      </c>
      <c r="CL469" s="161">
        <v>1.0341211764705887</v>
      </c>
      <c r="CM469" s="162">
        <v>1.1925000000000001</v>
      </c>
    </row>
    <row r="470" spans="55:91" x14ac:dyDescent="0.45">
      <c r="BC470" s="58">
        <v>21.471956224350205</v>
      </c>
      <c r="BD470" s="161">
        <v>1.033552352941177</v>
      </c>
      <c r="BE470" s="162">
        <v>1.1850000000000001</v>
      </c>
      <c r="CK470" s="58">
        <v>21.471956224350205</v>
      </c>
      <c r="CL470" s="161">
        <v>1.033552352941177</v>
      </c>
      <c r="CM470" s="162">
        <v>1.1850000000000001</v>
      </c>
    </row>
    <row r="471" spans="55:91" x14ac:dyDescent="0.45">
      <c r="BC471" s="58">
        <v>21.504787961696305</v>
      </c>
      <c r="BD471" s="161">
        <v>1.0279778823529415</v>
      </c>
      <c r="BE471" s="162">
        <v>1.1949999999999998</v>
      </c>
      <c r="CK471" s="58">
        <v>21.504787961696305</v>
      </c>
      <c r="CL471" s="161">
        <v>1.0279778823529415</v>
      </c>
      <c r="CM471" s="162">
        <v>1.1949999999999998</v>
      </c>
    </row>
    <row r="472" spans="55:91" x14ac:dyDescent="0.45">
      <c r="BC472" s="58">
        <v>21.537619699042409</v>
      </c>
      <c r="BD472" s="161">
        <v>1.0274090588235298</v>
      </c>
      <c r="BE472" s="162">
        <v>1.17</v>
      </c>
      <c r="CK472" s="58">
        <v>21.537619699042409</v>
      </c>
      <c r="CL472" s="161">
        <v>1.0274090588235298</v>
      </c>
      <c r="CM472" s="162">
        <v>1.17</v>
      </c>
    </row>
    <row r="473" spans="55:91" x14ac:dyDescent="0.45">
      <c r="BC473" s="58">
        <v>21.57045143638851</v>
      </c>
      <c r="BD473" s="161">
        <v>1.0231997647058828</v>
      </c>
      <c r="BE473" s="162">
        <v>1.1949999999999998</v>
      </c>
      <c r="CK473" s="58">
        <v>21.57045143638851</v>
      </c>
      <c r="CL473" s="161">
        <v>1.0231997647058828</v>
      </c>
      <c r="CM473" s="162">
        <v>1.1949999999999998</v>
      </c>
    </row>
    <row r="474" spans="55:91" x14ac:dyDescent="0.45">
      <c r="BC474" s="58">
        <v>21.668946648426811</v>
      </c>
      <c r="BD474" s="161">
        <v>1.0137572941176476</v>
      </c>
      <c r="BE474" s="162">
        <v>1.1749999999999998</v>
      </c>
      <c r="CK474" s="58">
        <v>21.668946648426811</v>
      </c>
      <c r="CL474" s="161">
        <v>1.0137572941176476</v>
      </c>
      <c r="CM474" s="162">
        <v>1.1749999999999998</v>
      </c>
    </row>
    <row r="475" spans="55:91" x14ac:dyDescent="0.45">
      <c r="BC475" s="58">
        <v>21.701778385772915</v>
      </c>
      <c r="BD475" s="161">
        <v>1.0127334117647062</v>
      </c>
      <c r="BE475" s="162">
        <v>1.155</v>
      </c>
      <c r="CK475" s="58">
        <v>21.701778385772915</v>
      </c>
      <c r="CL475" s="161">
        <v>1.0127334117647062</v>
      </c>
      <c r="CM475" s="162">
        <v>1.155</v>
      </c>
    </row>
    <row r="476" spans="55:91" x14ac:dyDescent="0.45">
      <c r="BC476" s="58">
        <v>21.734610123119015</v>
      </c>
      <c r="BD476" s="161">
        <v>1.0159188235294123</v>
      </c>
      <c r="BE476" s="162">
        <v>1.1599999999999999</v>
      </c>
      <c r="CK476" s="58">
        <v>21.734610123119015</v>
      </c>
      <c r="CL476" s="161">
        <v>1.0159188235294123</v>
      </c>
      <c r="CM476" s="162">
        <v>1.1599999999999999</v>
      </c>
    </row>
    <row r="477" spans="55:91" x14ac:dyDescent="0.45">
      <c r="BC477" s="58">
        <v>21.767441860465116</v>
      </c>
      <c r="BD477" s="161">
        <v>1.0184216470588239</v>
      </c>
      <c r="BE477" s="162">
        <v>1.1800000000000002</v>
      </c>
      <c r="CK477" s="58">
        <v>21.767441860465116</v>
      </c>
      <c r="CL477" s="161">
        <v>1.0184216470588239</v>
      </c>
      <c r="CM477" s="162">
        <v>1.1800000000000002</v>
      </c>
    </row>
    <row r="478" spans="55:91" x14ac:dyDescent="0.45">
      <c r="BC478" s="58">
        <v>21.800273597811216</v>
      </c>
      <c r="BD478" s="161">
        <v>1.0150087058823534</v>
      </c>
      <c r="BE478" s="162">
        <v>1.1800000000000002</v>
      </c>
      <c r="CK478" s="58">
        <v>21.800273597811216</v>
      </c>
      <c r="CL478" s="161">
        <v>1.0150087058823534</v>
      </c>
      <c r="CM478" s="162">
        <v>1.1800000000000002</v>
      </c>
    </row>
    <row r="479" spans="55:91" x14ac:dyDescent="0.45">
      <c r="BC479" s="58">
        <v>21.898768809849521</v>
      </c>
      <c r="BD479" s="161">
        <v>1.028774235294118</v>
      </c>
      <c r="BE479" s="162">
        <v>1.17</v>
      </c>
      <c r="CK479" s="58">
        <v>21.898768809849521</v>
      </c>
      <c r="CL479" s="161">
        <v>1.028774235294118</v>
      </c>
      <c r="CM479" s="162">
        <v>1.17</v>
      </c>
    </row>
    <row r="480" spans="55:91" x14ac:dyDescent="0.45">
      <c r="BC480" s="58">
        <v>21.931600547195622</v>
      </c>
      <c r="BD480" s="161">
        <v>1.0312770588235298</v>
      </c>
      <c r="BE480" s="162">
        <v>1.1850000000000001</v>
      </c>
      <c r="CK480" s="58">
        <v>21.931600547195622</v>
      </c>
      <c r="CL480" s="161">
        <v>1.0312770588235298</v>
      </c>
      <c r="CM480" s="162">
        <v>1.1850000000000001</v>
      </c>
    </row>
    <row r="481" spans="55:91" x14ac:dyDescent="0.45">
      <c r="BC481" s="58">
        <v>21.964432284541722</v>
      </c>
      <c r="BD481" s="161">
        <v>1.0264989411764711</v>
      </c>
      <c r="BE481" s="162">
        <v>1.1824999999999999</v>
      </c>
      <c r="CK481" s="58">
        <v>21.964432284541722</v>
      </c>
      <c r="CL481" s="161">
        <v>1.0264989411764711</v>
      </c>
      <c r="CM481" s="162">
        <v>1.1824999999999999</v>
      </c>
    </row>
    <row r="482" spans="55:91" x14ac:dyDescent="0.45">
      <c r="BC482" s="58">
        <v>21.997264021887826</v>
      </c>
      <c r="BD482" s="161">
        <v>1.0280916470588239</v>
      </c>
      <c r="BE482" s="162">
        <v>1.1749999999999998</v>
      </c>
      <c r="CK482" s="58">
        <v>21.997264021887826</v>
      </c>
      <c r="CL482" s="161">
        <v>1.0280916470588239</v>
      </c>
      <c r="CM482" s="162">
        <v>1.1749999999999998</v>
      </c>
    </row>
    <row r="483" spans="55:91" x14ac:dyDescent="0.45">
      <c r="BC483" s="58">
        <v>22.030095759233927</v>
      </c>
      <c r="BD483" s="161">
        <v>1.0250200000000005</v>
      </c>
      <c r="BE483" s="162">
        <v>1.1724999999999999</v>
      </c>
      <c r="CK483" s="58">
        <v>22.030095759233927</v>
      </c>
      <c r="CL483" s="161">
        <v>1.0250200000000005</v>
      </c>
      <c r="CM483" s="162">
        <v>1.1724999999999999</v>
      </c>
    </row>
    <row r="484" spans="55:91" x14ac:dyDescent="0.45">
      <c r="BC484" s="58">
        <v>22.128590971272228</v>
      </c>
      <c r="BD484" s="161">
        <v>1.0205831764705886</v>
      </c>
      <c r="BE484" s="162">
        <v>1.165</v>
      </c>
      <c r="CK484" s="58">
        <v>22.128590971272228</v>
      </c>
      <c r="CL484" s="161">
        <v>1.0205831764705886</v>
      </c>
      <c r="CM484" s="162">
        <v>1.165</v>
      </c>
    </row>
    <row r="485" spans="55:91" x14ac:dyDescent="0.45">
      <c r="BC485" s="58">
        <v>22.161422708618332</v>
      </c>
      <c r="BD485" s="161">
        <v>1.0205831764705886</v>
      </c>
      <c r="BE485" s="162">
        <v>1.1625000000000001</v>
      </c>
      <c r="CK485" s="58">
        <v>22.161422708618332</v>
      </c>
      <c r="CL485" s="161">
        <v>1.0205831764705886</v>
      </c>
      <c r="CM485" s="162">
        <v>1.1625000000000001</v>
      </c>
    </row>
    <row r="486" spans="55:91" x14ac:dyDescent="0.45">
      <c r="BC486" s="58">
        <v>22.194254445964432</v>
      </c>
      <c r="BD486" s="161">
        <v>1.0196730588235299</v>
      </c>
      <c r="BE486" s="162">
        <v>1.1749999999999998</v>
      </c>
      <c r="CK486" s="58">
        <v>22.194254445964432</v>
      </c>
      <c r="CL486" s="161">
        <v>1.0196730588235299</v>
      </c>
      <c r="CM486" s="162">
        <v>1.1749999999999998</v>
      </c>
    </row>
    <row r="487" spans="55:91" x14ac:dyDescent="0.45">
      <c r="BC487" s="58">
        <v>22.227086183310533</v>
      </c>
      <c r="BD487" s="161">
        <v>1.0147811764705887</v>
      </c>
      <c r="BE487" s="162">
        <v>1.1775</v>
      </c>
      <c r="CK487" s="58">
        <v>22.227086183310533</v>
      </c>
      <c r="CL487" s="161">
        <v>1.0147811764705887</v>
      </c>
      <c r="CM487" s="162">
        <v>1.1775</v>
      </c>
    </row>
    <row r="488" spans="55:91" x14ac:dyDescent="0.45">
      <c r="BC488" s="58">
        <v>22.259917920656633</v>
      </c>
      <c r="BD488" s="161">
        <v>1.016487647058824</v>
      </c>
      <c r="BE488" s="162">
        <v>1.1749999999999998</v>
      </c>
      <c r="CK488" s="58">
        <v>22.259917920656633</v>
      </c>
      <c r="CL488" s="161">
        <v>1.016487647058824</v>
      </c>
      <c r="CM488" s="162">
        <v>1.1749999999999998</v>
      </c>
    </row>
    <row r="489" spans="55:91" x14ac:dyDescent="0.45">
      <c r="BC489" s="58">
        <v>22.358413132694938</v>
      </c>
      <c r="BD489" s="161">
        <v>1.0175115294117651</v>
      </c>
      <c r="BE489" s="162">
        <v>1.165</v>
      </c>
      <c r="CK489" s="58">
        <v>22.358413132694938</v>
      </c>
      <c r="CL489" s="161">
        <v>1.0175115294117651</v>
      </c>
      <c r="CM489" s="162">
        <v>1.165</v>
      </c>
    </row>
    <row r="490" spans="55:91" x14ac:dyDescent="0.45">
      <c r="BC490" s="58">
        <v>22.391244870041039</v>
      </c>
      <c r="BD490" s="161">
        <v>1.0023808235294123</v>
      </c>
      <c r="BE490" s="162">
        <v>1.165</v>
      </c>
      <c r="CK490" s="58">
        <v>22.391244870041039</v>
      </c>
      <c r="CL490" s="161">
        <v>1.0023808235294123</v>
      </c>
      <c r="CM490" s="162">
        <v>1.165</v>
      </c>
    </row>
    <row r="491" spans="55:91" x14ac:dyDescent="0.45">
      <c r="BC491" s="58">
        <v>22.424076607387139</v>
      </c>
      <c r="BD491" s="161">
        <v>1.0051111764705887</v>
      </c>
      <c r="BE491" s="162">
        <v>1.155</v>
      </c>
      <c r="CK491" s="58">
        <v>22.424076607387139</v>
      </c>
      <c r="CL491" s="161">
        <v>1.0051111764705887</v>
      </c>
      <c r="CM491" s="162">
        <v>1.155</v>
      </c>
    </row>
    <row r="492" spans="55:91" x14ac:dyDescent="0.45">
      <c r="BC492" s="58">
        <v>22.456908344733243</v>
      </c>
      <c r="BD492" s="161">
        <v>1.0037460000000005</v>
      </c>
      <c r="BE492" s="162">
        <v>1.17</v>
      </c>
      <c r="CK492" s="58">
        <v>22.456908344733243</v>
      </c>
      <c r="CL492" s="161">
        <v>1.0037460000000005</v>
      </c>
      <c r="CM492" s="162">
        <v>1.17</v>
      </c>
    </row>
    <row r="493" spans="55:91" x14ac:dyDescent="0.45">
      <c r="BC493" s="58">
        <v>22.489740082079344</v>
      </c>
      <c r="BD493" s="161">
        <v>1.0057937647058828</v>
      </c>
      <c r="BE493" s="162">
        <v>1.165</v>
      </c>
      <c r="CK493" s="58">
        <v>22.489740082079344</v>
      </c>
      <c r="CL493" s="161">
        <v>1.0057937647058828</v>
      </c>
      <c r="CM493" s="162">
        <v>1.165</v>
      </c>
    </row>
    <row r="494" spans="55:91" x14ac:dyDescent="0.45">
      <c r="BC494" s="58">
        <v>22.588235294117645</v>
      </c>
      <c r="BD494" s="161">
        <v>1.0027221176470593</v>
      </c>
      <c r="BE494" s="162">
        <v>1.165</v>
      </c>
      <c r="CK494" s="58">
        <v>22.588235294117645</v>
      </c>
      <c r="CL494" s="161">
        <v>1.0027221176470593</v>
      </c>
      <c r="CM494" s="162">
        <v>1.165</v>
      </c>
    </row>
    <row r="495" spans="55:91" x14ac:dyDescent="0.45">
      <c r="BC495" s="58">
        <v>22.621067031463749</v>
      </c>
      <c r="BD495" s="161">
        <v>1.0046561176470592</v>
      </c>
      <c r="BE495" s="162">
        <v>1.1800000000000002</v>
      </c>
      <c r="CK495" s="58">
        <v>22.621067031463749</v>
      </c>
      <c r="CL495" s="161">
        <v>1.0046561176470592</v>
      </c>
      <c r="CM495" s="162">
        <v>1.1800000000000002</v>
      </c>
    </row>
    <row r="496" spans="55:91" x14ac:dyDescent="0.45">
      <c r="BC496" s="58">
        <v>22.653898768809849</v>
      </c>
      <c r="BD496" s="161">
        <v>0.99919541176470628</v>
      </c>
      <c r="BE496" s="162">
        <v>1.165</v>
      </c>
      <c r="CK496" s="58">
        <v>22.653898768809849</v>
      </c>
      <c r="CL496" s="161">
        <v>0.99919541176470628</v>
      </c>
      <c r="CM496" s="162">
        <v>1.165</v>
      </c>
    </row>
    <row r="497" spans="55:91" x14ac:dyDescent="0.45">
      <c r="BC497" s="58">
        <v>22.68673050615595</v>
      </c>
      <c r="BD497" s="161">
        <v>0.9994229411764709</v>
      </c>
      <c r="BE497" s="162">
        <v>1.165</v>
      </c>
      <c r="CK497" s="58">
        <v>22.68673050615595</v>
      </c>
      <c r="CL497" s="161">
        <v>0.9994229411764709</v>
      </c>
      <c r="CM497" s="162">
        <v>1.165</v>
      </c>
    </row>
    <row r="498" spans="55:91" x14ac:dyDescent="0.45">
      <c r="BC498" s="58">
        <v>22.71956224350205</v>
      </c>
      <c r="BD498" s="161">
        <v>0.9994229411764709</v>
      </c>
      <c r="BE498" s="162">
        <v>1.1800000000000002</v>
      </c>
      <c r="CK498" s="58">
        <v>22.71956224350205</v>
      </c>
      <c r="CL498" s="161">
        <v>0.9994229411764709</v>
      </c>
      <c r="CM498" s="162">
        <v>1.1800000000000002</v>
      </c>
    </row>
    <row r="499" spans="55:91" x14ac:dyDescent="0.45">
      <c r="BC499" s="58">
        <v>22.818057455540355</v>
      </c>
      <c r="BD499" s="161">
        <v>1.0021532941176474</v>
      </c>
      <c r="BE499" s="162">
        <v>1.1850000000000001</v>
      </c>
      <c r="CK499" s="58">
        <v>22.818057455540355</v>
      </c>
      <c r="CL499" s="161">
        <v>1.0021532941176474</v>
      </c>
      <c r="CM499" s="162">
        <v>1.1850000000000001</v>
      </c>
    </row>
    <row r="500" spans="55:91" x14ac:dyDescent="0.45">
      <c r="BC500" s="58">
        <v>22.850889192886456</v>
      </c>
      <c r="BD500" s="161">
        <v>1.0035184705882356</v>
      </c>
      <c r="BE500" s="162">
        <v>1.2</v>
      </c>
      <c r="CK500" s="58">
        <v>22.850889192886456</v>
      </c>
      <c r="CL500" s="161">
        <v>1.0035184705882356</v>
      </c>
      <c r="CM500" s="162">
        <v>1.2</v>
      </c>
    </row>
    <row r="501" spans="55:91" x14ac:dyDescent="0.45">
      <c r="BC501" s="58">
        <v>22.883720930232556</v>
      </c>
      <c r="BD501" s="161">
        <v>1.0095480000000003</v>
      </c>
      <c r="BE501" s="162">
        <v>1.1900000000000002</v>
      </c>
      <c r="CK501" s="58">
        <v>22.883720930232556</v>
      </c>
      <c r="CL501" s="161">
        <v>1.0095480000000003</v>
      </c>
      <c r="CM501" s="162">
        <v>1.1900000000000002</v>
      </c>
    </row>
    <row r="502" spans="55:91" x14ac:dyDescent="0.45">
      <c r="BC502" s="58">
        <v>22.91655266757866</v>
      </c>
      <c r="BD502" s="161">
        <v>1.0090929411764711</v>
      </c>
      <c r="BE502" s="162">
        <v>1.1749999999999998</v>
      </c>
      <c r="CK502" s="58">
        <v>22.91655266757866</v>
      </c>
      <c r="CL502" s="161">
        <v>1.0090929411764711</v>
      </c>
      <c r="CM502" s="162">
        <v>1.1749999999999998</v>
      </c>
    </row>
    <row r="503" spans="55:91" x14ac:dyDescent="0.45">
      <c r="BC503" s="58">
        <v>22.949384404924761</v>
      </c>
      <c r="BD503" s="161">
        <v>1.0194455294117652</v>
      </c>
      <c r="BE503" s="162">
        <v>1.165</v>
      </c>
      <c r="CK503" s="58">
        <v>22.949384404924761</v>
      </c>
      <c r="CL503" s="161">
        <v>1.0194455294117652</v>
      </c>
      <c r="CM503" s="162">
        <v>1.165</v>
      </c>
    </row>
    <row r="504" spans="55:91" x14ac:dyDescent="0.45">
      <c r="BC504" s="58">
        <v>23.047879616963066</v>
      </c>
      <c r="BD504" s="161">
        <v>1.0145536470588241</v>
      </c>
      <c r="BE504" s="162">
        <v>1.1599999999999999</v>
      </c>
      <c r="CK504" s="58">
        <v>23.047879616963066</v>
      </c>
      <c r="CL504" s="161">
        <v>1.0145536470588241</v>
      </c>
      <c r="CM504" s="162">
        <v>1.1599999999999999</v>
      </c>
    </row>
    <row r="505" spans="55:91" x14ac:dyDescent="0.45">
      <c r="BC505" s="58">
        <v>23.080711354309166</v>
      </c>
      <c r="BD505" s="161">
        <v>1.0120508235294121</v>
      </c>
      <c r="BE505" s="162">
        <v>1.1525000000000001</v>
      </c>
      <c r="CK505" s="58">
        <v>23.080711354309166</v>
      </c>
      <c r="CL505" s="161">
        <v>1.0120508235294121</v>
      </c>
      <c r="CM505" s="162">
        <v>1.1525000000000001</v>
      </c>
    </row>
    <row r="506" spans="55:91" x14ac:dyDescent="0.45">
      <c r="BC506" s="58">
        <v>23.113543091655266</v>
      </c>
      <c r="BD506" s="161">
        <v>1.0078415294117651</v>
      </c>
      <c r="BE506" s="162">
        <v>1.165</v>
      </c>
      <c r="CK506" s="58">
        <v>23.113543091655266</v>
      </c>
      <c r="CL506" s="161">
        <v>1.0078415294117651</v>
      </c>
      <c r="CM506" s="162">
        <v>1.165</v>
      </c>
    </row>
    <row r="507" spans="55:91" x14ac:dyDescent="0.45">
      <c r="BC507" s="58">
        <v>23.146374829001367</v>
      </c>
      <c r="BD507" s="161">
        <v>1.0173977647058827</v>
      </c>
      <c r="BE507" s="162">
        <v>1.165</v>
      </c>
      <c r="CK507" s="58">
        <v>23.146374829001367</v>
      </c>
      <c r="CL507" s="161">
        <v>1.0173977647058827</v>
      </c>
      <c r="CM507" s="162">
        <v>1.165</v>
      </c>
    </row>
    <row r="508" spans="55:91" x14ac:dyDescent="0.45">
      <c r="BC508" s="58">
        <v>23.179206566347467</v>
      </c>
      <c r="BD508" s="161">
        <v>1.0115957647058829</v>
      </c>
      <c r="BE508" s="162">
        <v>1.1599999999999999</v>
      </c>
      <c r="CK508" s="58">
        <v>23.179206566347467</v>
      </c>
      <c r="CL508" s="161">
        <v>1.0115957647058829</v>
      </c>
      <c r="CM508" s="162">
        <v>1.1599999999999999</v>
      </c>
    </row>
    <row r="509" spans="55:91" x14ac:dyDescent="0.45">
      <c r="BC509" s="58">
        <v>23.277701778385772</v>
      </c>
      <c r="BD509" s="161">
        <v>1.0111407058823534</v>
      </c>
      <c r="BE509" s="162">
        <v>1.165</v>
      </c>
      <c r="CK509" s="58">
        <v>23.277701778385772</v>
      </c>
      <c r="CL509" s="161">
        <v>1.0111407058823534</v>
      </c>
      <c r="CM509" s="162">
        <v>1.165</v>
      </c>
    </row>
    <row r="510" spans="55:91" x14ac:dyDescent="0.45">
      <c r="BC510" s="58">
        <v>23.310533515731873</v>
      </c>
      <c r="BD510" s="161">
        <v>1.0130747058823533</v>
      </c>
      <c r="BE510" s="162">
        <v>1.1800000000000002</v>
      </c>
      <c r="CK510" s="58">
        <v>23.310533515731873</v>
      </c>
      <c r="CL510" s="161">
        <v>1.0130747058823533</v>
      </c>
      <c r="CM510" s="162">
        <v>1.1800000000000002</v>
      </c>
    </row>
    <row r="511" spans="55:91" x14ac:dyDescent="0.45">
      <c r="BC511" s="58">
        <v>23.343365253077977</v>
      </c>
      <c r="BD511" s="161">
        <v>1.0194455294117652</v>
      </c>
      <c r="BE511" s="162">
        <v>1.1749999999999998</v>
      </c>
      <c r="CK511" s="58">
        <v>23.343365253077977</v>
      </c>
      <c r="CL511" s="161">
        <v>1.0194455294117652</v>
      </c>
      <c r="CM511" s="162">
        <v>1.1749999999999998</v>
      </c>
    </row>
    <row r="512" spans="55:91" x14ac:dyDescent="0.45">
      <c r="BC512" s="58">
        <v>23.376196990424077</v>
      </c>
      <c r="BD512" s="161">
        <v>1.016487647058824</v>
      </c>
      <c r="BE512" s="162">
        <v>1.165</v>
      </c>
      <c r="CK512" s="58">
        <v>23.376196990424077</v>
      </c>
      <c r="CL512" s="161">
        <v>1.016487647058824</v>
      </c>
      <c r="CM512" s="162">
        <v>1.165</v>
      </c>
    </row>
    <row r="513" spans="55:91" x14ac:dyDescent="0.45">
      <c r="BC513" s="58">
        <v>23.409028727770178</v>
      </c>
      <c r="BD513" s="161">
        <v>1.0280916470588239</v>
      </c>
      <c r="BE513" s="162">
        <v>1.165</v>
      </c>
      <c r="CK513" s="58">
        <v>23.409028727770178</v>
      </c>
      <c r="CL513" s="161">
        <v>1.0280916470588239</v>
      </c>
      <c r="CM513" s="162">
        <v>1.165</v>
      </c>
    </row>
    <row r="514" spans="55:91" x14ac:dyDescent="0.45">
      <c r="BC514" s="58">
        <v>23.507523939808483</v>
      </c>
      <c r="BD514" s="161">
        <v>1.0288880000000005</v>
      </c>
      <c r="BE514" s="162">
        <v>1.1625000000000001</v>
      </c>
      <c r="CK514" s="58">
        <v>23.507523939808483</v>
      </c>
      <c r="CL514" s="161">
        <v>1.0288880000000005</v>
      </c>
      <c r="CM514" s="162">
        <v>1.1625000000000001</v>
      </c>
    </row>
    <row r="515" spans="55:91" x14ac:dyDescent="0.45">
      <c r="BC515" s="58">
        <v>23.540355677154583</v>
      </c>
      <c r="BD515" s="161">
        <v>1.0258163529411768</v>
      </c>
      <c r="BE515" s="162">
        <v>1.1724999999999999</v>
      </c>
      <c r="CK515" s="58">
        <v>23.540355677154583</v>
      </c>
      <c r="CL515" s="161">
        <v>1.0258163529411768</v>
      </c>
      <c r="CM515" s="162">
        <v>1.1724999999999999</v>
      </c>
    </row>
    <row r="516" spans="55:91" x14ac:dyDescent="0.45">
      <c r="BC516" s="58">
        <v>23.573187414500683</v>
      </c>
      <c r="BD516" s="161">
        <v>1.0258163529411768</v>
      </c>
      <c r="BE516" s="162">
        <v>1.17</v>
      </c>
      <c r="CK516" s="58">
        <v>23.573187414500683</v>
      </c>
      <c r="CL516" s="161">
        <v>1.0258163529411768</v>
      </c>
      <c r="CM516" s="162">
        <v>1.17</v>
      </c>
    </row>
    <row r="517" spans="55:91" x14ac:dyDescent="0.45">
      <c r="BC517" s="58">
        <v>23.606019151846784</v>
      </c>
      <c r="BD517" s="161">
        <v>1.0209244705882357</v>
      </c>
      <c r="BE517" s="162">
        <v>1.1749999999999998</v>
      </c>
      <c r="CK517" s="58">
        <v>23.606019151846784</v>
      </c>
      <c r="CL517" s="161">
        <v>1.0209244705882357</v>
      </c>
      <c r="CM517" s="162">
        <v>1.1749999999999998</v>
      </c>
    </row>
    <row r="518" spans="55:91" x14ac:dyDescent="0.45">
      <c r="BC518" s="58">
        <v>23.638850889192888</v>
      </c>
      <c r="BD518" s="161">
        <v>1.0086378823529416</v>
      </c>
      <c r="BE518" s="162">
        <v>1.1749999999999998</v>
      </c>
      <c r="CK518" s="58">
        <v>23.638850889192888</v>
      </c>
      <c r="CL518" s="161">
        <v>1.0086378823529416</v>
      </c>
      <c r="CM518" s="162">
        <v>1.1749999999999998</v>
      </c>
    </row>
    <row r="519" spans="55:91" x14ac:dyDescent="0.45">
      <c r="BC519" s="58">
        <v>23.737346101231189</v>
      </c>
      <c r="BD519" s="161">
        <v>0.9972614117647064</v>
      </c>
      <c r="BE519" s="162">
        <v>1.1749999999999998</v>
      </c>
      <c r="CK519" s="58">
        <v>23.737346101231189</v>
      </c>
      <c r="CL519" s="161">
        <v>0.9972614117647064</v>
      </c>
      <c r="CM519" s="162">
        <v>1.1749999999999998</v>
      </c>
    </row>
    <row r="520" spans="55:91" x14ac:dyDescent="0.45">
      <c r="BC520" s="58">
        <v>23.77017783857729</v>
      </c>
      <c r="BD520" s="161">
        <v>0.99737517647058871</v>
      </c>
      <c r="BE520" s="162">
        <v>1.1775</v>
      </c>
      <c r="CK520" s="58">
        <v>23.77017783857729</v>
      </c>
      <c r="CL520" s="161">
        <v>0.99737517647058871</v>
      </c>
      <c r="CM520" s="162">
        <v>1.1775</v>
      </c>
    </row>
    <row r="521" spans="55:91" x14ac:dyDescent="0.45">
      <c r="BC521" s="58">
        <v>23.803009575923394</v>
      </c>
      <c r="BD521" s="161">
        <v>0.9994229411764709</v>
      </c>
      <c r="BE521" s="162">
        <v>1.1749999999999998</v>
      </c>
      <c r="CK521" s="58">
        <v>23.803009575923394</v>
      </c>
      <c r="CL521" s="161">
        <v>0.9994229411764709</v>
      </c>
      <c r="CM521" s="162">
        <v>1.1749999999999998</v>
      </c>
    </row>
    <row r="522" spans="55:91" x14ac:dyDescent="0.45">
      <c r="BC522" s="58">
        <v>23.835841313269494</v>
      </c>
      <c r="BD522" s="161">
        <v>1.0063625882352947</v>
      </c>
      <c r="BE522" s="162">
        <v>1.1900000000000002</v>
      </c>
      <c r="CK522" s="58">
        <v>23.835841313269494</v>
      </c>
      <c r="CL522" s="161">
        <v>1.0063625882352947</v>
      </c>
      <c r="CM522" s="162">
        <v>1.1900000000000002</v>
      </c>
    </row>
    <row r="523" spans="55:91" x14ac:dyDescent="0.45">
      <c r="BC523" s="58">
        <v>23.868673050615595</v>
      </c>
      <c r="BD523" s="161">
        <v>1.0053387058823535</v>
      </c>
      <c r="BE523" s="162">
        <v>1.17</v>
      </c>
      <c r="CK523" s="58">
        <v>23.868673050615595</v>
      </c>
      <c r="CL523" s="161">
        <v>1.0053387058823535</v>
      </c>
      <c r="CM523" s="162">
        <v>1.17</v>
      </c>
    </row>
    <row r="524" spans="55:91" x14ac:dyDescent="0.45">
      <c r="BC524" s="58">
        <v>23.9671682626539</v>
      </c>
      <c r="BD524" s="161">
        <v>1.0128471764705886</v>
      </c>
      <c r="BE524" s="162">
        <v>1.155</v>
      </c>
      <c r="CK524" s="58">
        <v>23.9671682626539</v>
      </c>
      <c r="CL524" s="161">
        <v>1.0128471764705886</v>
      </c>
      <c r="CM524" s="162">
        <v>1.155</v>
      </c>
    </row>
    <row r="525" spans="55:91" x14ac:dyDescent="0.45">
      <c r="BC525" s="59">
        <v>24</v>
      </c>
      <c r="BD525" s="163">
        <v>1.0123921176470594</v>
      </c>
      <c r="BE525" s="164">
        <v>1.1425000000000001</v>
      </c>
      <c r="CK525" s="59">
        <v>24</v>
      </c>
      <c r="CL525" s="163">
        <v>1.0123921176470594</v>
      </c>
      <c r="CM525" s="164">
        <v>1.1425000000000001</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50209" r:id="rId4" name="butMenu">
              <controlPr defaultSize="0" print="0" autoFill="0" autoPict="0" macro="[0]!MenuScenarioCompare">
                <anchor>
                  <from>
                    <xdr:col>1</xdr:col>
                    <xdr:colOff>1038225</xdr:colOff>
                    <xdr:row>0</xdr:row>
                    <xdr:rowOff>76200</xdr:rowOff>
                  </from>
                  <to>
                    <xdr:col>2</xdr:col>
                    <xdr:colOff>652463</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FutureTrades"/>
  <dimension ref="A1:L4"/>
  <sheetViews>
    <sheetView showGridLines="0" showRowColHeaders="0" zoomScaleNormal="100" workbookViewId="0">
      <selection activeCell="A3" sqref="A3"/>
    </sheetView>
  </sheetViews>
  <sheetFormatPr defaultRowHeight="14.25" x14ac:dyDescent="0.45"/>
  <cols>
    <col min="1" max="1" width="12.3984375" customWidth="1"/>
    <col min="2" max="2" width="12" customWidth="1"/>
    <col min="3" max="3" width="16.59765625" customWidth="1"/>
    <col min="4" max="5" width="10.86328125" customWidth="1"/>
    <col min="6" max="6" width="7.59765625" bestFit="1" customWidth="1"/>
    <col min="7" max="7" width="6.3984375" bestFit="1" customWidth="1"/>
    <col min="8" max="8" width="12.1328125" customWidth="1"/>
    <col min="9" max="9" width="15.73046875" bestFit="1" customWidth="1"/>
    <col min="10" max="10" width="17" bestFit="1" customWidth="1"/>
    <col min="11" max="11" width="17" customWidth="1"/>
    <col min="12" max="12" width="12" bestFit="1" customWidth="1"/>
    <col min="13" max="13" width="11.86328125" bestFit="1" customWidth="1"/>
  </cols>
  <sheetData>
    <row r="1" spans="1:12" ht="28.5" x14ac:dyDescent="0.85">
      <c r="A1" s="2" t="s">
        <v>167</v>
      </c>
      <c r="C1" s="1" t="s">
        <v>1216</v>
      </c>
    </row>
    <row r="4" spans="1:12" x14ac:dyDescent="0.45">
      <c r="A4" s="165" t="s">
        <v>1335</v>
      </c>
      <c r="B4" s="153" t="s">
        <v>610</v>
      </c>
      <c r="C4" s="153" t="s">
        <v>1350</v>
      </c>
      <c r="D4" s="153" t="s">
        <v>1332</v>
      </c>
      <c r="E4" s="153" t="s">
        <v>1333</v>
      </c>
      <c r="F4" s="153" t="s">
        <v>1329</v>
      </c>
      <c r="G4" s="153" t="s">
        <v>1330</v>
      </c>
      <c r="H4" s="153" t="s">
        <v>1416</v>
      </c>
      <c r="I4" s="153" t="s">
        <v>1334</v>
      </c>
      <c r="J4" s="153" t="s">
        <v>1412</v>
      </c>
      <c r="K4" s="154" t="s">
        <v>1380</v>
      </c>
      <c r="L4" s="154" t="s">
        <v>1510</v>
      </c>
    </row>
  </sheetData>
  <sheetProtection sheet="1" objects="1" scenarios="1"/>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81" r:id="rId4" name="Button 17">
              <controlPr defaultSize="0" print="0" autoFill="0" autoPict="0" macro="[1]!SAISortButtonOnAction">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13682" r:id="rId5" name="Button 18">
              <controlPr defaultSize="0" print="0" autoFill="0" autoPict="0" macro="[1]!SAISortButtonOnAction">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113683" r:id="rId6" name="Button 19">
              <controlPr defaultSize="0" print="0" autoFill="0" autoPict="0" macro="[1]!SAISortButtonOnAction">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13684" r:id="rId7" name="Button 20">
              <controlPr defaultSize="0" print="0" autoFill="0" autoPict="0" macro="[1]!SAISortButtonOnAction">
                <anchor moveWithCells="1" sizeWithCells="1">
                  <from>
                    <xdr:col>3</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113685" r:id="rId8" name="Button 21">
              <controlPr defaultSize="0" print="0" autoFill="0" autoPict="0" macro="[1]!SAISortButtonOnActio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13686" r:id="rId9" name="Button 22">
              <controlPr defaultSize="0" print="0" autoFill="0" autoPict="0" macro="[1]!SAISortButtonOnActio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13687" r:id="rId10" name="Button 23">
              <controlPr defaultSize="0" print="0" autoFill="0" autoPict="0" macro="[1]!SAISortButtonOnActio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13688" r:id="rId11" name="Button 24">
              <controlPr defaultSize="0" print="0" autoFill="0" autoPict="0" macro="[1]!SAISortButtonOnActio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13689" r:id="rId12" name="Button 25">
              <controlPr defaultSize="0" print="0" autoFill="0" autoPict="0" macro="[1]!SAISortButtonOnActio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13690" r:id="rId13" name="Button 26">
              <controlPr defaultSize="0" print="0" autoFill="0" autoPict="0" macro="[1]!SAISortButtonOnActio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13691" r:id="rId14" name="Button 27">
              <controlPr defaultSize="0" print="0" autoFill="0" autoPict="0" macro="[1]!SAISortButtonOnActio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13692" r:id="rId15" name="Button 28">
              <controlPr defaultSize="0" print="0" autoFill="0" autoPict="0" macro="[1]!SAISortButtonOnAction">
                <anchor moveWithCells="1" sizeWithCells="1">
                  <from>
                    <xdr:col>11</xdr:col>
                    <xdr:colOff>0</xdr:colOff>
                    <xdr:row>2</xdr:row>
                    <xdr:rowOff>0</xdr:rowOff>
                  </from>
                  <to>
                    <xdr:col>12</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LinesHistory"/>
  <dimension ref="A1:W73"/>
  <sheetViews>
    <sheetView showGridLines="0" showRowColHeaders="0" topLeftCell="A22" zoomScaleNormal="100" workbookViewId="0">
      <selection activeCell="W26" sqref="W26:W73"/>
    </sheetView>
  </sheetViews>
  <sheetFormatPr defaultRowHeight="14.25" x14ac:dyDescent="0.45"/>
  <cols>
    <col min="1" max="1" width="20" bestFit="1" customWidth="1"/>
    <col min="2" max="2" width="13.1328125" bestFit="1" customWidth="1"/>
    <col min="3" max="3" width="3" bestFit="1" customWidth="1"/>
    <col min="4" max="6" width="12.73046875" bestFit="1" customWidth="1"/>
    <col min="7" max="9" width="3" bestFit="1" customWidth="1"/>
    <col min="10" max="10" width="11.1328125" bestFit="1" customWidth="1"/>
    <col min="11" max="11" width="13.59765625" bestFit="1" customWidth="1"/>
    <col min="13" max="13" width="16.86328125" bestFit="1" customWidth="1"/>
    <col min="14" max="15" width="3" bestFit="1" customWidth="1"/>
    <col min="16" max="18" width="12.73046875" bestFit="1" customWidth="1"/>
    <col min="19" max="21" width="3" bestFit="1" customWidth="1"/>
    <col min="22" max="22" width="11.1328125" bestFit="1" customWidth="1"/>
    <col min="23" max="23" width="13.59765625" bestFit="1" customWidth="1"/>
  </cols>
  <sheetData>
    <row r="1" spans="1:2" ht="28.5" x14ac:dyDescent="0.85">
      <c r="A1" s="2" t="s">
        <v>200</v>
      </c>
    </row>
    <row r="3" spans="1:2" x14ac:dyDescent="0.45">
      <c r="A3" t="s">
        <v>262</v>
      </c>
    </row>
    <row r="4" spans="1:2" x14ac:dyDescent="0.45">
      <c r="A4" s="105" t="s">
        <v>590</v>
      </c>
      <c r="B4" s="107"/>
    </row>
    <row r="5" spans="1:2" x14ac:dyDescent="0.45">
      <c r="A5" s="81" t="s">
        <v>584</v>
      </c>
      <c r="B5" s="88" t="s">
        <v>585</v>
      </c>
    </row>
    <row r="6" spans="1:2" x14ac:dyDescent="0.45">
      <c r="A6" s="81" t="s">
        <v>581</v>
      </c>
      <c r="B6" s="152">
        <v>36526</v>
      </c>
    </row>
    <row r="7" spans="1:2" x14ac:dyDescent="0.45">
      <c r="A7" s="81" t="s">
        <v>582</v>
      </c>
      <c r="B7" s="152">
        <v>36586</v>
      </c>
    </row>
    <row r="8" spans="1:2" x14ac:dyDescent="0.45">
      <c r="A8" s="81" t="s">
        <v>588</v>
      </c>
      <c r="B8" s="88">
        <v>1.1154999999999997</v>
      </c>
    </row>
    <row r="9" spans="1:2" x14ac:dyDescent="0.45">
      <c r="A9" s="81" t="s">
        <v>589</v>
      </c>
      <c r="B9" s="88">
        <v>7.7600000000000002E-2</v>
      </c>
    </row>
    <row r="10" spans="1:2" x14ac:dyDescent="0.45">
      <c r="A10" s="81" t="s">
        <v>592</v>
      </c>
      <c r="B10" s="88"/>
    </row>
    <row r="11" spans="1:2" x14ac:dyDescent="0.45">
      <c r="A11" s="81" t="s">
        <v>243</v>
      </c>
      <c r="B11" s="88">
        <v>0.8</v>
      </c>
    </row>
    <row r="12" spans="1:2" x14ac:dyDescent="0.45">
      <c r="A12" s="81" t="s">
        <v>240</v>
      </c>
      <c r="B12" s="88">
        <v>-0.2</v>
      </c>
    </row>
    <row r="13" spans="1:2" x14ac:dyDescent="0.45">
      <c r="A13" s="81" t="s">
        <v>241</v>
      </c>
      <c r="B13" s="88">
        <v>0.2</v>
      </c>
    </row>
    <row r="14" spans="1:2" x14ac:dyDescent="0.45">
      <c r="A14" s="81" t="s">
        <v>244</v>
      </c>
      <c r="B14" s="88">
        <v>-0.15</v>
      </c>
    </row>
    <row r="15" spans="1:2" x14ac:dyDescent="0.45">
      <c r="A15" s="81" t="s">
        <v>242</v>
      </c>
      <c r="B15" s="88">
        <v>0.15</v>
      </c>
    </row>
    <row r="16" spans="1:2" x14ac:dyDescent="0.45">
      <c r="A16" s="81" t="s">
        <v>275</v>
      </c>
      <c r="B16" s="88"/>
    </row>
    <row r="17" spans="1:23" x14ac:dyDescent="0.45">
      <c r="A17" s="106" t="s">
        <v>591</v>
      </c>
      <c r="B17" s="108" t="s">
        <v>1226</v>
      </c>
    </row>
    <row r="19" spans="1:23" x14ac:dyDescent="0.45">
      <c r="A19" t="s">
        <v>598</v>
      </c>
      <c r="M19" t="s">
        <v>1622</v>
      </c>
    </row>
    <row r="20" spans="1:23" x14ac:dyDescent="0.45">
      <c r="A20" s="105" t="s">
        <v>148</v>
      </c>
      <c r="B20" s="107">
        <v>0.96539379474940334</v>
      </c>
      <c r="M20" s="105" t="s">
        <v>148</v>
      </c>
      <c r="N20" s="107">
        <v>0.96887430389817031</v>
      </c>
    </row>
    <row r="21" spans="1:23" x14ac:dyDescent="0.45">
      <c r="A21" s="81" t="s">
        <v>149</v>
      </c>
      <c r="B21" s="88">
        <v>1.4755154639175256</v>
      </c>
      <c r="M21" s="81" t="s">
        <v>149</v>
      </c>
      <c r="N21" s="88">
        <v>1.5528350515463918</v>
      </c>
    </row>
    <row r="22" spans="1:23" x14ac:dyDescent="0.45">
      <c r="A22" s="106" t="s">
        <v>182</v>
      </c>
      <c r="B22" s="108">
        <v>7.6712328767123292E-2</v>
      </c>
      <c r="M22" s="106" t="s">
        <v>182</v>
      </c>
      <c r="N22" s="108">
        <v>0.16164383561643836</v>
      </c>
    </row>
    <row r="24" spans="1:23" x14ac:dyDescent="0.45">
      <c r="A24" t="s">
        <v>599</v>
      </c>
      <c r="M24" t="s">
        <v>1623</v>
      </c>
    </row>
    <row r="25" spans="1:23" x14ac:dyDescent="0.45">
      <c r="A25" s="105" t="s">
        <v>105</v>
      </c>
      <c r="B25" s="417" t="s">
        <v>63</v>
      </c>
      <c r="C25" s="417" t="s">
        <v>64</v>
      </c>
      <c r="D25" s="417" t="s">
        <v>65</v>
      </c>
      <c r="E25" s="417" t="s">
        <v>151</v>
      </c>
      <c r="F25" s="417" t="s">
        <v>66</v>
      </c>
      <c r="G25" s="417" t="s">
        <v>1191</v>
      </c>
      <c r="H25" s="417" t="s">
        <v>1192</v>
      </c>
      <c r="I25" s="417" t="s">
        <v>1193</v>
      </c>
      <c r="J25" s="417" t="s">
        <v>450</v>
      </c>
      <c r="K25" s="107" t="s">
        <v>170</v>
      </c>
      <c r="M25" s="105" t="s">
        <v>105</v>
      </c>
      <c r="N25" s="417" t="s">
        <v>63</v>
      </c>
      <c r="O25" s="417" t="s">
        <v>64</v>
      </c>
      <c r="P25" s="417" t="s">
        <v>65</v>
      </c>
      <c r="Q25" s="417" t="s">
        <v>151</v>
      </c>
      <c r="R25" s="417" t="s">
        <v>66</v>
      </c>
      <c r="S25" s="417" t="s">
        <v>1191</v>
      </c>
      <c r="T25" s="417" t="s">
        <v>1192</v>
      </c>
      <c r="U25" s="417" t="s">
        <v>1193</v>
      </c>
      <c r="V25" s="417" t="s">
        <v>450</v>
      </c>
      <c r="W25" s="107" t="s">
        <v>170</v>
      </c>
    </row>
    <row r="26" spans="1:23" x14ac:dyDescent="0.45">
      <c r="A26" s="81" t="s">
        <v>38</v>
      </c>
      <c r="B26" s="416">
        <v>0</v>
      </c>
      <c r="C26" s="416">
        <v>0</v>
      </c>
      <c r="D26" s="416">
        <v>91406954.549298376</v>
      </c>
      <c r="E26" s="416">
        <v>91406954.549298376</v>
      </c>
      <c r="F26" s="416">
        <v>91406954.549298376</v>
      </c>
      <c r="G26" s="416">
        <v>0</v>
      </c>
      <c r="H26" s="416">
        <v>0</v>
      </c>
      <c r="I26" s="416">
        <v>0</v>
      </c>
      <c r="J26" s="416">
        <v>100842117.82877314</v>
      </c>
      <c r="K26" s="88">
        <v>0.63462470000376925</v>
      </c>
      <c r="M26" s="81" t="s">
        <v>38</v>
      </c>
      <c r="N26" s="416">
        <v>0</v>
      </c>
      <c r="O26" s="416">
        <v>0</v>
      </c>
      <c r="P26" s="416">
        <v>38696558.438219376</v>
      </c>
      <c r="Q26" s="416">
        <v>38696558.438219376</v>
      </c>
      <c r="R26" s="416">
        <v>38696558.438219376</v>
      </c>
      <c r="S26" s="416">
        <v>0</v>
      </c>
      <c r="T26" s="416">
        <v>0</v>
      </c>
      <c r="U26" s="416">
        <v>0</v>
      </c>
      <c r="V26" s="416">
        <v>103828314.83586656</v>
      </c>
      <c r="W26" s="88">
        <v>0.69966699997894466</v>
      </c>
    </row>
    <row r="27" spans="1:23" x14ac:dyDescent="0.45">
      <c r="A27" s="81" t="s">
        <v>43</v>
      </c>
      <c r="B27" s="416">
        <v>0</v>
      </c>
      <c r="C27" s="416">
        <v>0</v>
      </c>
      <c r="D27" s="416">
        <v>291133166.31101286</v>
      </c>
      <c r="E27" s="416">
        <v>291133166.31101286</v>
      </c>
      <c r="F27" s="416">
        <v>291133166.31101286</v>
      </c>
      <c r="G27" s="416">
        <v>0</v>
      </c>
      <c r="H27" s="416">
        <v>0</v>
      </c>
      <c r="I27" s="416">
        <v>0</v>
      </c>
      <c r="J27" s="416">
        <v>176644605.87608081</v>
      </c>
      <c r="K27" s="88">
        <v>0.58414659998379648</v>
      </c>
      <c r="M27" s="81" t="s">
        <v>43</v>
      </c>
      <c r="N27" s="416">
        <v>0</v>
      </c>
      <c r="O27" s="416">
        <v>0</v>
      </c>
      <c r="P27" s="416">
        <v>227001409.9833343</v>
      </c>
      <c r="Q27" s="416">
        <v>227001409.9833343</v>
      </c>
      <c r="R27" s="416">
        <v>227001409.9833343</v>
      </c>
      <c r="S27" s="416">
        <v>0</v>
      </c>
      <c r="T27" s="416">
        <v>0</v>
      </c>
      <c r="U27" s="416">
        <v>0</v>
      </c>
      <c r="V27" s="416">
        <v>171472371.62035728</v>
      </c>
      <c r="W27" s="88">
        <v>0.6080843000090681</v>
      </c>
    </row>
    <row r="28" spans="1:23" x14ac:dyDescent="0.45">
      <c r="A28" s="81" t="s">
        <v>12</v>
      </c>
      <c r="B28" s="416">
        <v>0</v>
      </c>
      <c r="C28" s="416">
        <v>0</v>
      </c>
      <c r="D28" s="416">
        <v>0</v>
      </c>
      <c r="E28" s="416">
        <v>0</v>
      </c>
      <c r="F28" s="416">
        <v>0</v>
      </c>
      <c r="G28" s="416">
        <v>0</v>
      </c>
      <c r="H28" s="416">
        <v>0</v>
      </c>
      <c r="I28" s="416">
        <v>0</v>
      </c>
      <c r="J28" s="416">
        <v>260858470.26886714</v>
      </c>
      <c r="K28" s="88">
        <v>0.81908560000010766</v>
      </c>
      <c r="M28" s="81" t="s">
        <v>12</v>
      </c>
      <c r="N28" s="416">
        <v>0</v>
      </c>
      <c r="O28" s="416">
        <v>0</v>
      </c>
      <c r="P28" s="416">
        <v>0</v>
      </c>
      <c r="Q28" s="416">
        <v>0</v>
      </c>
      <c r="R28" s="416">
        <v>0</v>
      </c>
      <c r="S28" s="416">
        <v>0</v>
      </c>
      <c r="T28" s="416">
        <v>0</v>
      </c>
      <c r="U28" s="416">
        <v>0</v>
      </c>
      <c r="V28" s="416">
        <v>244126268.86498454</v>
      </c>
      <c r="W28" s="88">
        <v>0.83802019999711774</v>
      </c>
    </row>
    <row r="29" spans="1:23" x14ac:dyDescent="0.45">
      <c r="A29" s="81" t="s">
        <v>40</v>
      </c>
      <c r="B29" s="416">
        <v>0</v>
      </c>
      <c r="C29" s="416">
        <v>0</v>
      </c>
      <c r="D29" s="416">
        <v>603366926.07074034</v>
      </c>
      <c r="E29" s="416">
        <v>603366926.07074034</v>
      </c>
      <c r="F29" s="416">
        <v>603366926.07074034</v>
      </c>
      <c r="G29" s="416">
        <v>0</v>
      </c>
      <c r="H29" s="416">
        <v>0</v>
      </c>
      <c r="I29" s="416">
        <v>0</v>
      </c>
      <c r="J29" s="416">
        <v>43816543.481269233</v>
      </c>
      <c r="K29" s="88">
        <v>1.5217294000030961</v>
      </c>
      <c r="M29" s="81" t="s">
        <v>40</v>
      </c>
      <c r="N29" s="416">
        <v>0</v>
      </c>
      <c r="O29" s="416">
        <v>0</v>
      </c>
      <c r="P29" s="416">
        <v>482940385.77907944</v>
      </c>
      <c r="Q29" s="416">
        <v>482940385.77907944</v>
      </c>
      <c r="R29" s="416">
        <v>482940385.77907944</v>
      </c>
      <c r="S29" s="416">
        <v>0</v>
      </c>
      <c r="T29" s="416">
        <v>0</v>
      </c>
      <c r="U29" s="416">
        <v>0</v>
      </c>
      <c r="V29" s="416">
        <v>48089126.68052534</v>
      </c>
      <c r="W29" s="88">
        <v>1.7309039999963716</v>
      </c>
    </row>
    <row r="30" spans="1:23" x14ac:dyDescent="0.45">
      <c r="A30" s="81" t="s">
        <v>48</v>
      </c>
      <c r="B30" s="416">
        <v>0</v>
      </c>
      <c r="C30" s="416">
        <v>0</v>
      </c>
      <c r="D30" s="416">
        <v>0</v>
      </c>
      <c r="E30" s="416">
        <v>0</v>
      </c>
      <c r="F30" s="416">
        <v>0</v>
      </c>
      <c r="G30" s="416">
        <v>0</v>
      </c>
      <c r="H30" s="416">
        <v>0</v>
      </c>
      <c r="I30" s="416">
        <v>0</v>
      </c>
      <c r="J30" s="416">
        <v>150989326.17072344</v>
      </c>
      <c r="K30" s="88">
        <v>1.2975550999981351</v>
      </c>
      <c r="M30" s="81" t="s">
        <v>48</v>
      </c>
      <c r="N30" s="416">
        <v>0</v>
      </c>
      <c r="O30" s="416">
        <v>0</v>
      </c>
      <c r="P30" s="416">
        <v>2378320.0956213698</v>
      </c>
      <c r="Q30" s="416">
        <v>2378320.0956213698</v>
      </c>
      <c r="R30" s="416">
        <v>2378320.0956213698</v>
      </c>
      <c r="S30" s="416">
        <v>0</v>
      </c>
      <c r="T30" s="416">
        <v>0</v>
      </c>
      <c r="U30" s="416">
        <v>0</v>
      </c>
      <c r="V30" s="416">
        <v>144474425.81877977</v>
      </c>
      <c r="W30" s="88">
        <v>1.4069278999813832</v>
      </c>
    </row>
    <row r="31" spans="1:23" x14ac:dyDescent="0.45">
      <c r="A31" s="81" t="s">
        <v>44</v>
      </c>
      <c r="B31" s="416">
        <v>0</v>
      </c>
      <c r="C31" s="416">
        <v>0</v>
      </c>
      <c r="D31" s="416">
        <v>0</v>
      </c>
      <c r="E31" s="416">
        <v>0</v>
      </c>
      <c r="F31" s="416">
        <v>0</v>
      </c>
      <c r="G31" s="416">
        <v>0</v>
      </c>
      <c r="H31" s="416">
        <v>0</v>
      </c>
      <c r="I31" s="416">
        <v>0</v>
      </c>
      <c r="J31" s="416">
        <v>213207121.88061607</v>
      </c>
      <c r="K31" s="88">
        <v>0.69299269997281954</v>
      </c>
      <c r="M31" s="81" t="s">
        <v>44</v>
      </c>
      <c r="N31" s="416">
        <v>0</v>
      </c>
      <c r="O31" s="416">
        <v>0</v>
      </c>
      <c r="P31" s="416">
        <v>0</v>
      </c>
      <c r="Q31" s="416">
        <v>0</v>
      </c>
      <c r="R31" s="416">
        <v>0</v>
      </c>
      <c r="S31" s="416">
        <v>0</v>
      </c>
      <c r="T31" s="416">
        <v>0</v>
      </c>
      <c r="U31" s="416">
        <v>0</v>
      </c>
      <c r="V31" s="416">
        <v>205448268.07606542</v>
      </c>
      <c r="W31" s="88">
        <v>0.72303280001506209</v>
      </c>
    </row>
    <row r="32" spans="1:23" x14ac:dyDescent="0.45">
      <c r="A32" s="81" t="s">
        <v>27</v>
      </c>
      <c r="B32" s="416">
        <v>0</v>
      </c>
      <c r="C32" s="416">
        <v>0</v>
      </c>
      <c r="D32" s="416">
        <v>969463624.47662675</v>
      </c>
      <c r="E32" s="416">
        <v>969463624.47662675</v>
      </c>
      <c r="F32" s="416">
        <v>969463624.47662675</v>
      </c>
      <c r="G32" s="416">
        <v>0</v>
      </c>
      <c r="H32" s="416">
        <v>0</v>
      </c>
      <c r="I32" s="416">
        <v>0</v>
      </c>
      <c r="J32" s="416">
        <v>256056543.95263708</v>
      </c>
      <c r="K32" s="88">
        <v>0.70179559997632168</v>
      </c>
      <c r="M32" s="81" t="s">
        <v>27</v>
      </c>
      <c r="N32" s="416">
        <v>0</v>
      </c>
      <c r="O32" s="416">
        <v>0</v>
      </c>
      <c r="P32" s="416">
        <v>898283359.27724099</v>
      </c>
      <c r="Q32" s="416">
        <v>898283359.27724099</v>
      </c>
      <c r="R32" s="416">
        <v>898283359.27724099</v>
      </c>
      <c r="S32" s="416">
        <v>0</v>
      </c>
      <c r="T32" s="416">
        <v>0</v>
      </c>
      <c r="U32" s="416">
        <v>0</v>
      </c>
      <c r="V32" s="416">
        <v>251817878.11773482</v>
      </c>
      <c r="W32" s="88">
        <v>0.75516749999951571</v>
      </c>
    </row>
    <row r="33" spans="1:23" x14ac:dyDescent="0.45">
      <c r="A33" s="81" t="s">
        <v>11</v>
      </c>
      <c r="B33" s="416">
        <v>0</v>
      </c>
      <c r="C33" s="416">
        <v>0</v>
      </c>
      <c r="D33" s="416">
        <v>266136108.9443205</v>
      </c>
      <c r="E33" s="416">
        <v>266136108.9443205</v>
      </c>
      <c r="F33" s="416">
        <v>266136108.9443205</v>
      </c>
      <c r="G33" s="416">
        <v>0</v>
      </c>
      <c r="H33" s="416">
        <v>0</v>
      </c>
      <c r="I33" s="416">
        <v>0</v>
      </c>
      <c r="J33" s="416">
        <v>275186653.55763233</v>
      </c>
      <c r="K33" s="88">
        <v>0.77680600000894628</v>
      </c>
      <c r="M33" s="81" t="s">
        <v>11</v>
      </c>
      <c r="N33" s="416">
        <v>0</v>
      </c>
      <c r="O33" s="416">
        <v>0</v>
      </c>
      <c r="P33" s="416">
        <v>203096307.63110286</v>
      </c>
      <c r="Q33" s="416">
        <v>203096307.63110286</v>
      </c>
      <c r="R33" s="416">
        <v>203096307.63110286</v>
      </c>
      <c r="S33" s="416">
        <v>0</v>
      </c>
      <c r="T33" s="416">
        <v>0</v>
      </c>
      <c r="U33" s="416">
        <v>0</v>
      </c>
      <c r="V33" s="416">
        <v>266477373.26086447</v>
      </c>
      <c r="W33" s="88">
        <v>0.80836629998520948</v>
      </c>
    </row>
    <row r="34" spans="1:23" x14ac:dyDescent="0.45">
      <c r="A34" s="81" t="s">
        <v>41</v>
      </c>
      <c r="B34" s="416">
        <v>0</v>
      </c>
      <c r="C34" s="416">
        <v>0</v>
      </c>
      <c r="D34" s="416">
        <v>0</v>
      </c>
      <c r="E34" s="416">
        <v>0</v>
      </c>
      <c r="F34" s="416">
        <v>0</v>
      </c>
      <c r="G34" s="416">
        <v>0</v>
      </c>
      <c r="H34" s="416">
        <v>0</v>
      </c>
      <c r="I34" s="416">
        <v>0</v>
      </c>
      <c r="J34" s="416">
        <v>237062453.67230469</v>
      </c>
      <c r="K34" s="88">
        <v>0.87283469998510554</v>
      </c>
      <c r="M34" s="81" t="s">
        <v>41</v>
      </c>
      <c r="N34" s="416">
        <v>0</v>
      </c>
      <c r="O34" s="416">
        <v>0</v>
      </c>
      <c r="P34" s="416">
        <v>0</v>
      </c>
      <c r="Q34" s="416">
        <v>0</v>
      </c>
      <c r="R34" s="416">
        <v>0</v>
      </c>
      <c r="S34" s="416">
        <v>0</v>
      </c>
      <c r="T34" s="416">
        <v>0</v>
      </c>
      <c r="U34" s="416">
        <v>0</v>
      </c>
      <c r="V34" s="416">
        <v>224532166.13359749</v>
      </c>
      <c r="W34" s="88">
        <v>0.91076990001602098</v>
      </c>
    </row>
    <row r="35" spans="1:23" x14ac:dyDescent="0.45">
      <c r="A35" s="81" t="s">
        <v>20</v>
      </c>
      <c r="B35" s="416">
        <v>0</v>
      </c>
      <c r="C35" s="416">
        <v>0</v>
      </c>
      <c r="D35" s="416">
        <v>0</v>
      </c>
      <c r="E35" s="416">
        <v>0</v>
      </c>
      <c r="F35" s="416">
        <v>0</v>
      </c>
      <c r="G35" s="416">
        <v>0</v>
      </c>
      <c r="H35" s="416">
        <v>0</v>
      </c>
      <c r="I35" s="416">
        <v>0</v>
      </c>
      <c r="J35" s="416">
        <v>151867778.01163903</v>
      </c>
      <c r="K35" s="88">
        <v>0.61268779999227263</v>
      </c>
      <c r="M35" s="81" t="s">
        <v>20</v>
      </c>
      <c r="N35" s="416">
        <v>0</v>
      </c>
      <c r="O35" s="416">
        <v>0</v>
      </c>
      <c r="P35" s="416">
        <v>0</v>
      </c>
      <c r="Q35" s="416">
        <v>0</v>
      </c>
      <c r="R35" s="416">
        <v>0</v>
      </c>
      <c r="S35" s="416">
        <v>0</v>
      </c>
      <c r="T35" s="416">
        <v>0</v>
      </c>
      <c r="U35" s="416">
        <v>0</v>
      </c>
      <c r="V35" s="416">
        <v>149626405.96062568</v>
      </c>
      <c r="W35" s="88">
        <v>0.66740380000555888</v>
      </c>
    </row>
    <row r="36" spans="1:23" x14ac:dyDescent="0.45">
      <c r="A36" s="81" t="s">
        <v>19</v>
      </c>
      <c r="B36" s="416">
        <v>0</v>
      </c>
      <c r="C36" s="416">
        <v>0</v>
      </c>
      <c r="D36" s="416">
        <v>0</v>
      </c>
      <c r="E36" s="416">
        <v>0</v>
      </c>
      <c r="F36" s="416">
        <v>0</v>
      </c>
      <c r="G36" s="416">
        <v>0</v>
      </c>
      <c r="H36" s="416">
        <v>0</v>
      </c>
      <c r="I36" s="416">
        <v>0</v>
      </c>
      <c r="J36" s="416">
        <v>215910685.49572554</v>
      </c>
      <c r="K36" s="88">
        <v>0.71225090001826175</v>
      </c>
      <c r="M36" s="81" t="s">
        <v>19</v>
      </c>
      <c r="N36" s="416">
        <v>0</v>
      </c>
      <c r="O36" s="416">
        <v>0</v>
      </c>
      <c r="P36" s="416">
        <v>0</v>
      </c>
      <c r="Q36" s="416">
        <v>0</v>
      </c>
      <c r="R36" s="416">
        <v>0</v>
      </c>
      <c r="S36" s="416">
        <v>0</v>
      </c>
      <c r="T36" s="416">
        <v>0</v>
      </c>
      <c r="U36" s="416">
        <v>0</v>
      </c>
      <c r="V36" s="416">
        <v>217035212.02790743</v>
      </c>
      <c r="W36" s="88">
        <v>0.74148779999813996</v>
      </c>
    </row>
    <row r="37" spans="1:23" x14ac:dyDescent="0.45">
      <c r="A37" s="81" t="s">
        <v>39</v>
      </c>
      <c r="B37" s="416">
        <v>0</v>
      </c>
      <c r="C37" s="416">
        <v>0</v>
      </c>
      <c r="D37" s="416">
        <v>0</v>
      </c>
      <c r="E37" s="416">
        <v>0</v>
      </c>
      <c r="F37" s="416">
        <v>0</v>
      </c>
      <c r="G37" s="416">
        <v>0</v>
      </c>
      <c r="H37" s="416">
        <v>0</v>
      </c>
      <c r="I37" s="416">
        <v>0</v>
      </c>
      <c r="J37" s="416">
        <v>178209038.39108989</v>
      </c>
      <c r="K37" s="88">
        <v>0.7105781999998726</v>
      </c>
      <c r="M37" s="81" t="s">
        <v>39</v>
      </c>
      <c r="N37" s="416">
        <v>0</v>
      </c>
      <c r="O37" s="416">
        <v>0</v>
      </c>
      <c r="P37" s="416">
        <v>0</v>
      </c>
      <c r="Q37" s="416">
        <v>0</v>
      </c>
      <c r="R37" s="416">
        <v>0</v>
      </c>
      <c r="S37" s="416">
        <v>0</v>
      </c>
      <c r="T37" s="416">
        <v>0</v>
      </c>
      <c r="U37" s="416">
        <v>0</v>
      </c>
      <c r="V37" s="416">
        <v>157466945.05001429</v>
      </c>
      <c r="W37" s="88">
        <v>0.88734270000713877</v>
      </c>
    </row>
    <row r="38" spans="1:23" x14ac:dyDescent="0.45">
      <c r="A38" s="81" t="s">
        <v>26</v>
      </c>
      <c r="B38" s="416">
        <v>0</v>
      </c>
      <c r="C38" s="416">
        <v>0</v>
      </c>
      <c r="D38" s="416">
        <v>0</v>
      </c>
      <c r="E38" s="416">
        <v>0</v>
      </c>
      <c r="F38" s="416">
        <v>0</v>
      </c>
      <c r="G38" s="416">
        <v>0</v>
      </c>
      <c r="H38" s="416">
        <v>0</v>
      </c>
      <c r="I38" s="416">
        <v>0</v>
      </c>
      <c r="J38" s="416">
        <v>213655177.23382327</v>
      </c>
      <c r="K38" s="88">
        <v>0.66519629998947494</v>
      </c>
      <c r="M38" s="81" t="s">
        <v>26</v>
      </c>
      <c r="N38" s="416">
        <v>0</v>
      </c>
      <c r="O38" s="416">
        <v>0</v>
      </c>
      <c r="P38" s="416">
        <v>0</v>
      </c>
      <c r="Q38" s="416">
        <v>0</v>
      </c>
      <c r="R38" s="416">
        <v>0</v>
      </c>
      <c r="S38" s="416">
        <v>0</v>
      </c>
      <c r="T38" s="416">
        <v>0</v>
      </c>
      <c r="U38" s="416">
        <v>0</v>
      </c>
      <c r="V38" s="416">
        <v>211493660.2369976</v>
      </c>
      <c r="W38" s="88">
        <v>0.64871280000079423</v>
      </c>
    </row>
    <row r="39" spans="1:23" x14ac:dyDescent="0.45">
      <c r="A39" s="81" t="s">
        <v>394</v>
      </c>
      <c r="B39" s="416">
        <v>0</v>
      </c>
      <c r="C39" s="416">
        <v>0</v>
      </c>
      <c r="D39" s="416">
        <v>0</v>
      </c>
      <c r="E39" s="416">
        <v>0</v>
      </c>
      <c r="F39" s="416">
        <v>0</v>
      </c>
      <c r="G39" s="416">
        <v>0</v>
      </c>
      <c r="H39" s="416">
        <v>0</v>
      </c>
      <c r="I39" s="416">
        <v>0</v>
      </c>
      <c r="J39" s="416">
        <v>68514988.51454331</v>
      </c>
      <c r="K39" s="88">
        <v>0.92349069999181665</v>
      </c>
      <c r="M39" s="81" t="s">
        <v>394</v>
      </c>
      <c r="N39" s="416">
        <v>0</v>
      </c>
      <c r="O39" s="416">
        <v>0</v>
      </c>
      <c r="P39" s="416">
        <v>0</v>
      </c>
      <c r="Q39" s="416">
        <v>0</v>
      </c>
      <c r="R39" s="416">
        <v>0</v>
      </c>
      <c r="S39" s="416">
        <v>0</v>
      </c>
      <c r="T39" s="416">
        <v>0</v>
      </c>
      <c r="U39" s="416">
        <v>0</v>
      </c>
      <c r="V39" s="416">
        <v>62209224.286631741</v>
      </c>
      <c r="W39" s="88">
        <v>1.1319959000102244</v>
      </c>
    </row>
    <row r="40" spans="1:23" x14ac:dyDescent="0.45">
      <c r="A40" s="81" t="s">
        <v>49</v>
      </c>
      <c r="B40" s="416">
        <v>0</v>
      </c>
      <c r="C40" s="416">
        <v>0</v>
      </c>
      <c r="D40" s="416">
        <v>307722715.85140401</v>
      </c>
      <c r="E40" s="416">
        <v>307722715.85140401</v>
      </c>
      <c r="F40" s="416">
        <v>307722715.85140401</v>
      </c>
      <c r="G40" s="416">
        <v>0</v>
      </c>
      <c r="H40" s="416">
        <v>0</v>
      </c>
      <c r="I40" s="416">
        <v>0</v>
      </c>
      <c r="J40" s="416">
        <v>57486652.387706168</v>
      </c>
      <c r="K40" s="88">
        <v>0.53997620000154711</v>
      </c>
      <c r="M40" s="81" t="s">
        <v>49</v>
      </c>
      <c r="N40" s="416">
        <v>0</v>
      </c>
      <c r="O40" s="416">
        <v>0</v>
      </c>
      <c r="P40" s="416">
        <v>270324623.26313466</v>
      </c>
      <c r="Q40" s="416">
        <v>270324623.26313466</v>
      </c>
      <c r="R40" s="416">
        <v>270324623.26313466</v>
      </c>
      <c r="S40" s="416">
        <v>0</v>
      </c>
      <c r="T40" s="416">
        <v>0</v>
      </c>
      <c r="U40" s="416">
        <v>0</v>
      </c>
      <c r="V40" s="416">
        <v>60595736.921305001</v>
      </c>
      <c r="W40" s="88">
        <v>0.67451989999972284</v>
      </c>
    </row>
    <row r="41" spans="1:23" x14ac:dyDescent="0.45">
      <c r="A41" s="81" t="s">
        <v>10</v>
      </c>
      <c r="B41" s="416">
        <v>0</v>
      </c>
      <c r="C41" s="416">
        <v>0</v>
      </c>
      <c r="D41" s="416">
        <v>0</v>
      </c>
      <c r="E41" s="416">
        <v>0</v>
      </c>
      <c r="F41" s="416">
        <v>0</v>
      </c>
      <c r="G41" s="416">
        <v>0</v>
      </c>
      <c r="H41" s="416">
        <v>0</v>
      </c>
      <c r="I41" s="416">
        <v>0</v>
      </c>
      <c r="J41" s="416">
        <v>438318010.16221273</v>
      </c>
      <c r="K41" s="88">
        <v>0.64857590000610799</v>
      </c>
      <c r="M41" s="81" t="s">
        <v>10</v>
      </c>
      <c r="N41" s="416">
        <v>0</v>
      </c>
      <c r="O41" s="416">
        <v>0</v>
      </c>
      <c r="P41" s="416">
        <v>0</v>
      </c>
      <c r="Q41" s="416">
        <v>0</v>
      </c>
      <c r="R41" s="416">
        <v>0</v>
      </c>
      <c r="S41" s="416">
        <v>0</v>
      </c>
      <c r="T41" s="416">
        <v>0</v>
      </c>
      <c r="U41" s="416">
        <v>0</v>
      </c>
      <c r="V41" s="416">
        <v>418964680.57759637</v>
      </c>
      <c r="W41" s="88">
        <v>0.71428000001469627</v>
      </c>
    </row>
    <row r="42" spans="1:23" x14ac:dyDescent="0.45">
      <c r="A42" s="81" t="s">
        <v>37</v>
      </c>
      <c r="B42" s="416">
        <v>0</v>
      </c>
      <c r="C42" s="416">
        <v>0</v>
      </c>
      <c r="D42" s="416">
        <v>0</v>
      </c>
      <c r="E42" s="416">
        <v>0</v>
      </c>
      <c r="F42" s="416">
        <v>0</v>
      </c>
      <c r="G42" s="416">
        <v>0</v>
      </c>
      <c r="H42" s="416">
        <v>0</v>
      </c>
      <c r="I42" s="416">
        <v>0</v>
      </c>
      <c r="J42" s="416">
        <v>173993462.37357962</v>
      </c>
      <c r="K42" s="88">
        <v>0.70240080001531169</v>
      </c>
      <c r="M42" s="81" t="s">
        <v>37</v>
      </c>
      <c r="N42" s="416">
        <v>0</v>
      </c>
      <c r="O42" s="416">
        <v>0</v>
      </c>
      <c r="P42" s="416">
        <v>0</v>
      </c>
      <c r="Q42" s="416">
        <v>0</v>
      </c>
      <c r="R42" s="416">
        <v>0</v>
      </c>
      <c r="S42" s="416">
        <v>0</v>
      </c>
      <c r="T42" s="416">
        <v>0</v>
      </c>
      <c r="U42" s="416">
        <v>0</v>
      </c>
      <c r="V42" s="416">
        <v>171222178.06237981</v>
      </c>
      <c r="W42" s="88">
        <v>0.73964020001585595</v>
      </c>
    </row>
    <row r="43" spans="1:23" x14ac:dyDescent="0.45">
      <c r="A43" s="81" t="s">
        <v>16</v>
      </c>
      <c r="B43" s="416">
        <v>0</v>
      </c>
      <c r="C43" s="416">
        <v>0</v>
      </c>
      <c r="D43" s="416">
        <v>0</v>
      </c>
      <c r="E43" s="416">
        <v>0</v>
      </c>
      <c r="F43" s="416">
        <v>0</v>
      </c>
      <c r="G43" s="416">
        <v>0</v>
      </c>
      <c r="H43" s="416">
        <v>0</v>
      </c>
      <c r="I43" s="416">
        <v>0</v>
      </c>
      <c r="J43" s="416">
        <v>271984098.44589537</v>
      </c>
      <c r="K43" s="88">
        <v>0.66565619999892078</v>
      </c>
      <c r="M43" s="81" t="s">
        <v>16</v>
      </c>
      <c r="N43" s="416">
        <v>0</v>
      </c>
      <c r="O43" s="416">
        <v>0</v>
      </c>
      <c r="P43" s="416">
        <v>0</v>
      </c>
      <c r="Q43" s="416">
        <v>0</v>
      </c>
      <c r="R43" s="416">
        <v>0</v>
      </c>
      <c r="S43" s="416">
        <v>0</v>
      </c>
      <c r="T43" s="416">
        <v>0</v>
      </c>
      <c r="U43" s="416">
        <v>0</v>
      </c>
      <c r="V43" s="416">
        <v>259901401.75935456</v>
      </c>
      <c r="W43" s="88">
        <v>0.67217299999902025</v>
      </c>
    </row>
    <row r="44" spans="1:23" x14ac:dyDescent="0.45">
      <c r="A44" s="81" t="s">
        <v>36</v>
      </c>
      <c r="B44" s="416">
        <v>0</v>
      </c>
      <c r="C44" s="416">
        <v>0</v>
      </c>
      <c r="D44" s="416">
        <v>0</v>
      </c>
      <c r="E44" s="416">
        <v>0</v>
      </c>
      <c r="F44" s="416">
        <v>0</v>
      </c>
      <c r="G44" s="416">
        <v>0</v>
      </c>
      <c r="H44" s="416">
        <v>0</v>
      </c>
      <c r="I44" s="416">
        <v>0</v>
      </c>
      <c r="J44" s="416">
        <v>276288800.05441201</v>
      </c>
      <c r="K44" s="88">
        <v>0.59267390001332387</v>
      </c>
      <c r="M44" s="81" t="s">
        <v>36</v>
      </c>
      <c r="N44" s="416">
        <v>0</v>
      </c>
      <c r="O44" s="416">
        <v>0</v>
      </c>
      <c r="P44" s="416">
        <v>0</v>
      </c>
      <c r="Q44" s="416">
        <v>0</v>
      </c>
      <c r="R44" s="416">
        <v>0</v>
      </c>
      <c r="S44" s="416">
        <v>0</v>
      </c>
      <c r="T44" s="416">
        <v>0</v>
      </c>
      <c r="U44" s="416">
        <v>0</v>
      </c>
      <c r="V44" s="416">
        <v>264931365.54843655</v>
      </c>
      <c r="W44" s="88">
        <v>0.59964729999774136</v>
      </c>
    </row>
    <row r="45" spans="1:23" x14ac:dyDescent="0.45">
      <c r="A45" s="81" t="s">
        <v>22</v>
      </c>
      <c r="B45" s="416">
        <v>0</v>
      </c>
      <c r="C45" s="416">
        <v>0</v>
      </c>
      <c r="D45" s="416">
        <v>0</v>
      </c>
      <c r="E45" s="416">
        <v>0</v>
      </c>
      <c r="F45" s="416">
        <v>0</v>
      </c>
      <c r="G45" s="416">
        <v>0</v>
      </c>
      <c r="H45" s="416">
        <v>0</v>
      </c>
      <c r="I45" s="416">
        <v>0</v>
      </c>
      <c r="J45" s="416">
        <v>164318865.90749207</v>
      </c>
      <c r="K45" s="88">
        <v>0.65206369999214076</v>
      </c>
      <c r="M45" s="81" t="s">
        <v>22</v>
      </c>
      <c r="N45" s="416">
        <v>0</v>
      </c>
      <c r="O45" s="416">
        <v>0</v>
      </c>
      <c r="P45" s="416">
        <v>0</v>
      </c>
      <c r="Q45" s="416">
        <v>0</v>
      </c>
      <c r="R45" s="416">
        <v>0</v>
      </c>
      <c r="S45" s="416">
        <v>0</v>
      </c>
      <c r="T45" s="416">
        <v>0</v>
      </c>
      <c r="U45" s="416">
        <v>0</v>
      </c>
      <c r="V45" s="416">
        <v>158103905.19009918</v>
      </c>
      <c r="W45" s="88">
        <v>0.66797950002364814</v>
      </c>
    </row>
    <row r="46" spans="1:23" x14ac:dyDescent="0.45">
      <c r="A46" s="81" t="s">
        <v>29</v>
      </c>
      <c r="B46" s="416">
        <v>0</v>
      </c>
      <c r="C46" s="416">
        <v>0</v>
      </c>
      <c r="D46" s="416">
        <v>0</v>
      </c>
      <c r="E46" s="416">
        <v>0</v>
      </c>
      <c r="F46" s="416">
        <v>0</v>
      </c>
      <c r="G46" s="416">
        <v>0</v>
      </c>
      <c r="H46" s="416">
        <v>0</v>
      </c>
      <c r="I46" s="416">
        <v>0</v>
      </c>
      <c r="J46" s="416">
        <v>215717347.73270947</v>
      </c>
      <c r="K46" s="88">
        <v>0.49484599998686463</v>
      </c>
      <c r="M46" s="81" t="s">
        <v>29</v>
      </c>
      <c r="N46" s="416">
        <v>0</v>
      </c>
      <c r="O46" s="416">
        <v>0</v>
      </c>
      <c r="P46" s="416">
        <v>0</v>
      </c>
      <c r="Q46" s="416">
        <v>0</v>
      </c>
      <c r="R46" s="416">
        <v>0</v>
      </c>
      <c r="S46" s="416">
        <v>0</v>
      </c>
      <c r="T46" s="416">
        <v>0</v>
      </c>
      <c r="U46" s="416">
        <v>0</v>
      </c>
      <c r="V46" s="416">
        <v>213719192.46210182</v>
      </c>
      <c r="W46" s="88">
        <v>0.5679793999879621</v>
      </c>
    </row>
    <row r="47" spans="1:23" x14ac:dyDescent="0.45">
      <c r="A47" s="81" t="s">
        <v>34</v>
      </c>
      <c r="B47" s="416">
        <v>0</v>
      </c>
      <c r="C47" s="416">
        <v>0</v>
      </c>
      <c r="D47" s="416">
        <v>362232857.1012125</v>
      </c>
      <c r="E47" s="416">
        <v>362232857.1012125</v>
      </c>
      <c r="F47" s="416">
        <v>362232857.1012125</v>
      </c>
      <c r="G47" s="416">
        <v>0</v>
      </c>
      <c r="H47" s="416">
        <v>0</v>
      </c>
      <c r="I47" s="416">
        <v>0</v>
      </c>
      <c r="J47" s="416">
        <v>70163459.07938002</v>
      </c>
      <c r="K47" s="88">
        <v>0.617593399976613</v>
      </c>
      <c r="M47" s="81" t="s">
        <v>34</v>
      </c>
      <c r="N47" s="416">
        <v>0</v>
      </c>
      <c r="O47" s="416">
        <v>0</v>
      </c>
      <c r="P47" s="416">
        <v>307390569.75842053</v>
      </c>
      <c r="Q47" s="416">
        <v>307390569.75842053</v>
      </c>
      <c r="R47" s="416">
        <v>307390569.75842053</v>
      </c>
      <c r="S47" s="416">
        <v>0</v>
      </c>
      <c r="T47" s="416">
        <v>0</v>
      </c>
      <c r="U47" s="416">
        <v>0</v>
      </c>
      <c r="V47" s="416">
        <v>61659125.787622221</v>
      </c>
      <c r="W47" s="88">
        <v>0.5832996999961324</v>
      </c>
    </row>
    <row r="48" spans="1:23" x14ac:dyDescent="0.45">
      <c r="A48" s="81" t="s">
        <v>31</v>
      </c>
      <c r="B48" s="416">
        <v>0</v>
      </c>
      <c r="C48" s="416">
        <v>0</v>
      </c>
      <c r="D48" s="416">
        <v>1191611981.225157</v>
      </c>
      <c r="E48" s="416">
        <v>1191611981.225157</v>
      </c>
      <c r="F48" s="416">
        <v>1191611981.225157</v>
      </c>
      <c r="G48" s="416">
        <v>0</v>
      </c>
      <c r="H48" s="416">
        <v>0</v>
      </c>
      <c r="I48" s="416">
        <v>0</v>
      </c>
      <c r="J48" s="416">
        <v>204653973.89239267</v>
      </c>
      <c r="K48" s="88">
        <v>0.62992639999720268</v>
      </c>
      <c r="M48" s="81" t="s">
        <v>31</v>
      </c>
      <c r="N48" s="416">
        <v>0</v>
      </c>
      <c r="O48" s="416">
        <v>0</v>
      </c>
      <c r="P48" s="416">
        <v>1115963446.8263576</v>
      </c>
      <c r="Q48" s="416">
        <v>1115963446.8263576</v>
      </c>
      <c r="R48" s="416">
        <v>1115963446.8263576</v>
      </c>
      <c r="S48" s="416">
        <v>0</v>
      </c>
      <c r="T48" s="416">
        <v>0</v>
      </c>
      <c r="U48" s="416">
        <v>0</v>
      </c>
      <c r="V48" s="416">
        <v>190373952.61175781</v>
      </c>
      <c r="W48" s="88">
        <v>0.68449169999803416</v>
      </c>
    </row>
    <row r="49" spans="1:23" x14ac:dyDescent="0.45">
      <c r="A49" s="81" t="s">
        <v>35</v>
      </c>
      <c r="B49" s="416">
        <v>0</v>
      </c>
      <c r="C49" s="416">
        <v>0</v>
      </c>
      <c r="D49" s="416">
        <v>50677869.530431211</v>
      </c>
      <c r="E49" s="416">
        <v>50677869.530431211</v>
      </c>
      <c r="F49" s="416">
        <v>50677869.530431211</v>
      </c>
      <c r="G49" s="416">
        <v>0</v>
      </c>
      <c r="H49" s="416">
        <v>0</v>
      </c>
      <c r="I49" s="416">
        <v>0</v>
      </c>
      <c r="J49" s="416">
        <v>100448941.18210211</v>
      </c>
      <c r="K49" s="88">
        <v>0.58074309999938123</v>
      </c>
      <c r="M49" s="81" t="s">
        <v>35</v>
      </c>
      <c r="N49" s="416">
        <v>0</v>
      </c>
      <c r="O49" s="416">
        <v>0</v>
      </c>
      <c r="P49" s="416">
        <v>98753.047536202692</v>
      </c>
      <c r="Q49" s="416">
        <v>98753.047536202692</v>
      </c>
      <c r="R49" s="416">
        <v>98753.047536202692</v>
      </c>
      <c r="S49" s="416">
        <v>0</v>
      </c>
      <c r="T49" s="416">
        <v>0</v>
      </c>
      <c r="U49" s="416">
        <v>0</v>
      </c>
      <c r="V49" s="416">
        <v>93315118.902306765</v>
      </c>
      <c r="W49" s="88">
        <v>0.64998810001998208</v>
      </c>
    </row>
    <row r="50" spans="1:23" x14ac:dyDescent="0.45">
      <c r="A50" s="81" t="s">
        <v>45</v>
      </c>
      <c r="B50" s="416">
        <v>0</v>
      </c>
      <c r="C50" s="416">
        <v>0</v>
      </c>
      <c r="D50" s="416">
        <v>220357474.40722761</v>
      </c>
      <c r="E50" s="416">
        <v>220357474.40722761</v>
      </c>
      <c r="F50" s="416">
        <v>220357474.40722761</v>
      </c>
      <c r="G50" s="416">
        <v>0</v>
      </c>
      <c r="H50" s="416">
        <v>0</v>
      </c>
      <c r="I50" s="416">
        <v>0</v>
      </c>
      <c r="J50" s="416">
        <v>8052356.4220629502</v>
      </c>
      <c r="K50" s="88">
        <v>0.78551669997978024</v>
      </c>
      <c r="M50" s="81" t="s">
        <v>45</v>
      </c>
      <c r="N50" s="416">
        <v>0</v>
      </c>
      <c r="O50" s="416">
        <v>0</v>
      </c>
      <c r="P50" s="416">
        <v>161618496.46550584</v>
      </c>
      <c r="Q50" s="416">
        <v>161618496.46550584</v>
      </c>
      <c r="R50" s="416">
        <v>161618496.46550584</v>
      </c>
      <c r="S50" s="416">
        <v>0</v>
      </c>
      <c r="T50" s="416">
        <v>0</v>
      </c>
      <c r="U50" s="416">
        <v>0</v>
      </c>
      <c r="V50" s="416">
        <v>15909982.444143485</v>
      </c>
      <c r="W50" s="88">
        <v>0.86508230000617914</v>
      </c>
    </row>
    <row r="51" spans="1:23" x14ac:dyDescent="0.45">
      <c r="A51" s="81" t="s">
        <v>46</v>
      </c>
      <c r="B51" s="416">
        <v>0</v>
      </c>
      <c r="C51" s="416">
        <v>0</v>
      </c>
      <c r="D51" s="416">
        <v>364070009.6501568</v>
      </c>
      <c r="E51" s="416">
        <v>364070009.6501568</v>
      </c>
      <c r="F51" s="416">
        <v>364070009.6501568</v>
      </c>
      <c r="G51" s="416">
        <v>0</v>
      </c>
      <c r="H51" s="416">
        <v>0</v>
      </c>
      <c r="I51" s="416">
        <v>0</v>
      </c>
      <c r="J51" s="416">
        <v>161216882.34267172</v>
      </c>
      <c r="K51" s="88">
        <v>0.84900699998252094</v>
      </c>
      <c r="M51" s="81" t="s">
        <v>46</v>
      </c>
      <c r="N51" s="416">
        <v>0</v>
      </c>
      <c r="O51" s="416">
        <v>0</v>
      </c>
      <c r="P51" s="416">
        <v>331429886.23354059</v>
      </c>
      <c r="Q51" s="416">
        <v>331429886.23354059</v>
      </c>
      <c r="R51" s="416">
        <v>331429886.23354059</v>
      </c>
      <c r="S51" s="416">
        <v>0</v>
      </c>
      <c r="T51" s="416">
        <v>0</v>
      </c>
      <c r="U51" s="416">
        <v>0</v>
      </c>
      <c r="V51" s="416">
        <v>158348442.34852558</v>
      </c>
      <c r="W51" s="88">
        <v>0.86677759999292903</v>
      </c>
    </row>
    <row r="52" spans="1:23" x14ac:dyDescent="0.45">
      <c r="A52" s="81" t="s">
        <v>25</v>
      </c>
      <c r="B52" s="416">
        <v>0</v>
      </c>
      <c r="C52" s="416">
        <v>0</v>
      </c>
      <c r="D52" s="416">
        <v>549671161.69060183</v>
      </c>
      <c r="E52" s="416">
        <v>549671161.69060183</v>
      </c>
      <c r="F52" s="416">
        <v>549671161.69060183</v>
      </c>
      <c r="G52" s="416">
        <v>0</v>
      </c>
      <c r="H52" s="416">
        <v>0</v>
      </c>
      <c r="I52" s="416">
        <v>0</v>
      </c>
      <c r="J52" s="416">
        <v>127647825.72574651</v>
      </c>
      <c r="K52" s="88">
        <v>0.46763160001137294</v>
      </c>
      <c r="M52" s="81" t="s">
        <v>25</v>
      </c>
      <c r="N52" s="416">
        <v>0</v>
      </c>
      <c r="O52" s="416">
        <v>0</v>
      </c>
      <c r="P52" s="416">
        <v>488059613.46889418</v>
      </c>
      <c r="Q52" s="416">
        <v>488059613.46889418</v>
      </c>
      <c r="R52" s="416">
        <v>488059613.46889418</v>
      </c>
      <c r="S52" s="416">
        <v>0</v>
      </c>
      <c r="T52" s="416">
        <v>0</v>
      </c>
      <c r="U52" s="416">
        <v>0</v>
      </c>
      <c r="V52" s="416">
        <v>124352322.59839578</v>
      </c>
      <c r="W52" s="88">
        <v>0.53489199999603443</v>
      </c>
    </row>
    <row r="53" spans="1:23" x14ac:dyDescent="0.45">
      <c r="A53" s="81" t="s">
        <v>1175</v>
      </c>
      <c r="B53" s="416">
        <v>0</v>
      </c>
      <c r="C53" s="416">
        <v>0</v>
      </c>
      <c r="D53" s="416">
        <v>105191831.04577152</v>
      </c>
      <c r="E53" s="416">
        <v>105191831.04577152</v>
      </c>
      <c r="F53" s="416">
        <v>105191831.04577152</v>
      </c>
      <c r="G53" s="416">
        <v>0</v>
      </c>
      <c r="H53" s="416">
        <v>0</v>
      </c>
      <c r="I53" s="416">
        <v>0</v>
      </c>
      <c r="J53" s="416">
        <v>11680271.00969154</v>
      </c>
      <c r="K53" s="88">
        <v>0.77733939999598078</v>
      </c>
      <c r="M53" s="81" t="s">
        <v>1175</v>
      </c>
      <c r="N53" s="416">
        <v>0</v>
      </c>
      <c r="O53" s="416">
        <v>0</v>
      </c>
      <c r="P53" s="416">
        <v>48860900.710244454</v>
      </c>
      <c r="Q53" s="416">
        <v>48860900.710244454</v>
      </c>
      <c r="R53" s="416">
        <v>48860900.710244454</v>
      </c>
      <c r="S53" s="416">
        <v>0</v>
      </c>
      <c r="T53" s="416">
        <v>0</v>
      </c>
      <c r="U53" s="416">
        <v>0</v>
      </c>
      <c r="V53" s="416">
        <v>19333292.142751031</v>
      </c>
      <c r="W53" s="88">
        <v>0.91820859999279492</v>
      </c>
    </row>
    <row r="54" spans="1:23" x14ac:dyDescent="0.45">
      <c r="A54" s="81" t="s">
        <v>17</v>
      </c>
      <c r="B54" s="416">
        <v>0</v>
      </c>
      <c r="C54" s="416">
        <v>0</v>
      </c>
      <c r="D54" s="416">
        <v>0</v>
      </c>
      <c r="E54" s="416">
        <v>0</v>
      </c>
      <c r="F54" s="416">
        <v>0</v>
      </c>
      <c r="G54" s="416">
        <v>0</v>
      </c>
      <c r="H54" s="416">
        <v>0</v>
      </c>
      <c r="I54" s="416">
        <v>0</v>
      </c>
      <c r="J54" s="416">
        <v>448624313.66980338</v>
      </c>
      <c r="K54" s="88">
        <v>0.5763351000205148</v>
      </c>
      <c r="M54" s="81" t="s">
        <v>17</v>
      </c>
      <c r="N54" s="416">
        <v>0</v>
      </c>
      <c r="O54" s="416">
        <v>0</v>
      </c>
      <c r="P54" s="416">
        <v>0</v>
      </c>
      <c r="Q54" s="416">
        <v>0</v>
      </c>
      <c r="R54" s="416">
        <v>0</v>
      </c>
      <c r="S54" s="416">
        <v>0</v>
      </c>
      <c r="T54" s="416">
        <v>0</v>
      </c>
      <c r="U54" s="416">
        <v>0</v>
      </c>
      <c r="V54" s="416">
        <v>435309600.30534726</v>
      </c>
      <c r="W54" s="88">
        <v>0.64098269998794422</v>
      </c>
    </row>
    <row r="55" spans="1:23" x14ac:dyDescent="0.45">
      <c r="A55" s="81" t="s">
        <v>392</v>
      </c>
      <c r="B55" s="416">
        <v>0</v>
      </c>
      <c r="C55" s="416">
        <v>0</v>
      </c>
      <c r="D55" s="416">
        <v>439861491.59401447</v>
      </c>
      <c r="E55" s="416">
        <v>439861491.59401447</v>
      </c>
      <c r="F55" s="416">
        <v>439861491.59401447</v>
      </c>
      <c r="G55" s="416">
        <v>0</v>
      </c>
      <c r="H55" s="416">
        <v>0</v>
      </c>
      <c r="I55" s="416">
        <v>0</v>
      </c>
      <c r="J55" s="416">
        <v>53954309.155513898</v>
      </c>
      <c r="K55" s="88">
        <v>0.52951039999607019</v>
      </c>
      <c r="M55" s="81" t="s">
        <v>392</v>
      </c>
      <c r="N55" s="416">
        <v>0</v>
      </c>
      <c r="O55" s="416">
        <v>0</v>
      </c>
      <c r="P55" s="416">
        <v>376218799.2791667</v>
      </c>
      <c r="Q55" s="416">
        <v>376218799.2791667</v>
      </c>
      <c r="R55" s="416">
        <v>376218799.2791667</v>
      </c>
      <c r="S55" s="416">
        <v>0</v>
      </c>
      <c r="T55" s="416">
        <v>0</v>
      </c>
      <c r="U55" s="416">
        <v>0</v>
      </c>
      <c r="V55" s="416">
        <v>62625997.148131005</v>
      </c>
      <c r="W55" s="88">
        <v>0.60047159998794086</v>
      </c>
    </row>
    <row r="56" spans="1:23" x14ac:dyDescent="0.45">
      <c r="A56" s="81" t="s">
        <v>30</v>
      </c>
      <c r="B56" s="416">
        <v>0</v>
      </c>
      <c r="C56" s="416">
        <v>0</v>
      </c>
      <c r="D56" s="416">
        <v>0</v>
      </c>
      <c r="E56" s="416">
        <v>0</v>
      </c>
      <c r="F56" s="416">
        <v>0</v>
      </c>
      <c r="G56" s="416">
        <v>0</v>
      </c>
      <c r="H56" s="416">
        <v>0</v>
      </c>
      <c r="I56" s="416">
        <v>0</v>
      </c>
      <c r="J56" s="416">
        <v>155776710.48243788</v>
      </c>
      <c r="K56" s="88">
        <v>0.52064360000076704</v>
      </c>
      <c r="M56" s="81" t="s">
        <v>30</v>
      </c>
      <c r="N56" s="416">
        <v>0</v>
      </c>
      <c r="O56" s="416">
        <v>0</v>
      </c>
      <c r="P56" s="416">
        <v>0</v>
      </c>
      <c r="Q56" s="416">
        <v>0</v>
      </c>
      <c r="R56" s="416">
        <v>0</v>
      </c>
      <c r="S56" s="416">
        <v>0</v>
      </c>
      <c r="T56" s="416">
        <v>0</v>
      </c>
      <c r="U56" s="416">
        <v>0</v>
      </c>
      <c r="V56" s="416">
        <v>142823974.8890276</v>
      </c>
      <c r="W56" s="88">
        <v>0.57545740000205114</v>
      </c>
    </row>
    <row r="57" spans="1:23" x14ac:dyDescent="0.45">
      <c r="A57" s="81" t="s">
        <v>1173</v>
      </c>
      <c r="B57" s="416">
        <v>0</v>
      </c>
      <c r="C57" s="416">
        <v>0</v>
      </c>
      <c r="D57" s="416">
        <v>45426300.015457816</v>
      </c>
      <c r="E57" s="416">
        <v>45426300.015457816</v>
      </c>
      <c r="F57" s="416">
        <v>45426300.015457816</v>
      </c>
      <c r="G57" s="416">
        <v>0</v>
      </c>
      <c r="H57" s="416">
        <v>0</v>
      </c>
      <c r="I57" s="416">
        <v>0</v>
      </c>
      <c r="J57" s="416">
        <v>9085562.5136273298</v>
      </c>
      <c r="K57" s="88">
        <v>0.42209449998335913</v>
      </c>
      <c r="M57" s="81" t="s">
        <v>1173</v>
      </c>
      <c r="N57" s="416">
        <v>0</v>
      </c>
      <c r="O57" s="416">
        <v>0</v>
      </c>
      <c r="P57" s="416">
        <v>4500470.2501307447</v>
      </c>
      <c r="Q57" s="416">
        <v>4500470.2501307447</v>
      </c>
      <c r="R57" s="416">
        <v>4500470.2501307447</v>
      </c>
      <c r="S57" s="416">
        <v>0</v>
      </c>
      <c r="T57" s="416">
        <v>0</v>
      </c>
      <c r="U57" s="416">
        <v>0</v>
      </c>
      <c r="V57" s="416">
        <v>16284514.000160381</v>
      </c>
      <c r="W57" s="88">
        <v>0.50350680001429282</v>
      </c>
    </row>
    <row r="58" spans="1:23" x14ac:dyDescent="0.45">
      <c r="A58" s="81" t="s">
        <v>14</v>
      </c>
      <c r="B58" s="416">
        <v>0</v>
      </c>
      <c r="C58" s="416">
        <v>0</v>
      </c>
      <c r="D58" s="416">
        <v>208127829.56142688</v>
      </c>
      <c r="E58" s="416">
        <v>208127829.56142688</v>
      </c>
      <c r="F58" s="416">
        <v>208127829.56142688</v>
      </c>
      <c r="G58" s="416">
        <v>0</v>
      </c>
      <c r="H58" s="416">
        <v>0</v>
      </c>
      <c r="I58" s="416">
        <v>0</v>
      </c>
      <c r="J58" s="416">
        <v>108494305.99952185</v>
      </c>
      <c r="K58" s="88">
        <v>0.49881359998835251</v>
      </c>
      <c r="M58" s="81" t="s">
        <v>14</v>
      </c>
      <c r="N58" s="416">
        <v>0</v>
      </c>
      <c r="O58" s="416">
        <v>0</v>
      </c>
      <c r="P58" s="416">
        <v>103228091.12322107</v>
      </c>
      <c r="Q58" s="416">
        <v>103228091.12322107</v>
      </c>
      <c r="R58" s="416">
        <v>103228091.12322107</v>
      </c>
      <c r="S58" s="416">
        <v>0</v>
      </c>
      <c r="T58" s="416">
        <v>0</v>
      </c>
      <c r="U58" s="416">
        <v>0</v>
      </c>
      <c r="V58" s="416">
        <v>117148781.07601428</v>
      </c>
      <c r="W58" s="88">
        <v>0.54838789999485016</v>
      </c>
    </row>
    <row r="59" spans="1:23" x14ac:dyDescent="0.45">
      <c r="A59" s="81" t="s">
        <v>50</v>
      </c>
      <c r="B59" s="416">
        <v>0</v>
      </c>
      <c r="C59" s="416">
        <v>0</v>
      </c>
      <c r="D59" s="416">
        <v>55490404.723385908</v>
      </c>
      <c r="E59" s="416">
        <v>55490404.723385908</v>
      </c>
      <c r="F59" s="416">
        <v>55490404.723385908</v>
      </c>
      <c r="G59" s="416">
        <v>0</v>
      </c>
      <c r="H59" s="416">
        <v>0</v>
      </c>
      <c r="I59" s="416">
        <v>0</v>
      </c>
      <c r="J59" s="416">
        <v>76557601.582806468</v>
      </c>
      <c r="K59" s="88">
        <v>0.46466229998623021</v>
      </c>
      <c r="M59" s="81" t="s">
        <v>50</v>
      </c>
      <c r="N59" s="416">
        <v>0</v>
      </c>
      <c r="O59" s="416">
        <v>0</v>
      </c>
      <c r="P59" s="416">
        <v>14114737.995594872</v>
      </c>
      <c r="Q59" s="416">
        <v>14114737.995594872</v>
      </c>
      <c r="R59" s="416">
        <v>14114737.995594872</v>
      </c>
      <c r="S59" s="416">
        <v>0</v>
      </c>
      <c r="T59" s="416">
        <v>0</v>
      </c>
      <c r="U59" s="416">
        <v>0</v>
      </c>
      <c r="V59" s="416">
        <v>80721660.078819484</v>
      </c>
      <c r="W59" s="88">
        <v>0.47883560002082959</v>
      </c>
    </row>
    <row r="60" spans="1:23" x14ac:dyDescent="0.45">
      <c r="A60" s="81" t="s">
        <v>391</v>
      </c>
      <c r="B60" s="416">
        <v>0</v>
      </c>
      <c r="C60" s="416">
        <v>0</v>
      </c>
      <c r="D60" s="416">
        <v>3607046.0166639518</v>
      </c>
      <c r="E60" s="416">
        <v>3607046.0166639518</v>
      </c>
      <c r="F60" s="416">
        <v>3607046.0166639518</v>
      </c>
      <c r="G60" s="416">
        <v>0</v>
      </c>
      <c r="H60" s="416">
        <v>0</v>
      </c>
      <c r="I60" s="416">
        <v>0</v>
      </c>
      <c r="J60" s="416">
        <v>29686661.188586943</v>
      </c>
      <c r="K60" s="88">
        <v>0.49724649998825043</v>
      </c>
      <c r="M60" s="81" t="s">
        <v>391</v>
      </c>
      <c r="N60" s="416">
        <v>0</v>
      </c>
      <c r="O60" s="416">
        <v>0</v>
      </c>
      <c r="P60" s="416">
        <v>0</v>
      </c>
      <c r="Q60" s="416">
        <v>0</v>
      </c>
      <c r="R60" s="416">
        <v>0</v>
      </c>
      <c r="S60" s="416">
        <v>0</v>
      </c>
      <c r="T60" s="416">
        <v>0</v>
      </c>
      <c r="U60" s="416">
        <v>0</v>
      </c>
      <c r="V60" s="416">
        <v>28674345.773394674</v>
      </c>
      <c r="W60" s="88">
        <v>0.53725190000841394</v>
      </c>
    </row>
    <row r="61" spans="1:23" x14ac:dyDescent="0.45">
      <c r="A61" s="81" t="s">
        <v>47</v>
      </c>
      <c r="B61" s="416">
        <v>0</v>
      </c>
      <c r="C61" s="416">
        <v>0</v>
      </c>
      <c r="D61" s="416">
        <v>28830087.464181304</v>
      </c>
      <c r="E61" s="416">
        <v>28830087.464181304</v>
      </c>
      <c r="F61" s="416">
        <v>28830087.464181304</v>
      </c>
      <c r="G61" s="416">
        <v>0</v>
      </c>
      <c r="H61" s="416">
        <v>0</v>
      </c>
      <c r="I61" s="416">
        <v>0</v>
      </c>
      <c r="J61" s="416">
        <v>25965724.098627046</v>
      </c>
      <c r="K61" s="88">
        <v>0.54573600000003353</v>
      </c>
      <c r="M61" s="81" t="s">
        <v>47</v>
      </c>
      <c r="N61" s="416">
        <v>0</v>
      </c>
      <c r="O61" s="416">
        <v>0</v>
      </c>
      <c r="P61" s="416">
        <v>35450674.929506637</v>
      </c>
      <c r="Q61" s="416">
        <v>35450674.929506637</v>
      </c>
      <c r="R61" s="416">
        <v>35450674.929506637</v>
      </c>
      <c r="S61" s="416">
        <v>0</v>
      </c>
      <c r="T61" s="416">
        <v>0</v>
      </c>
      <c r="U61" s="416">
        <v>0</v>
      </c>
      <c r="V61" s="416">
        <v>16976675.410730656</v>
      </c>
      <c r="W61" s="88">
        <v>0.57533589997910894</v>
      </c>
    </row>
    <row r="62" spans="1:23" x14ac:dyDescent="0.45">
      <c r="A62" s="81" t="s">
        <v>13</v>
      </c>
      <c r="B62" s="416">
        <v>0</v>
      </c>
      <c r="C62" s="416">
        <v>0</v>
      </c>
      <c r="D62" s="416">
        <v>62365580.167161435</v>
      </c>
      <c r="E62" s="416">
        <v>62365580.167161435</v>
      </c>
      <c r="F62" s="416">
        <v>62365580.167161435</v>
      </c>
      <c r="G62" s="416">
        <v>0</v>
      </c>
      <c r="H62" s="416">
        <v>0</v>
      </c>
      <c r="I62" s="416">
        <v>0</v>
      </c>
      <c r="J62" s="416">
        <v>-7273075.7819821713</v>
      </c>
      <c r="K62" s="88">
        <v>0.52213070000289008</v>
      </c>
      <c r="M62" s="81" t="s">
        <v>13</v>
      </c>
      <c r="N62" s="416">
        <v>0</v>
      </c>
      <c r="O62" s="416">
        <v>0</v>
      </c>
      <c r="P62" s="416">
        <v>55850379.282622993</v>
      </c>
      <c r="Q62" s="416">
        <v>55850379.282622993</v>
      </c>
      <c r="R62" s="416">
        <v>55850379.282622993</v>
      </c>
      <c r="S62" s="416">
        <v>0</v>
      </c>
      <c r="T62" s="416">
        <v>0</v>
      </c>
      <c r="U62" s="416">
        <v>0</v>
      </c>
      <c r="V62" s="416">
        <v>-6648660.9759137956</v>
      </c>
      <c r="W62" s="88">
        <v>0.44552390000899322</v>
      </c>
    </row>
    <row r="63" spans="1:23" x14ac:dyDescent="0.45">
      <c r="A63" s="81" t="s">
        <v>24</v>
      </c>
      <c r="B63" s="416">
        <v>0</v>
      </c>
      <c r="C63" s="416">
        <v>0</v>
      </c>
      <c r="D63" s="416">
        <v>0</v>
      </c>
      <c r="E63" s="416">
        <v>0</v>
      </c>
      <c r="F63" s="416">
        <v>0</v>
      </c>
      <c r="G63" s="416">
        <v>0</v>
      </c>
      <c r="H63" s="416">
        <v>0</v>
      </c>
      <c r="I63" s="416">
        <v>0</v>
      </c>
      <c r="J63" s="416">
        <v>102764853.03094991</v>
      </c>
      <c r="K63" s="88">
        <v>0.46820919998572208</v>
      </c>
      <c r="M63" s="81" t="s">
        <v>24</v>
      </c>
      <c r="N63" s="416">
        <v>0</v>
      </c>
      <c r="O63" s="416">
        <v>0</v>
      </c>
      <c r="P63" s="416">
        <v>0</v>
      </c>
      <c r="Q63" s="416">
        <v>0</v>
      </c>
      <c r="R63" s="416">
        <v>0</v>
      </c>
      <c r="S63" s="416">
        <v>0</v>
      </c>
      <c r="T63" s="416">
        <v>0</v>
      </c>
      <c r="U63" s="416">
        <v>0</v>
      </c>
      <c r="V63" s="416">
        <v>115554714.73664846</v>
      </c>
      <c r="W63" s="88">
        <v>0.51630550000118092</v>
      </c>
    </row>
    <row r="64" spans="1:23" x14ac:dyDescent="0.45">
      <c r="A64" s="81" t="s">
        <v>18</v>
      </c>
      <c r="B64" s="416">
        <v>0</v>
      </c>
      <c r="C64" s="416">
        <v>0</v>
      </c>
      <c r="D64" s="416">
        <v>0</v>
      </c>
      <c r="E64" s="416">
        <v>0</v>
      </c>
      <c r="F64" s="416">
        <v>0</v>
      </c>
      <c r="G64" s="416">
        <v>0</v>
      </c>
      <c r="H64" s="416">
        <v>0</v>
      </c>
      <c r="I64" s="416">
        <v>0</v>
      </c>
      <c r="J64" s="416">
        <v>152347511.70269808</v>
      </c>
      <c r="K64" s="88">
        <v>0.47278559999540448</v>
      </c>
      <c r="M64" s="81" t="s">
        <v>18</v>
      </c>
      <c r="N64" s="416">
        <v>0</v>
      </c>
      <c r="O64" s="416">
        <v>0</v>
      </c>
      <c r="P64" s="416">
        <v>197451.18511925865</v>
      </c>
      <c r="Q64" s="416">
        <v>197451.18511925865</v>
      </c>
      <c r="R64" s="416">
        <v>197451.18511925865</v>
      </c>
      <c r="S64" s="416">
        <v>0</v>
      </c>
      <c r="T64" s="416">
        <v>0</v>
      </c>
      <c r="U64" s="416">
        <v>0</v>
      </c>
      <c r="V64" s="416">
        <v>144745047.5753206</v>
      </c>
      <c r="W64" s="88">
        <v>0.54898280001361854</v>
      </c>
    </row>
    <row r="65" spans="1:23" x14ac:dyDescent="0.45">
      <c r="A65" s="81" t="s">
        <v>42</v>
      </c>
      <c r="B65" s="416">
        <v>0</v>
      </c>
      <c r="C65" s="416">
        <v>0</v>
      </c>
      <c r="D65" s="416">
        <v>245258620.43308672</v>
      </c>
      <c r="E65" s="416">
        <v>245258620.43308672</v>
      </c>
      <c r="F65" s="416">
        <v>245258620.43308672</v>
      </c>
      <c r="G65" s="416">
        <v>0</v>
      </c>
      <c r="H65" s="416">
        <v>0</v>
      </c>
      <c r="I65" s="416">
        <v>0</v>
      </c>
      <c r="J65" s="416">
        <v>12905832.181859445</v>
      </c>
      <c r="K65" s="88">
        <v>0.42417409998597577</v>
      </c>
      <c r="M65" s="81" t="s">
        <v>42</v>
      </c>
      <c r="N65" s="416">
        <v>0</v>
      </c>
      <c r="O65" s="416">
        <v>0</v>
      </c>
      <c r="P65" s="416">
        <v>235584804.3493121</v>
      </c>
      <c r="Q65" s="416">
        <v>235584804.3493121</v>
      </c>
      <c r="R65" s="416">
        <v>235584804.3493121</v>
      </c>
      <c r="S65" s="416">
        <v>0</v>
      </c>
      <c r="T65" s="416">
        <v>0</v>
      </c>
      <c r="U65" s="416">
        <v>0</v>
      </c>
      <c r="V65" s="416">
        <v>12666535.671564605</v>
      </c>
      <c r="W65" s="88">
        <v>0.52436320000560954</v>
      </c>
    </row>
    <row r="66" spans="1:23" x14ac:dyDescent="0.45">
      <c r="A66" s="81" t="s">
        <v>32</v>
      </c>
      <c r="B66" s="416">
        <v>0</v>
      </c>
      <c r="C66" s="416">
        <v>0</v>
      </c>
      <c r="D66" s="416">
        <v>167582144.15469211</v>
      </c>
      <c r="E66" s="416">
        <v>167582144.15469211</v>
      </c>
      <c r="F66" s="416">
        <v>167582144.15469211</v>
      </c>
      <c r="G66" s="416">
        <v>0</v>
      </c>
      <c r="H66" s="416">
        <v>0</v>
      </c>
      <c r="I66" s="416">
        <v>0</v>
      </c>
      <c r="J66" s="416">
        <v>11669251.546825642</v>
      </c>
      <c r="K66" s="88">
        <v>0.3738735000079032</v>
      </c>
      <c r="M66" s="81" t="s">
        <v>32</v>
      </c>
      <c r="N66" s="416">
        <v>0</v>
      </c>
      <c r="O66" s="416">
        <v>0</v>
      </c>
      <c r="P66" s="416">
        <v>161897375.64897349</v>
      </c>
      <c r="Q66" s="416">
        <v>161897375.64897349</v>
      </c>
      <c r="R66" s="416">
        <v>161897375.64897349</v>
      </c>
      <c r="S66" s="416">
        <v>0</v>
      </c>
      <c r="T66" s="416">
        <v>0</v>
      </c>
      <c r="U66" s="416">
        <v>0</v>
      </c>
      <c r="V66" s="416">
        <v>8562889.3022115193</v>
      </c>
      <c r="W66" s="88">
        <v>0.44673509997664951</v>
      </c>
    </row>
    <row r="67" spans="1:23" x14ac:dyDescent="0.45">
      <c r="A67" s="81" t="s">
        <v>393</v>
      </c>
      <c r="B67" s="416">
        <v>0</v>
      </c>
      <c r="C67" s="416">
        <v>0</v>
      </c>
      <c r="D67" s="416">
        <v>220732758.38977805</v>
      </c>
      <c r="E67" s="416">
        <v>220732758.38977805</v>
      </c>
      <c r="F67" s="416">
        <v>220732758.38977805</v>
      </c>
      <c r="G67" s="416">
        <v>0</v>
      </c>
      <c r="H67" s="416">
        <v>0</v>
      </c>
      <c r="I67" s="416">
        <v>0</v>
      </c>
      <c r="J67" s="416">
        <v>63492135.116482191</v>
      </c>
      <c r="K67" s="88">
        <v>0.39291860000230372</v>
      </c>
      <c r="M67" s="81" t="s">
        <v>393</v>
      </c>
      <c r="N67" s="416">
        <v>0</v>
      </c>
      <c r="O67" s="416">
        <v>0</v>
      </c>
      <c r="P67" s="416">
        <v>212026323.91438085</v>
      </c>
      <c r="Q67" s="416">
        <v>212026323.91438085</v>
      </c>
      <c r="R67" s="416">
        <v>212026323.91438085</v>
      </c>
      <c r="S67" s="416">
        <v>0</v>
      </c>
      <c r="T67" s="416">
        <v>0</v>
      </c>
      <c r="U67" s="416">
        <v>0</v>
      </c>
      <c r="V67" s="416">
        <v>52797091.543365434</v>
      </c>
      <c r="W67" s="88">
        <v>0.48359960000379942</v>
      </c>
    </row>
    <row r="68" spans="1:23" x14ac:dyDescent="0.45">
      <c r="A68" s="81" t="s">
        <v>15</v>
      </c>
      <c r="B68" s="416">
        <v>0</v>
      </c>
      <c r="C68" s="416">
        <v>0</v>
      </c>
      <c r="D68" s="416">
        <v>1096682719.2122884</v>
      </c>
      <c r="E68" s="416">
        <v>1096682719.2122884</v>
      </c>
      <c r="F68" s="416">
        <v>1096682719.2122884</v>
      </c>
      <c r="G68" s="416">
        <v>0</v>
      </c>
      <c r="H68" s="416">
        <v>0</v>
      </c>
      <c r="I68" s="416">
        <v>0</v>
      </c>
      <c r="J68" s="416">
        <v>298689879.96723384</v>
      </c>
      <c r="K68" s="88">
        <v>0.80213029999868013</v>
      </c>
      <c r="M68" s="81" t="s">
        <v>15</v>
      </c>
      <c r="N68" s="416">
        <v>0</v>
      </c>
      <c r="O68" s="416">
        <v>0</v>
      </c>
      <c r="P68" s="416">
        <v>1190347934.7369764</v>
      </c>
      <c r="Q68" s="416">
        <v>1190347934.7369764</v>
      </c>
      <c r="R68" s="416">
        <v>1190347934.7369764</v>
      </c>
      <c r="S68" s="416">
        <v>0</v>
      </c>
      <c r="T68" s="416">
        <v>0</v>
      </c>
      <c r="U68" s="416">
        <v>0</v>
      </c>
      <c r="V68" s="416">
        <v>298201672.86806697</v>
      </c>
      <c r="W68" s="88">
        <v>0.9724454999959562</v>
      </c>
    </row>
    <row r="69" spans="1:23" x14ac:dyDescent="0.45">
      <c r="A69" s="81" t="s">
        <v>23</v>
      </c>
      <c r="B69" s="416">
        <v>0</v>
      </c>
      <c r="C69" s="416">
        <v>0</v>
      </c>
      <c r="D69" s="416">
        <v>593373723.80943656</v>
      </c>
      <c r="E69" s="416">
        <v>593373723.80943656</v>
      </c>
      <c r="F69" s="416">
        <v>593373723.80943656</v>
      </c>
      <c r="G69" s="416">
        <v>0</v>
      </c>
      <c r="H69" s="416">
        <v>0</v>
      </c>
      <c r="I69" s="416">
        <v>0</v>
      </c>
      <c r="J69" s="416">
        <v>-9678867.6071000807</v>
      </c>
      <c r="K69" s="88">
        <v>0.4772942999843508</v>
      </c>
      <c r="M69" s="81" t="s">
        <v>23</v>
      </c>
      <c r="N69" s="416">
        <v>0</v>
      </c>
      <c r="O69" s="416">
        <v>0</v>
      </c>
      <c r="P69" s="416">
        <v>550818274.42416608</v>
      </c>
      <c r="Q69" s="416">
        <v>550818274.42416608</v>
      </c>
      <c r="R69" s="416">
        <v>550818274.42416608</v>
      </c>
      <c r="S69" s="416">
        <v>0</v>
      </c>
      <c r="T69" s="416">
        <v>0</v>
      </c>
      <c r="U69" s="416">
        <v>0</v>
      </c>
      <c r="V69" s="416">
        <v>-9634535.5847904924</v>
      </c>
      <c r="W69" s="88">
        <v>0.54944560001604259</v>
      </c>
    </row>
    <row r="70" spans="1:23" x14ac:dyDescent="0.45">
      <c r="A70" s="81" t="s">
        <v>28</v>
      </c>
      <c r="B70" s="416">
        <v>0</v>
      </c>
      <c r="C70" s="416">
        <v>0</v>
      </c>
      <c r="D70" s="416">
        <v>210616497.33228251</v>
      </c>
      <c r="E70" s="416">
        <v>210616497.33228251</v>
      </c>
      <c r="F70" s="416">
        <v>210616497.33228251</v>
      </c>
      <c r="G70" s="416">
        <v>0</v>
      </c>
      <c r="H70" s="416">
        <v>0</v>
      </c>
      <c r="I70" s="416">
        <v>0</v>
      </c>
      <c r="J70" s="416">
        <v>229573296.84354681</v>
      </c>
      <c r="K70" s="88">
        <v>0.98773349999100901</v>
      </c>
      <c r="M70" s="81" t="s">
        <v>28</v>
      </c>
      <c r="N70" s="416">
        <v>0</v>
      </c>
      <c r="O70" s="416">
        <v>0</v>
      </c>
      <c r="P70" s="416">
        <v>187833886.39508909</v>
      </c>
      <c r="Q70" s="416">
        <v>187833886.39508909</v>
      </c>
      <c r="R70" s="416">
        <v>187833886.39508909</v>
      </c>
      <c r="S70" s="416">
        <v>0</v>
      </c>
      <c r="T70" s="416">
        <v>0</v>
      </c>
      <c r="U70" s="416">
        <v>0</v>
      </c>
      <c r="V70" s="416">
        <v>212274464.86497557</v>
      </c>
      <c r="W70" s="88">
        <v>0.81436349998693913</v>
      </c>
    </row>
    <row r="71" spans="1:23" x14ac:dyDescent="0.45">
      <c r="A71" s="81" t="s">
        <v>1174</v>
      </c>
      <c r="B71" s="416">
        <v>0</v>
      </c>
      <c r="C71" s="416">
        <v>0</v>
      </c>
      <c r="D71" s="416">
        <v>70135331.718394965</v>
      </c>
      <c r="E71" s="416">
        <v>70135331.718394965</v>
      </c>
      <c r="F71" s="416">
        <v>70135331.718394965</v>
      </c>
      <c r="G71" s="416">
        <v>0</v>
      </c>
      <c r="H71" s="416">
        <v>0</v>
      </c>
      <c r="I71" s="416">
        <v>0</v>
      </c>
      <c r="J71" s="416">
        <v>56084172.607290789</v>
      </c>
      <c r="K71" s="88">
        <v>0.63727239999570884</v>
      </c>
      <c r="M71" s="81" t="s">
        <v>1174</v>
      </c>
      <c r="N71" s="416">
        <v>0</v>
      </c>
      <c r="O71" s="416">
        <v>0</v>
      </c>
      <c r="P71" s="416">
        <v>57577092.65596503</v>
      </c>
      <c r="Q71" s="416">
        <v>57577092.65596503</v>
      </c>
      <c r="R71" s="416">
        <v>57577092.65596503</v>
      </c>
      <c r="S71" s="416">
        <v>0</v>
      </c>
      <c r="T71" s="416">
        <v>0</v>
      </c>
      <c r="U71" s="416">
        <v>0</v>
      </c>
      <c r="V71" s="416">
        <v>55702064.077462472</v>
      </c>
      <c r="W71" s="88">
        <v>0.6458688999991864</v>
      </c>
    </row>
    <row r="72" spans="1:23" x14ac:dyDescent="0.45">
      <c r="A72" s="81" t="s">
        <v>21</v>
      </c>
      <c r="B72" s="416">
        <v>0</v>
      </c>
      <c r="C72" s="416">
        <v>0</v>
      </c>
      <c r="D72" s="416">
        <v>0</v>
      </c>
      <c r="E72" s="416">
        <v>0</v>
      </c>
      <c r="F72" s="416">
        <v>0</v>
      </c>
      <c r="G72" s="416">
        <v>0</v>
      </c>
      <c r="H72" s="416">
        <v>0</v>
      </c>
      <c r="I72" s="416">
        <v>0</v>
      </c>
      <c r="J72" s="416">
        <v>305774326.37651968</v>
      </c>
      <c r="K72" s="88">
        <v>0.81516329999431036</v>
      </c>
      <c r="M72" s="81" t="s">
        <v>21</v>
      </c>
      <c r="N72" s="416">
        <v>0</v>
      </c>
      <c r="O72" s="416">
        <v>0</v>
      </c>
      <c r="P72" s="416">
        <v>0</v>
      </c>
      <c r="Q72" s="416">
        <v>0</v>
      </c>
      <c r="R72" s="416">
        <v>0</v>
      </c>
      <c r="S72" s="416">
        <v>0</v>
      </c>
      <c r="T72" s="416">
        <v>0</v>
      </c>
      <c r="U72" s="416">
        <v>0</v>
      </c>
      <c r="V72" s="416">
        <v>305061586.47258449</v>
      </c>
      <c r="W72" s="88">
        <v>0.99438369998824783</v>
      </c>
    </row>
    <row r="73" spans="1:23" x14ac:dyDescent="0.45">
      <c r="A73" s="106" t="s">
        <v>33</v>
      </c>
      <c r="B73" s="418">
        <v>0</v>
      </c>
      <c r="C73" s="418">
        <v>0</v>
      </c>
      <c r="D73" s="418">
        <v>0</v>
      </c>
      <c r="E73" s="418">
        <v>0</v>
      </c>
      <c r="F73" s="418">
        <v>0</v>
      </c>
      <c r="G73" s="418">
        <v>0</v>
      </c>
      <c r="H73" s="418">
        <v>0</v>
      </c>
      <c r="I73" s="418">
        <v>0</v>
      </c>
      <c r="J73" s="418">
        <v>242482938.15957096</v>
      </c>
      <c r="K73" s="108">
        <v>1.2700410999823362</v>
      </c>
      <c r="M73" s="106" t="s">
        <v>33</v>
      </c>
      <c r="N73" s="418">
        <v>0</v>
      </c>
      <c r="O73" s="418">
        <v>0</v>
      </c>
      <c r="P73" s="418">
        <v>0</v>
      </c>
      <c r="Q73" s="418">
        <v>0</v>
      </c>
      <c r="R73" s="418">
        <v>0</v>
      </c>
      <c r="S73" s="418">
        <v>0</v>
      </c>
      <c r="T73" s="418">
        <v>0</v>
      </c>
      <c r="U73" s="418">
        <v>0</v>
      </c>
      <c r="V73" s="418">
        <v>230565374.8218506</v>
      </c>
      <c r="W73" s="108">
        <v>1.4183681999857072</v>
      </c>
    </row>
  </sheetData>
  <sheetProtection sheet="1" objects="1" scenarios="1"/>
  <pageMargins left="0.7" right="0.7" top="0.75" bottom="0.75" header="0.3" footer="0.3"/>
  <pageSetup paperSize="9" orientation="portrait" horizontalDpi="4294967293" verticalDpi="3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WhoHasLines"/>
  <dimension ref="A1:N175"/>
  <sheetViews>
    <sheetView showGridLines="0" showRowColHeaders="0" zoomScaleNormal="100" workbookViewId="0">
      <selection activeCell="C26" sqref="C26:M73"/>
    </sheetView>
  </sheetViews>
  <sheetFormatPr defaultRowHeight="14.25" x14ac:dyDescent="0.45"/>
  <cols>
    <col min="1" max="2" width="2.73046875" customWidth="1"/>
    <col min="3" max="3" width="19.3984375" bestFit="1" customWidth="1"/>
    <col min="4" max="4" width="24.86328125" bestFit="1" customWidth="1"/>
    <col min="5" max="5" width="4.59765625" bestFit="1" customWidth="1"/>
    <col min="6" max="8" width="15.3984375" bestFit="1" customWidth="1"/>
    <col min="9" max="11" width="4.59765625" bestFit="1" customWidth="1"/>
    <col min="12" max="12" width="11.1328125" bestFit="1" customWidth="1"/>
    <col min="13" max="13" width="10" bestFit="1" customWidth="1"/>
    <col min="14" max="14" width="10.73046875" bestFit="1" customWidth="1"/>
    <col min="15" max="15" width="9.73046875" bestFit="1" customWidth="1"/>
  </cols>
  <sheetData>
    <row r="1" spans="3:14" ht="28.5" x14ac:dyDescent="0.85">
      <c r="C1" s="9" t="s">
        <v>156</v>
      </c>
    </row>
    <row r="3" spans="3:14" x14ac:dyDescent="0.45">
      <c r="C3" s="355" t="s">
        <v>1620</v>
      </c>
    </row>
    <row r="4" spans="3:14" x14ac:dyDescent="0.45">
      <c r="C4" s="82" t="s">
        <v>106</v>
      </c>
      <c r="D4" s="415">
        <v>1</v>
      </c>
      <c r="E4" s="22"/>
    </row>
    <row r="5" spans="3:14" x14ac:dyDescent="0.45">
      <c r="C5" s="81" t="s">
        <v>107</v>
      </c>
      <c r="D5" s="100">
        <v>48</v>
      </c>
      <c r="E5" s="39"/>
      <c r="M5" s="8"/>
      <c r="N5" s="14"/>
    </row>
    <row r="6" spans="3:14" x14ac:dyDescent="0.45">
      <c r="C6" s="106" t="s">
        <v>593</v>
      </c>
      <c r="D6" s="411" t="s">
        <v>1504</v>
      </c>
      <c r="E6" s="39"/>
      <c r="M6" s="8"/>
      <c r="N6" s="14"/>
    </row>
    <row r="7" spans="3:14" x14ac:dyDescent="0.45">
      <c r="D7" s="39"/>
      <c r="E7" s="39"/>
    </row>
    <row r="8" spans="3:14" x14ac:dyDescent="0.45">
      <c r="C8" s="475" t="s">
        <v>183</v>
      </c>
      <c r="D8" s="475"/>
      <c r="E8" s="34"/>
    </row>
    <row r="9" spans="3:14" x14ac:dyDescent="0.45">
      <c r="C9" s="82" t="s">
        <v>181</v>
      </c>
      <c r="D9" s="83">
        <v>44645.452256944445</v>
      </c>
      <c r="E9" s="34"/>
    </row>
    <row r="10" spans="3:14" x14ac:dyDescent="0.45">
      <c r="C10" s="78" t="s">
        <v>148</v>
      </c>
      <c r="D10" s="90">
        <v>0.96887430389817031</v>
      </c>
      <c r="E10" s="34"/>
    </row>
    <row r="11" spans="3:14" x14ac:dyDescent="0.45">
      <c r="C11" s="78" t="s">
        <v>149</v>
      </c>
      <c r="D11" s="90">
        <v>1.5528350515463918</v>
      </c>
      <c r="E11" s="34"/>
    </row>
    <row r="12" spans="3:14" x14ac:dyDescent="0.45">
      <c r="C12" s="78" t="s">
        <v>182</v>
      </c>
      <c r="D12" s="90">
        <v>0.16164383561643836</v>
      </c>
      <c r="E12" s="34"/>
    </row>
    <row r="13" spans="3:14" x14ac:dyDescent="0.45">
      <c r="C13" s="78" t="s">
        <v>353</v>
      </c>
      <c r="D13" s="85" t="s">
        <v>352</v>
      </c>
      <c r="E13" s="39"/>
    </row>
    <row r="14" spans="3:14" x14ac:dyDescent="0.45">
      <c r="C14" s="78" t="s">
        <v>152</v>
      </c>
      <c r="D14" s="86">
        <v>255</v>
      </c>
      <c r="E14" s="34"/>
    </row>
    <row r="15" spans="3:14" x14ac:dyDescent="0.45">
      <c r="C15" s="78" t="s">
        <v>362</v>
      </c>
      <c r="D15" s="86">
        <v>100</v>
      </c>
      <c r="E15" s="34"/>
    </row>
    <row r="16" spans="3:14" x14ac:dyDescent="0.45">
      <c r="C16" s="78" t="s">
        <v>440</v>
      </c>
      <c r="D16" s="109">
        <v>1</v>
      </c>
      <c r="E16" s="39"/>
    </row>
    <row r="17" spans="1:14" x14ac:dyDescent="0.45">
      <c r="C17" s="78" t="s">
        <v>439</v>
      </c>
      <c r="D17" s="109">
        <v>1</v>
      </c>
      <c r="E17" s="39"/>
    </row>
    <row r="18" spans="1:14" x14ac:dyDescent="0.45">
      <c r="C18" s="78" t="s">
        <v>409</v>
      </c>
      <c r="D18" s="109" t="s">
        <v>1235</v>
      </c>
      <c r="E18" s="39"/>
    </row>
    <row r="19" spans="1:14" x14ac:dyDescent="0.45">
      <c r="C19" s="361" t="s">
        <v>1194</v>
      </c>
      <c r="D19" s="136">
        <v>8</v>
      </c>
      <c r="E19" s="39"/>
    </row>
    <row r="20" spans="1:14" x14ac:dyDescent="0.45">
      <c r="C20" s="78" t="s">
        <v>593</v>
      </c>
      <c r="D20" s="136" t="s">
        <v>1226</v>
      </c>
      <c r="E20" s="39"/>
    </row>
    <row r="21" spans="1:14" x14ac:dyDescent="0.45">
      <c r="C21" s="78" t="s">
        <v>106</v>
      </c>
      <c r="D21" s="86">
        <v>1</v>
      </c>
      <c r="E21" s="34"/>
    </row>
    <row r="22" spans="1:14" x14ac:dyDescent="0.45">
      <c r="C22" s="80" t="s">
        <v>107</v>
      </c>
      <c r="D22" s="91">
        <v>48</v>
      </c>
      <c r="E22" s="34"/>
    </row>
    <row r="23" spans="1:14" x14ac:dyDescent="0.45">
      <c r="C23" s="1"/>
      <c r="D23" s="474"/>
      <c r="E23" s="474"/>
      <c r="F23" s="474"/>
    </row>
    <row r="24" spans="1:14" x14ac:dyDescent="0.45">
      <c r="C24" s="1"/>
      <c r="D24" s="5"/>
      <c r="E24" s="5"/>
      <c r="F24" s="5"/>
    </row>
    <row r="25" spans="1:14" x14ac:dyDescent="0.45">
      <c r="C25" s="79" t="s">
        <v>105</v>
      </c>
      <c r="D25" s="52" t="s">
        <v>63</v>
      </c>
      <c r="E25" s="52" t="s">
        <v>64</v>
      </c>
      <c r="F25" s="74" t="s">
        <v>65</v>
      </c>
      <c r="G25" s="74" t="s">
        <v>151</v>
      </c>
      <c r="H25" s="74" t="s">
        <v>66</v>
      </c>
      <c r="I25" s="74" t="s">
        <v>1191</v>
      </c>
      <c r="J25" s="74" t="s">
        <v>1192</v>
      </c>
      <c r="K25" s="74" t="s">
        <v>1193</v>
      </c>
      <c r="L25" s="92" t="s">
        <v>450</v>
      </c>
      <c r="M25" s="92" t="s">
        <v>170</v>
      </c>
      <c r="N25" s="58"/>
    </row>
    <row r="26" spans="1:14" x14ac:dyDescent="0.45">
      <c r="A26">
        <f t="array" aca="1" ref="A26:A73" ca="1">[1]!sintegers(48)</f>
        <v>1</v>
      </c>
      <c r="C26" s="433" t="s">
        <v>1173</v>
      </c>
      <c r="D26" s="42"/>
      <c r="E26" s="42"/>
      <c r="F26" s="42"/>
      <c r="G26" s="42"/>
      <c r="H26" s="42"/>
      <c r="I26" s="42"/>
      <c r="J26" s="42"/>
      <c r="K26" s="42"/>
      <c r="L26" s="431"/>
      <c r="M26" s="3"/>
      <c r="N26" s="58"/>
    </row>
    <row r="27" spans="1:14" x14ac:dyDescent="0.45">
      <c r="A27">
        <f ca="1"/>
        <v>2</v>
      </c>
      <c r="C27" s="433" t="s">
        <v>12</v>
      </c>
      <c r="D27" s="42"/>
      <c r="E27" s="42"/>
      <c r="F27" s="42"/>
      <c r="G27" s="42"/>
      <c r="H27" s="42"/>
      <c r="I27" s="42"/>
      <c r="J27" s="42"/>
      <c r="K27" s="42"/>
      <c r="L27" s="431"/>
      <c r="M27" s="3"/>
      <c r="N27" s="58"/>
    </row>
    <row r="28" spans="1:14" x14ac:dyDescent="0.45">
      <c r="A28">
        <f ca="1"/>
        <v>3</v>
      </c>
      <c r="C28" s="433" t="s">
        <v>25</v>
      </c>
      <c r="D28" s="42">
        <v>0</v>
      </c>
      <c r="E28" s="42">
        <v>0</v>
      </c>
      <c r="F28" s="42">
        <v>488059613.46889418</v>
      </c>
      <c r="G28" s="42">
        <v>488059613.46889418</v>
      </c>
      <c r="H28" s="42">
        <v>488059613.46889418</v>
      </c>
      <c r="I28" s="42">
        <v>0</v>
      </c>
      <c r="J28" s="42">
        <v>0</v>
      </c>
      <c r="K28" s="42">
        <v>0</v>
      </c>
      <c r="L28" s="431">
        <v>124352322.59839578</v>
      </c>
      <c r="M28" s="3">
        <v>0.53489199999603443</v>
      </c>
      <c r="N28" s="58"/>
    </row>
    <row r="29" spans="1:14" x14ac:dyDescent="0.45">
      <c r="A29">
        <f ca="1"/>
        <v>4</v>
      </c>
      <c r="C29" s="433" t="s">
        <v>16</v>
      </c>
      <c r="D29" s="42">
        <v>0</v>
      </c>
      <c r="E29" s="42">
        <v>0</v>
      </c>
      <c r="F29" s="42">
        <v>0</v>
      </c>
      <c r="G29" s="42">
        <v>0</v>
      </c>
      <c r="H29" s="42">
        <v>0</v>
      </c>
      <c r="I29" s="42">
        <v>0</v>
      </c>
      <c r="J29" s="42">
        <v>0</v>
      </c>
      <c r="K29" s="42">
        <v>0</v>
      </c>
      <c r="L29" s="431">
        <v>259901401.75935456</v>
      </c>
      <c r="M29" s="3">
        <v>0.67217299999902025</v>
      </c>
      <c r="N29" s="58"/>
    </row>
    <row r="30" spans="1:14" x14ac:dyDescent="0.45">
      <c r="A30">
        <f ca="1"/>
        <v>5</v>
      </c>
      <c r="C30" s="433" t="s">
        <v>41</v>
      </c>
      <c r="D30" s="42">
        <v>0</v>
      </c>
      <c r="E30" s="42">
        <v>0</v>
      </c>
      <c r="F30" s="42">
        <v>0</v>
      </c>
      <c r="G30" s="42">
        <v>0</v>
      </c>
      <c r="H30" s="42">
        <v>0</v>
      </c>
      <c r="I30" s="42">
        <v>0</v>
      </c>
      <c r="J30" s="42">
        <v>0</v>
      </c>
      <c r="K30" s="42">
        <v>0</v>
      </c>
      <c r="L30" s="431">
        <v>224532166.13359749</v>
      </c>
      <c r="M30" s="3">
        <v>0.91076990001602098</v>
      </c>
      <c r="N30" s="58"/>
    </row>
    <row r="31" spans="1:14" x14ac:dyDescent="0.45">
      <c r="A31">
        <f ca="1"/>
        <v>6</v>
      </c>
      <c r="C31" s="433" t="s">
        <v>33</v>
      </c>
      <c r="D31" s="42">
        <v>0</v>
      </c>
      <c r="E31" s="42">
        <v>0</v>
      </c>
      <c r="F31" s="42">
        <v>0</v>
      </c>
      <c r="G31" s="42">
        <v>0</v>
      </c>
      <c r="H31" s="42">
        <v>0</v>
      </c>
      <c r="I31" s="42">
        <v>0</v>
      </c>
      <c r="J31" s="42">
        <v>0</v>
      </c>
      <c r="K31" s="42">
        <v>0</v>
      </c>
      <c r="L31" s="431">
        <v>230565374.8218506</v>
      </c>
      <c r="M31" s="3">
        <v>1.4183681999857072</v>
      </c>
      <c r="N31" s="58"/>
    </row>
    <row r="32" spans="1:14" x14ac:dyDescent="0.45">
      <c r="A32">
        <f ca="1"/>
        <v>7</v>
      </c>
      <c r="C32" s="433" t="s">
        <v>46</v>
      </c>
      <c r="D32" s="42">
        <v>0</v>
      </c>
      <c r="E32" s="42">
        <v>0</v>
      </c>
      <c r="F32" s="42">
        <v>331429886.23354059</v>
      </c>
      <c r="G32" s="42">
        <v>331429886.23354059</v>
      </c>
      <c r="H32" s="42">
        <v>331429886.23354059</v>
      </c>
      <c r="I32" s="42">
        <v>0</v>
      </c>
      <c r="J32" s="42">
        <v>0</v>
      </c>
      <c r="K32" s="42">
        <v>0</v>
      </c>
      <c r="L32" s="431">
        <v>158348442.34852558</v>
      </c>
      <c r="M32" s="3">
        <v>0.86677759999292903</v>
      </c>
      <c r="N32" s="58"/>
    </row>
    <row r="33" spans="1:14" x14ac:dyDescent="0.45">
      <c r="A33">
        <f ca="1"/>
        <v>8</v>
      </c>
      <c r="C33" s="433" t="s">
        <v>17</v>
      </c>
      <c r="D33" s="42">
        <v>0</v>
      </c>
      <c r="E33" s="42">
        <v>0</v>
      </c>
      <c r="F33" s="42">
        <v>0</v>
      </c>
      <c r="G33" s="42">
        <v>0</v>
      </c>
      <c r="H33" s="42">
        <v>0</v>
      </c>
      <c r="I33" s="42">
        <v>0</v>
      </c>
      <c r="J33" s="42">
        <v>0</v>
      </c>
      <c r="K33" s="42">
        <v>0</v>
      </c>
      <c r="L33" s="431">
        <v>435309600.30534726</v>
      </c>
      <c r="M33" s="3">
        <v>0.64098269998794422</v>
      </c>
      <c r="N33" s="58"/>
    </row>
    <row r="34" spans="1:14" x14ac:dyDescent="0.45">
      <c r="A34">
        <f ca="1"/>
        <v>9</v>
      </c>
      <c r="C34" s="433" t="s">
        <v>29</v>
      </c>
      <c r="D34" s="42">
        <v>0</v>
      </c>
      <c r="E34" s="42">
        <v>0</v>
      </c>
      <c r="F34" s="42">
        <v>0</v>
      </c>
      <c r="G34" s="42">
        <v>0</v>
      </c>
      <c r="H34" s="42">
        <v>0</v>
      </c>
      <c r="I34" s="42">
        <v>0</v>
      </c>
      <c r="J34" s="42">
        <v>0</v>
      </c>
      <c r="K34" s="42">
        <v>0</v>
      </c>
      <c r="L34" s="431">
        <v>213719192.46210182</v>
      </c>
      <c r="M34" s="3">
        <v>0.5679793999879621</v>
      </c>
      <c r="N34" s="58"/>
    </row>
    <row r="35" spans="1:14" x14ac:dyDescent="0.45">
      <c r="A35">
        <f ca="1"/>
        <v>10</v>
      </c>
      <c r="C35" s="433" t="s">
        <v>15</v>
      </c>
      <c r="D35" s="42">
        <v>0</v>
      </c>
      <c r="E35" s="42">
        <v>0</v>
      </c>
      <c r="F35" s="42">
        <v>1190347934.7369764</v>
      </c>
      <c r="G35" s="42">
        <v>1190347934.7369764</v>
      </c>
      <c r="H35" s="42">
        <v>1190347934.7369764</v>
      </c>
      <c r="I35" s="42">
        <v>0</v>
      </c>
      <c r="J35" s="42">
        <v>0</v>
      </c>
      <c r="K35" s="42">
        <v>0</v>
      </c>
      <c r="L35" s="431">
        <v>298201672.86806697</v>
      </c>
      <c r="M35" s="3">
        <v>0.9724454999959562</v>
      </c>
      <c r="N35" s="58"/>
    </row>
    <row r="36" spans="1:14" x14ac:dyDescent="0.45">
      <c r="A36">
        <f ca="1"/>
        <v>11</v>
      </c>
      <c r="C36" s="433" t="s">
        <v>19</v>
      </c>
      <c r="D36" s="42">
        <v>0</v>
      </c>
      <c r="E36" s="42">
        <v>0</v>
      </c>
      <c r="F36" s="42">
        <v>0</v>
      </c>
      <c r="G36" s="42">
        <v>0</v>
      </c>
      <c r="H36" s="42">
        <v>0</v>
      </c>
      <c r="I36" s="42">
        <v>0</v>
      </c>
      <c r="J36" s="42">
        <v>0</v>
      </c>
      <c r="K36" s="42">
        <v>0</v>
      </c>
      <c r="L36" s="431">
        <v>217035212.02790743</v>
      </c>
      <c r="M36" s="3">
        <v>0.74148779999813996</v>
      </c>
      <c r="N36" s="58"/>
    </row>
    <row r="37" spans="1:14" x14ac:dyDescent="0.45">
      <c r="A37">
        <f ca="1"/>
        <v>12</v>
      </c>
      <c r="C37" s="433" t="s">
        <v>43</v>
      </c>
      <c r="D37" s="42">
        <v>0</v>
      </c>
      <c r="E37" s="42">
        <v>0</v>
      </c>
      <c r="F37" s="42">
        <v>227001409.9833343</v>
      </c>
      <c r="G37" s="42">
        <v>227001409.9833343</v>
      </c>
      <c r="H37" s="42">
        <v>227001409.9833343</v>
      </c>
      <c r="I37" s="42">
        <v>0</v>
      </c>
      <c r="J37" s="42">
        <v>0</v>
      </c>
      <c r="K37" s="42">
        <v>0</v>
      </c>
      <c r="L37" s="431">
        <v>171472371.62035728</v>
      </c>
      <c r="M37" s="3">
        <v>0.6080843000090681</v>
      </c>
      <c r="N37" s="58"/>
    </row>
    <row r="38" spans="1:14" x14ac:dyDescent="0.45">
      <c r="A38">
        <f ca="1"/>
        <v>13</v>
      </c>
      <c r="C38" s="433" t="s">
        <v>37</v>
      </c>
      <c r="D38" s="42">
        <v>0</v>
      </c>
      <c r="E38" s="42">
        <v>0</v>
      </c>
      <c r="F38" s="42">
        <v>0</v>
      </c>
      <c r="G38" s="42">
        <v>0</v>
      </c>
      <c r="H38" s="42">
        <v>0</v>
      </c>
      <c r="I38" s="42">
        <v>0</v>
      </c>
      <c r="J38" s="42">
        <v>0</v>
      </c>
      <c r="K38" s="42">
        <v>0</v>
      </c>
      <c r="L38" s="431">
        <v>171222178.06237981</v>
      </c>
      <c r="M38" s="3">
        <v>0.73964020001585595</v>
      </c>
      <c r="N38" s="58"/>
    </row>
    <row r="39" spans="1:14" x14ac:dyDescent="0.45">
      <c r="A39">
        <f ca="1"/>
        <v>14</v>
      </c>
      <c r="C39" s="433" t="s">
        <v>28</v>
      </c>
      <c r="D39" s="42">
        <v>0</v>
      </c>
      <c r="E39" s="42">
        <v>0</v>
      </c>
      <c r="F39" s="42">
        <v>187833886.39508909</v>
      </c>
      <c r="G39" s="42">
        <v>187833886.39508909</v>
      </c>
      <c r="H39" s="42">
        <v>187833886.39508909</v>
      </c>
      <c r="I39" s="42">
        <v>0</v>
      </c>
      <c r="J39" s="42">
        <v>0</v>
      </c>
      <c r="K39" s="42">
        <v>0</v>
      </c>
      <c r="L39" s="431">
        <v>212274464.86497557</v>
      </c>
      <c r="M39" s="3">
        <v>0.81436349998693913</v>
      </c>
      <c r="N39" s="58"/>
    </row>
    <row r="40" spans="1:14" x14ac:dyDescent="0.45">
      <c r="A40">
        <f ca="1"/>
        <v>15</v>
      </c>
      <c r="C40" s="433" t="s">
        <v>42</v>
      </c>
      <c r="D40" s="42">
        <v>0</v>
      </c>
      <c r="E40" s="42">
        <v>0</v>
      </c>
      <c r="F40" s="42">
        <v>235584804.3493121</v>
      </c>
      <c r="G40" s="42">
        <v>235584804.3493121</v>
      </c>
      <c r="H40" s="42">
        <v>235584804.3493121</v>
      </c>
      <c r="I40" s="42">
        <v>0</v>
      </c>
      <c r="J40" s="42">
        <v>0</v>
      </c>
      <c r="K40" s="42">
        <v>0</v>
      </c>
      <c r="L40" s="431">
        <v>12666535.671564605</v>
      </c>
      <c r="M40" s="3">
        <v>0.52436320000560954</v>
      </c>
      <c r="N40" s="58"/>
    </row>
    <row r="41" spans="1:14" x14ac:dyDescent="0.45">
      <c r="A41">
        <f ca="1"/>
        <v>16</v>
      </c>
      <c r="C41" s="433" t="s">
        <v>21</v>
      </c>
      <c r="D41" s="42">
        <v>0</v>
      </c>
      <c r="E41" s="42">
        <v>0</v>
      </c>
      <c r="F41" s="42">
        <v>0</v>
      </c>
      <c r="G41" s="42">
        <v>0</v>
      </c>
      <c r="H41" s="42">
        <v>0</v>
      </c>
      <c r="I41" s="42">
        <v>0</v>
      </c>
      <c r="J41" s="42">
        <v>0</v>
      </c>
      <c r="K41" s="42">
        <v>0</v>
      </c>
      <c r="L41" s="431">
        <v>305061586.47258449</v>
      </c>
      <c r="M41" s="3">
        <v>0.99438369998824783</v>
      </c>
      <c r="N41" s="58"/>
    </row>
    <row r="42" spans="1:14" x14ac:dyDescent="0.45">
      <c r="A42">
        <f ca="1"/>
        <v>17</v>
      </c>
      <c r="C42" s="433" t="s">
        <v>35</v>
      </c>
      <c r="D42" s="42">
        <v>0</v>
      </c>
      <c r="E42" s="42">
        <v>0</v>
      </c>
      <c r="F42" s="42">
        <v>98753.047536202692</v>
      </c>
      <c r="G42" s="42">
        <v>98753.047536202692</v>
      </c>
      <c r="H42" s="42">
        <v>98753.047536202692</v>
      </c>
      <c r="I42" s="42">
        <v>0</v>
      </c>
      <c r="J42" s="42">
        <v>0</v>
      </c>
      <c r="K42" s="42">
        <v>0</v>
      </c>
      <c r="L42" s="431">
        <v>93315118.902306765</v>
      </c>
      <c r="M42" s="3">
        <v>0.64998810001998208</v>
      </c>
      <c r="N42" s="58"/>
    </row>
    <row r="43" spans="1:14" x14ac:dyDescent="0.45">
      <c r="A43">
        <f ca="1"/>
        <v>18</v>
      </c>
      <c r="C43" s="433" t="s">
        <v>24</v>
      </c>
      <c r="D43" s="42">
        <v>0</v>
      </c>
      <c r="E43" s="42">
        <v>0</v>
      </c>
      <c r="F43" s="42">
        <v>0</v>
      </c>
      <c r="G43" s="42">
        <v>0</v>
      </c>
      <c r="H43" s="42">
        <v>0</v>
      </c>
      <c r="I43" s="42">
        <v>0</v>
      </c>
      <c r="J43" s="42">
        <v>0</v>
      </c>
      <c r="K43" s="42">
        <v>0</v>
      </c>
      <c r="L43" s="431">
        <v>115554714.73664846</v>
      </c>
      <c r="M43" s="3">
        <v>0.51630550000118092</v>
      </c>
      <c r="N43" s="58"/>
    </row>
    <row r="44" spans="1:14" x14ac:dyDescent="0.45">
      <c r="A44">
        <f ca="1"/>
        <v>19</v>
      </c>
      <c r="C44" s="433" t="s">
        <v>47</v>
      </c>
      <c r="D44" s="42">
        <v>0</v>
      </c>
      <c r="E44" s="42">
        <v>0</v>
      </c>
      <c r="F44" s="42">
        <v>35450674.929506637</v>
      </c>
      <c r="G44" s="42">
        <v>35450674.929506637</v>
      </c>
      <c r="H44" s="42">
        <v>35450674.929506637</v>
      </c>
      <c r="I44" s="42">
        <v>0</v>
      </c>
      <c r="J44" s="42">
        <v>0</v>
      </c>
      <c r="K44" s="42">
        <v>0</v>
      </c>
      <c r="L44" s="431">
        <v>16976675.410730656</v>
      </c>
      <c r="M44" s="3">
        <v>0.57533589997910894</v>
      </c>
      <c r="N44" s="58"/>
    </row>
    <row r="45" spans="1:14" x14ac:dyDescent="0.45">
      <c r="A45">
        <f ca="1"/>
        <v>20</v>
      </c>
      <c r="C45" s="433" t="s">
        <v>20</v>
      </c>
      <c r="D45" s="42">
        <v>0</v>
      </c>
      <c r="E45" s="42">
        <v>0</v>
      </c>
      <c r="F45" s="42">
        <v>0</v>
      </c>
      <c r="G45" s="42">
        <v>0</v>
      </c>
      <c r="H45" s="42">
        <v>0</v>
      </c>
      <c r="I45" s="42">
        <v>0</v>
      </c>
      <c r="J45" s="42">
        <v>0</v>
      </c>
      <c r="K45" s="42">
        <v>0</v>
      </c>
      <c r="L45" s="431">
        <v>149626405.96062568</v>
      </c>
      <c r="M45" s="3">
        <v>0.66740380000555888</v>
      </c>
      <c r="N45" s="58"/>
    </row>
    <row r="46" spans="1:14" x14ac:dyDescent="0.45">
      <c r="A46">
        <f ca="1"/>
        <v>21</v>
      </c>
      <c r="C46" s="433" t="s">
        <v>30</v>
      </c>
      <c r="D46" s="42">
        <v>0</v>
      </c>
      <c r="E46" s="42">
        <v>0</v>
      </c>
      <c r="F46" s="42">
        <v>0</v>
      </c>
      <c r="G46" s="42">
        <v>0</v>
      </c>
      <c r="H46" s="42">
        <v>0</v>
      </c>
      <c r="I46" s="42">
        <v>0</v>
      </c>
      <c r="J46" s="42">
        <v>0</v>
      </c>
      <c r="K46" s="42">
        <v>0</v>
      </c>
      <c r="L46" s="431">
        <v>142823974.8890276</v>
      </c>
      <c r="M46" s="3">
        <v>0.57545740000205114</v>
      </c>
      <c r="N46" s="58"/>
    </row>
    <row r="47" spans="1:14" x14ac:dyDescent="0.45">
      <c r="A47">
        <f ca="1"/>
        <v>22</v>
      </c>
      <c r="C47" s="433" t="s">
        <v>48</v>
      </c>
      <c r="D47" s="42">
        <v>0</v>
      </c>
      <c r="E47" s="42">
        <v>0</v>
      </c>
      <c r="F47" s="42">
        <v>2378320.0956213698</v>
      </c>
      <c r="G47" s="42">
        <v>2378320.0956213698</v>
      </c>
      <c r="H47" s="42">
        <v>2378320.0956213698</v>
      </c>
      <c r="I47" s="42">
        <v>0</v>
      </c>
      <c r="J47" s="42">
        <v>0</v>
      </c>
      <c r="K47" s="42">
        <v>0</v>
      </c>
      <c r="L47" s="431">
        <v>144474425.81877977</v>
      </c>
      <c r="M47" s="3">
        <v>1.4069278999813832</v>
      </c>
      <c r="N47" s="58"/>
    </row>
    <row r="48" spans="1:14" x14ac:dyDescent="0.45">
      <c r="A48">
        <f ca="1"/>
        <v>23</v>
      </c>
      <c r="C48" s="433" t="s">
        <v>34</v>
      </c>
      <c r="D48" s="42">
        <v>0</v>
      </c>
      <c r="E48" s="42">
        <v>0</v>
      </c>
      <c r="F48" s="116">
        <v>307390569.75842053</v>
      </c>
      <c r="G48" s="116">
        <v>307390569.75842053</v>
      </c>
      <c r="H48" s="116">
        <v>307390569.75842053</v>
      </c>
      <c r="I48" s="116">
        <v>0</v>
      </c>
      <c r="J48" s="116">
        <v>0</v>
      </c>
      <c r="K48" s="116">
        <v>0</v>
      </c>
      <c r="L48" s="431">
        <v>61659125.787622221</v>
      </c>
      <c r="M48" s="3">
        <v>0.5832996999961324</v>
      </c>
      <c r="N48" s="58"/>
    </row>
    <row r="49" spans="1:14" x14ac:dyDescent="0.45">
      <c r="A49">
        <f ca="1"/>
        <v>24</v>
      </c>
      <c r="C49" s="433" t="s">
        <v>40</v>
      </c>
      <c r="D49" s="42">
        <v>0</v>
      </c>
      <c r="E49" s="42">
        <v>0</v>
      </c>
      <c r="F49" s="42">
        <v>482940385.77907944</v>
      </c>
      <c r="G49" s="42">
        <v>482940385.77907944</v>
      </c>
      <c r="H49" s="42">
        <v>482940385.77907944</v>
      </c>
      <c r="I49" s="42">
        <v>0</v>
      </c>
      <c r="J49" s="42">
        <v>0</v>
      </c>
      <c r="K49" s="42">
        <v>0</v>
      </c>
      <c r="L49" s="431">
        <v>48089126.68052534</v>
      </c>
      <c r="M49" s="3">
        <v>1.7309039999963716</v>
      </c>
      <c r="N49" s="58"/>
    </row>
    <row r="50" spans="1:14" x14ac:dyDescent="0.45">
      <c r="A50">
        <f ca="1"/>
        <v>25</v>
      </c>
      <c r="C50" s="433" t="s">
        <v>27</v>
      </c>
      <c r="D50" s="42">
        <v>0</v>
      </c>
      <c r="E50" s="42">
        <v>0</v>
      </c>
      <c r="F50" s="42">
        <v>898283359.27724099</v>
      </c>
      <c r="G50" s="42">
        <v>898283359.27724099</v>
      </c>
      <c r="H50" s="42">
        <v>898283359.27724099</v>
      </c>
      <c r="I50" s="42">
        <v>0</v>
      </c>
      <c r="J50" s="42">
        <v>0</v>
      </c>
      <c r="K50" s="42">
        <v>0</v>
      </c>
      <c r="L50" s="431">
        <v>251817878.11773482</v>
      </c>
      <c r="M50" s="3">
        <v>0.75516749999951571</v>
      </c>
      <c r="N50" s="58"/>
    </row>
    <row r="51" spans="1:14" x14ac:dyDescent="0.45">
      <c r="A51">
        <f ca="1"/>
        <v>26</v>
      </c>
      <c r="C51" s="433" t="s">
        <v>44</v>
      </c>
      <c r="D51" s="42">
        <v>0</v>
      </c>
      <c r="E51" s="42">
        <v>0</v>
      </c>
      <c r="F51" s="42">
        <v>0</v>
      </c>
      <c r="G51" s="42">
        <v>0</v>
      </c>
      <c r="H51" s="42">
        <v>0</v>
      </c>
      <c r="I51" s="42">
        <v>0</v>
      </c>
      <c r="J51" s="42">
        <v>0</v>
      </c>
      <c r="K51" s="42">
        <v>0</v>
      </c>
      <c r="L51" s="431">
        <v>205448268.07606542</v>
      </c>
      <c r="M51" s="3">
        <v>0.72303280001506209</v>
      </c>
      <c r="N51" s="58"/>
    </row>
    <row r="52" spans="1:14" x14ac:dyDescent="0.45">
      <c r="A52">
        <f ca="1"/>
        <v>27</v>
      </c>
      <c r="C52" s="433" t="s">
        <v>394</v>
      </c>
      <c r="D52" s="42">
        <v>0</v>
      </c>
      <c r="E52" s="42">
        <v>0</v>
      </c>
      <c r="F52" s="42">
        <v>0</v>
      </c>
      <c r="G52" s="42">
        <v>0</v>
      </c>
      <c r="H52" s="42">
        <v>0</v>
      </c>
      <c r="I52" s="42">
        <v>0</v>
      </c>
      <c r="J52" s="42">
        <v>0</v>
      </c>
      <c r="K52" s="42">
        <v>0</v>
      </c>
      <c r="L52" s="431">
        <v>62209224.286631741</v>
      </c>
      <c r="M52" s="3">
        <v>1.1319959000102244</v>
      </c>
      <c r="N52" s="58"/>
    </row>
    <row r="53" spans="1:14" x14ac:dyDescent="0.45">
      <c r="A53">
        <f ca="1"/>
        <v>28</v>
      </c>
      <c r="C53" s="433" t="s">
        <v>26</v>
      </c>
      <c r="D53" s="42">
        <v>0</v>
      </c>
      <c r="E53" s="42">
        <v>0</v>
      </c>
      <c r="F53" s="42">
        <v>0</v>
      </c>
      <c r="G53" s="42">
        <v>0</v>
      </c>
      <c r="H53" s="42">
        <v>0</v>
      </c>
      <c r="I53" s="42">
        <v>0</v>
      </c>
      <c r="J53" s="42">
        <v>0</v>
      </c>
      <c r="K53" s="42">
        <v>0</v>
      </c>
      <c r="L53" s="431">
        <v>211493660.2369976</v>
      </c>
      <c r="M53" s="3">
        <v>0.64871280000079423</v>
      </c>
      <c r="N53" s="58"/>
    </row>
    <row r="54" spans="1:14" x14ac:dyDescent="0.45">
      <c r="A54">
        <f ca="1"/>
        <v>29</v>
      </c>
      <c r="C54" s="433" t="s">
        <v>38</v>
      </c>
      <c r="D54" s="42">
        <v>0</v>
      </c>
      <c r="E54" s="42">
        <v>0</v>
      </c>
      <c r="F54" s="42">
        <v>38696558.438219376</v>
      </c>
      <c r="G54" s="42">
        <v>38696558.438219376</v>
      </c>
      <c r="H54" s="42">
        <v>38696558.438219376</v>
      </c>
      <c r="I54" s="42">
        <v>0</v>
      </c>
      <c r="J54" s="42">
        <v>0</v>
      </c>
      <c r="K54" s="42">
        <v>0</v>
      </c>
      <c r="L54" s="431">
        <v>103828314.83586656</v>
      </c>
      <c r="M54" s="3">
        <v>0.69966699997894466</v>
      </c>
      <c r="N54" s="58"/>
    </row>
    <row r="55" spans="1:14" x14ac:dyDescent="0.45">
      <c r="A55">
        <f ca="1"/>
        <v>30</v>
      </c>
      <c r="C55" s="433" t="s">
        <v>1174</v>
      </c>
      <c r="D55" s="42">
        <v>0</v>
      </c>
      <c r="E55" s="42">
        <v>0</v>
      </c>
      <c r="F55" s="42">
        <v>57577092.65596503</v>
      </c>
      <c r="G55" s="42">
        <v>57577092.65596503</v>
      </c>
      <c r="H55" s="42">
        <v>57577092.65596503</v>
      </c>
      <c r="I55" s="42">
        <v>0</v>
      </c>
      <c r="J55" s="42">
        <v>0</v>
      </c>
      <c r="K55" s="42">
        <v>0</v>
      </c>
      <c r="L55" s="431">
        <v>55702064.077462472</v>
      </c>
      <c r="M55" s="3">
        <v>0.6458688999991864</v>
      </c>
      <c r="N55" s="58"/>
    </row>
    <row r="56" spans="1:14" x14ac:dyDescent="0.45">
      <c r="A56">
        <f ca="1"/>
        <v>31</v>
      </c>
      <c r="C56" s="433" t="s">
        <v>50</v>
      </c>
      <c r="D56" s="42">
        <v>0</v>
      </c>
      <c r="E56" s="42">
        <v>0</v>
      </c>
      <c r="F56" s="42">
        <v>14114737.995594872</v>
      </c>
      <c r="G56" s="42">
        <v>14114737.995594872</v>
      </c>
      <c r="H56" s="42">
        <v>14114737.995594872</v>
      </c>
      <c r="I56" s="42">
        <v>0</v>
      </c>
      <c r="J56" s="42">
        <v>0</v>
      </c>
      <c r="K56" s="42">
        <v>0</v>
      </c>
      <c r="L56" s="431">
        <v>80721660.078819484</v>
      </c>
      <c r="M56" s="3">
        <v>0.47883560002082959</v>
      </c>
      <c r="N56" s="58"/>
    </row>
    <row r="57" spans="1:14" x14ac:dyDescent="0.45">
      <c r="A57">
        <f ca="1"/>
        <v>32</v>
      </c>
      <c r="C57" s="433" t="s">
        <v>31</v>
      </c>
      <c r="D57" s="42">
        <v>0</v>
      </c>
      <c r="E57" s="42">
        <v>0</v>
      </c>
      <c r="F57" s="42">
        <v>1115963446.8263576</v>
      </c>
      <c r="G57" s="42">
        <v>1115963446.8263576</v>
      </c>
      <c r="H57" s="42">
        <v>1115963446.8263576</v>
      </c>
      <c r="I57" s="42">
        <v>0</v>
      </c>
      <c r="J57" s="42">
        <v>0</v>
      </c>
      <c r="K57" s="42">
        <v>0</v>
      </c>
      <c r="L57" s="431">
        <v>190373952.61175781</v>
      </c>
      <c r="M57" s="3">
        <v>0.68449169999803416</v>
      </c>
      <c r="N57" s="58"/>
    </row>
    <row r="58" spans="1:14" x14ac:dyDescent="0.45">
      <c r="A58">
        <f ca="1"/>
        <v>33</v>
      </c>
      <c r="C58" s="433" t="s">
        <v>39</v>
      </c>
      <c r="D58" s="42">
        <v>0</v>
      </c>
      <c r="E58" s="42">
        <v>0</v>
      </c>
      <c r="F58" s="42">
        <v>0</v>
      </c>
      <c r="G58" s="42">
        <v>0</v>
      </c>
      <c r="H58" s="42">
        <v>0</v>
      </c>
      <c r="I58" s="42">
        <v>0</v>
      </c>
      <c r="J58" s="42">
        <v>0</v>
      </c>
      <c r="K58" s="42">
        <v>0</v>
      </c>
      <c r="L58" s="431">
        <v>157466945.05001429</v>
      </c>
      <c r="M58" s="3">
        <v>0.88734270000713877</v>
      </c>
      <c r="N58" s="58"/>
    </row>
    <row r="59" spans="1:14" x14ac:dyDescent="0.45">
      <c r="A59">
        <f ca="1"/>
        <v>34</v>
      </c>
      <c r="C59" s="433" t="s">
        <v>391</v>
      </c>
      <c r="D59" s="42">
        <v>0</v>
      </c>
      <c r="E59" s="42">
        <v>0</v>
      </c>
      <c r="F59" s="42">
        <v>0</v>
      </c>
      <c r="G59" s="42">
        <v>0</v>
      </c>
      <c r="H59" s="42">
        <v>0</v>
      </c>
      <c r="I59" s="42">
        <v>0</v>
      </c>
      <c r="J59" s="42">
        <v>0</v>
      </c>
      <c r="K59" s="42">
        <v>0</v>
      </c>
      <c r="L59" s="431">
        <v>28674345.773394674</v>
      </c>
      <c r="M59" s="3">
        <v>0.53725190000841394</v>
      </c>
      <c r="N59" s="58"/>
    </row>
    <row r="60" spans="1:14" x14ac:dyDescent="0.45">
      <c r="A60">
        <f ca="1"/>
        <v>35</v>
      </c>
      <c r="C60" s="433" t="s">
        <v>45</v>
      </c>
      <c r="D60" s="42">
        <v>0</v>
      </c>
      <c r="E60" s="42">
        <v>0</v>
      </c>
      <c r="F60" s="42">
        <v>161618496.46550584</v>
      </c>
      <c r="G60" s="42">
        <v>161618496.46550584</v>
      </c>
      <c r="H60" s="42">
        <v>161618496.46550584</v>
      </c>
      <c r="I60" s="42">
        <v>0</v>
      </c>
      <c r="J60" s="42">
        <v>0</v>
      </c>
      <c r="K60" s="42">
        <v>0</v>
      </c>
      <c r="L60" s="431">
        <v>15909982.444143485</v>
      </c>
      <c r="M60" s="3">
        <v>0.86508230000617914</v>
      </c>
      <c r="N60" s="58"/>
    </row>
    <row r="61" spans="1:14" x14ac:dyDescent="0.45">
      <c r="A61">
        <f ca="1"/>
        <v>36</v>
      </c>
      <c r="C61" s="433" t="s">
        <v>392</v>
      </c>
      <c r="D61" s="42">
        <v>0</v>
      </c>
      <c r="E61" s="42">
        <v>0</v>
      </c>
      <c r="F61" s="42">
        <v>376218799.2791667</v>
      </c>
      <c r="G61" s="42">
        <v>376218799.2791667</v>
      </c>
      <c r="H61" s="42">
        <v>376218799.2791667</v>
      </c>
      <c r="I61" s="42">
        <v>0</v>
      </c>
      <c r="J61" s="42">
        <v>0</v>
      </c>
      <c r="K61" s="42">
        <v>0</v>
      </c>
      <c r="L61" s="431">
        <v>62625997.148131005</v>
      </c>
      <c r="M61" s="3">
        <v>0.60047159998794086</v>
      </c>
      <c r="N61" s="58"/>
    </row>
    <row r="62" spans="1:14" x14ac:dyDescent="0.45">
      <c r="A62">
        <f ca="1"/>
        <v>37</v>
      </c>
      <c r="C62" s="433" t="s">
        <v>49</v>
      </c>
      <c r="D62" s="42">
        <v>0</v>
      </c>
      <c r="E62" s="42">
        <v>0</v>
      </c>
      <c r="F62" s="42">
        <v>270324623.26313466</v>
      </c>
      <c r="G62" s="42">
        <v>270324623.26313466</v>
      </c>
      <c r="H62" s="42">
        <v>270324623.26313466</v>
      </c>
      <c r="I62" s="42">
        <v>0</v>
      </c>
      <c r="J62" s="42">
        <v>0</v>
      </c>
      <c r="K62" s="42">
        <v>0</v>
      </c>
      <c r="L62" s="431">
        <v>60595736.921305001</v>
      </c>
      <c r="M62" s="3">
        <v>0.67451989999972284</v>
      </c>
      <c r="N62" s="58"/>
    </row>
    <row r="63" spans="1:14" x14ac:dyDescent="0.45">
      <c r="A63">
        <f ca="1"/>
        <v>38</v>
      </c>
      <c r="C63" s="433" t="s">
        <v>13</v>
      </c>
      <c r="D63" s="42">
        <v>0</v>
      </c>
      <c r="E63" s="42">
        <v>0</v>
      </c>
      <c r="F63" s="42">
        <v>55850379.282622993</v>
      </c>
      <c r="G63" s="42">
        <v>55850379.282622993</v>
      </c>
      <c r="H63" s="42">
        <v>55850379.282622993</v>
      </c>
      <c r="I63" s="42">
        <v>0</v>
      </c>
      <c r="J63" s="42">
        <v>0</v>
      </c>
      <c r="K63" s="42">
        <v>0</v>
      </c>
      <c r="L63" s="431">
        <v>-6648660.9759137956</v>
      </c>
      <c r="M63" s="3">
        <v>0.44552390000899322</v>
      </c>
      <c r="N63" s="58"/>
    </row>
    <row r="64" spans="1:14" x14ac:dyDescent="0.45">
      <c r="A64">
        <f ca="1"/>
        <v>39</v>
      </c>
      <c r="C64" s="433" t="s">
        <v>11</v>
      </c>
      <c r="D64" s="42">
        <v>0</v>
      </c>
      <c r="E64" s="42">
        <v>0</v>
      </c>
      <c r="F64" s="42">
        <v>203096307.63110286</v>
      </c>
      <c r="G64" s="42">
        <v>203096307.63110286</v>
      </c>
      <c r="H64" s="42">
        <v>203096307.63110286</v>
      </c>
      <c r="I64" s="42">
        <v>0</v>
      </c>
      <c r="J64" s="42">
        <v>0</v>
      </c>
      <c r="K64" s="42">
        <v>0</v>
      </c>
      <c r="L64" s="431">
        <v>266477373.26086447</v>
      </c>
      <c r="M64" s="3">
        <v>0.80836629998520948</v>
      </c>
      <c r="N64" s="58"/>
    </row>
    <row r="65" spans="1:14" x14ac:dyDescent="0.45">
      <c r="A65">
        <f ca="1"/>
        <v>40</v>
      </c>
      <c r="C65" s="433" t="s">
        <v>32</v>
      </c>
      <c r="D65" s="42">
        <v>0</v>
      </c>
      <c r="E65" s="42">
        <v>0</v>
      </c>
      <c r="F65" s="42">
        <v>161897375.64897349</v>
      </c>
      <c r="G65" s="42">
        <v>161897375.64897349</v>
      </c>
      <c r="H65" s="42">
        <v>161897375.64897349</v>
      </c>
      <c r="I65" s="42">
        <v>0</v>
      </c>
      <c r="J65" s="42">
        <v>0</v>
      </c>
      <c r="K65" s="42">
        <v>0</v>
      </c>
      <c r="L65" s="431">
        <v>8562889.3022115193</v>
      </c>
      <c r="M65" s="3">
        <v>0.44673509997664951</v>
      </c>
      <c r="N65" s="58"/>
    </row>
    <row r="66" spans="1:14" x14ac:dyDescent="0.45">
      <c r="A66">
        <f ca="1"/>
        <v>41</v>
      </c>
      <c r="C66" s="433" t="s">
        <v>14</v>
      </c>
      <c r="D66" s="42">
        <v>0</v>
      </c>
      <c r="E66" s="42">
        <v>0</v>
      </c>
      <c r="F66" s="42">
        <v>103228091.12322107</v>
      </c>
      <c r="G66" s="42">
        <v>103228091.12322107</v>
      </c>
      <c r="H66" s="42">
        <v>103228091.12322107</v>
      </c>
      <c r="I66" s="42">
        <v>0</v>
      </c>
      <c r="J66" s="42">
        <v>0</v>
      </c>
      <c r="K66" s="42">
        <v>0</v>
      </c>
      <c r="L66" s="431">
        <v>117148781.07601428</v>
      </c>
      <c r="M66" s="3">
        <v>0.54838789999485016</v>
      </c>
      <c r="N66" s="58"/>
    </row>
    <row r="67" spans="1:14" x14ac:dyDescent="0.45">
      <c r="A67">
        <f ca="1"/>
        <v>42</v>
      </c>
      <c r="C67" s="433" t="s">
        <v>36</v>
      </c>
      <c r="D67" s="42">
        <v>0</v>
      </c>
      <c r="E67" s="42">
        <v>0</v>
      </c>
      <c r="F67" s="42">
        <v>0</v>
      </c>
      <c r="G67" s="42">
        <v>0</v>
      </c>
      <c r="H67" s="42">
        <v>0</v>
      </c>
      <c r="I67" s="42">
        <v>0</v>
      </c>
      <c r="J67" s="42">
        <v>0</v>
      </c>
      <c r="K67" s="42">
        <v>0</v>
      </c>
      <c r="L67" s="431">
        <v>264931365.54843655</v>
      </c>
      <c r="M67" s="3">
        <v>0.59964729999774136</v>
      </c>
      <c r="N67" s="58"/>
    </row>
    <row r="68" spans="1:14" x14ac:dyDescent="0.45">
      <c r="A68">
        <f ca="1"/>
        <v>43</v>
      </c>
      <c r="C68" s="433" t="s">
        <v>10</v>
      </c>
      <c r="D68" s="42">
        <v>0</v>
      </c>
      <c r="E68" s="42">
        <v>0</v>
      </c>
      <c r="F68" s="42">
        <v>0</v>
      </c>
      <c r="G68" s="42">
        <v>0</v>
      </c>
      <c r="H68" s="42">
        <v>0</v>
      </c>
      <c r="I68" s="42">
        <v>0</v>
      </c>
      <c r="J68" s="42">
        <v>0</v>
      </c>
      <c r="K68" s="42">
        <v>0</v>
      </c>
      <c r="L68" s="431">
        <v>418964680.57759637</v>
      </c>
      <c r="M68" s="3">
        <v>0.71428000001469627</v>
      </c>
      <c r="N68" s="58"/>
    </row>
    <row r="69" spans="1:14" x14ac:dyDescent="0.45">
      <c r="A69">
        <f ca="1"/>
        <v>44</v>
      </c>
      <c r="C69" s="433" t="s">
        <v>22</v>
      </c>
      <c r="D69" s="42">
        <v>0</v>
      </c>
      <c r="E69" s="42">
        <v>0</v>
      </c>
      <c r="F69" s="42">
        <v>0</v>
      </c>
      <c r="G69" s="42">
        <v>0</v>
      </c>
      <c r="H69" s="42">
        <v>0</v>
      </c>
      <c r="I69" s="42">
        <v>0</v>
      </c>
      <c r="J69" s="42">
        <v>0</v>
      </c>
      <c r="K69" s="42">
        <v>0</v>
      </c>
      <c r="L69" s="431">
        <v>158103905.19009918</v>
      </c>
      <c r="M69" s="3">
        <v>0.66797950002364814</v>
      </c>
      <c r="N69" s="58"/>
    </row>
    <row r="70" spans="1:14" x14ac:dyDescent="0.45">
      <c r="A70">
        <f ca="1"/>
        <v>45</v>
      </c>
      <c r="C70" s="433" t="s">
        <v>23</v>
      </c>
      <c r="D70" s="42">
        <v>0</v>
      </c>
      <c r="E70" s="42">
        <v>0</v>
      </c>
      <c r="F70" s="42">
        <v>550818274.42416608</v>
      </c>
      <c r="G70" s="42">
        <v>550818274.42416608</v>
      </c>
      <c r="H70" s="42">
        <v>550818274.42416608</v>
      </c>
      <c r="I70" s="42">
        <v>0</v>
      </c>
      <c r="J70" s="42">
        <v>0</v>
      </c>
      <c r="K70" s="42">
        <v>0</v>
      </c>
      <c r="L70" s="431">
        <v>-9634535.5847904924</v>
      </c>
      <c r="M70" s="3">
        <v>0.54944560001604259</v>
      </c>
      <c r="N70" s="58"/>
    </row>
    <row r="71" spans="1:14" x14ac:dyDescent="0.45">
      <c r="A71">
        <f ca="1"/>
        <v>46</v>
      </c>
      <c r="C71" s="433" t="s">
        <v>1175</v>
      </c>
      <c r="D71" s="42">
        <v>0</v>
      </c>
      <c r="E71" s="42">
        <v>0</v>
      </c>
      <c r="F71" s="42">
        <v>48860900.710244454</v>
      </c>
      <c r="G71" s="42">
        <v>48860900.710244454</v>
      </c>
      <c r="H71" s="42">
        <v>48860900.710244454</v>
      </c>
      <c r="I71" s="42">
        <v>0</v>
      </c>
      <c r="J71" s="42">
        <v>0</v>
      </c>
      <c r="K71" s="42">
        <v>0</v>
      </c>
      <c r="L71" s="431">
        <v>19333292.142751031</v>
      </c>
      <c r="M71" s="3">
        <v>0.91820859999279492</v>
      </c>
      <c r="N71" s="58"/>
    </row>
    <row r="72" spans="1:14" x14ac:dyDescent="0.45">
      <c r="A72">
        <f ca="1"/>
        <v>47</v>
      </c>
      <c r="C72" s="433" t="s">
        <v>393</v>
      </c>
      <c r="D72" s="42">
        <v>0</v>
      </c>
      <c r="E72" s="42">
        <v>0</v>
      </c>
      <c r="F72" s="42">
        <v>212026323.91438085</v>
      </c>
      <c r="G72" s="42">
        <v>212026323.91438085</v>
      </c>
      <c r="H72" s="42">
        <v>212026323.91438085</v>
      </c>
      <c r="I72" s="42">
        <v>0</v>
      </c>
      <c r="J72" s="42">
        <v>0</v>
      </c>
      <c r="K72" s="42">
        <v>0</v>
      </c>
      <c r="L72" s="431">
        <v>52797091.543365434</v>
      </c>
      <c r="M72" s="3">
        <v>0.48359960000379942</v>
      </c>
      <c r="N72" s="58"/>
    </row>
    <row r="73" spans="1:14" x14ac:dyDescent="0.45">
      <c r="A73">
        <f ca="1"/>
        <v>48</v>
      </c>
      <c r="C73" s="80" t="s">
        <v>18</v>
      </c>
      <c r="D73" s="89">
        <v>0</v>
      </c>
      <c r="E73" s="89">
        <v>0</v>
      </c>
      <c r="F73" s="89">
        <v>197451.18511925865</v>
      </c>
      <c r="G73" s="89">
        <v>197451.18511925865</v>
      </c>
      <c r="H73" s="89">
        <v>197451.18511925865</v>
      </c>
      <c r="I73" s="89">
        <v>0</v>
      </c>
      <c r="J73" s="89">
        <v>0</v>
      </c>
      <c r="K73" s="89">
        <v>0</v>
      </c>
      <c r="L73" s="432">
        <v>144745047.5753206</v>
      </c>
      <c r="M73" s="60">
        <v>0.54898280001361854</v>
      </c>
      <c r="N73" s="58"/>
    </row>
    <row r="74" spans="1:14" x14ac:dyDescent="0.45">
      <c r="H74" s="3"/>
      <c r="N74" s="3"/>
    </row>
    <row r="75" spans="1:14" x14ac:dyDescent="0.45">
      <c r="D75" s="36"/>
      <c r="E75" s="38"/>
      <c r="F75" s="38"/>
      <c r="H75" s="3"/>
      <c r="N75" s="3"/>
    </row>
    <row r="76" spans="1:14" x14ac:dyDescent="0.45">
      <c r="H76" s="3"/>
      <c r="N76" s="3"/>
    </row>
    <row r="77" spans="1:14" x14ac:dyDescent="0.45">
      <c r="H77" s="3"/>
      <c r="N77" s="3"/>
    </row>
    <row r="78" spans="1:14" x14ac:dyDescent="0.45">
      <c r="H78" s="3"/>
      <c r="N78" s="3"/>
    </row>
    <row r="79" spans="1:14" x14ac:dyDescent="0.45">
      <c r="H79" s="3"/>
      <c r="N79" s="3"/>
    </row>
    <row r="80" spans="1:14" x14ac:dyDescent="0.45">
      <c r="H80" s="3"/>
      <c r="N80" s="3"/>
    </row>
    <row r="81" spans="8:14" x14ac:dyDescent="0.45">
      <c r="H81" s="3"/>
      <c r="N81" s="3"/>
    </row>
    <row r="82" spans="8:14" x14ac:dyDescent="0.45">
      <c r="H82" s="3"/>
      <c r="N82" s="3"/>
    </row>
    <row r="83" spans="8:14" x14ac:dyDescent="0.45">
      <c r="I83" s="3"/>
      <c r="K83" s="3"/>
      <c r="N83" s="3"/>
    </row>
    <row r="84" spans="8:14" x14ac:dyDescent="0.45">
      <c r="I84" s="3"/>
      <c r="K84" s="3"/>
      <c r="N84" s="3"/>
    </row>
    <row r="85" spans="8:14" x14ac:dyDescent="0.45">
      <c r="I85" s="3"/>
      <c r="K85" s="3"/>
      <c r="N85" s="3"/>
    </row>
    <row r="86" spans="8:14" x14ac:dyDescent="0.45">
      <c r="I86" s="3"/>
      <c r="K86" s="3"/>
      <c r="N86" s="3"/>
    </row>
    <row r="87" spans="8:14" x14ac:dyDescent="0.45">
      <c r="I87" s="3"/>
      <c r="K87" s="3"/>
      <c r="N87" s="3"/>
    </row>
    <row r="88" spans="8:14" x14ac:dyDescent="0.45">
      <c r="I88" s="3"/>
      <c r="K88" s="3"/>
      <c r="N88" s="3"/>
    </row>
    <row r="89" spans="8:14" x14ac:dyDescent="0.45">
      <c r="I89" s="3"/>
      <c r="K89" s="3"/>
      <c r="N89" s="3"/>
    </row>
    <row r="90" spans="8:14" x14ac:dyDescent="0.45">
      <c r="I90" s="3"/>
      <c r="K90" s="3"/>
      <c r="N90" s="3"/>
    </row>
    <row r="91" spans="8:14" x14ac:dyDescent="0.45">
      <c r="I91" s="3"/>
      <c r="K91" s="3"/>
      <c r="N91" s="3"/>
    </row>
    <row r="92" spans="8:14" x14ac:dyDescent="0.45">
      <c r="I92" s="3"/>
      <c r="K92" s="3"/>
      <c r="N92" s="3"/>
    </row>
    <row r="93" spans="8:14" x14ac:dyDescent="0.45">
      <c r="I93" s="3"/>
      <c r="K93" s="3"/>
      <c r="N93" s="3"/>
    </row>
    <row r="94" spans="8:14" x14ac:dyDescent="0.45">
      <c r="I94" s="3"/>
      <c r="K94" s="3"/>
      <c r="N94" s="3"/>
    </row>
    <row r="95" spans="8:14" x14ac:dyDescent="0.45">
      <c r="I95" s="3"/>
      <c r="K95" s="3"/>
      <c r="N95" s="3"/>
    </row>
    <row r="96" spans="8:14" x14ac:dyDescent="0.45">
      <c r="I96" s="3"/>
      <c r="K96" s="3"/>
      <c r="N96" s="3"/>
    </row>
    <row r="97" spans="9:14" x14ac:dyDescent="0.45">
      <c r="I97" s="3"/>
      <c r="K97" s="3"/>
      <c r="N97" s="3"/>
    </row>
    <row r="98" spans="9:14" x14ac:dyDescent="0.45">
      <c r="I98" s="3"/>
      <c r="K98" s="3"/>
      <c r="N98" s="3"/>
    </row>
    <row r="99" spans="9:14" x14ac:dyDescent="0.45">
      <c r="I99" s="3"/>
      <c r="K99" s="3"/>
      <c r="N99" s="3"/>
    </row>
    <row r="100" spans="9:14" x14ac:dyDescent="0.45">
      <c r="I100" s="3"/>
      <c r="K100" s="3"/>
      <c r="N100" s="3"/>
    </row>
    <row r="101" spans="9:14" x14ac:dyDescent="0.45">
      <c r="I101" s="3"/>
      <c r="K101" s="3"/>
      <c r="N101" s="3"/>
    </row>
    <row r="102" spans="9:14" x14ac:dyDescent="0.45">
      <c r="I102" s="3"/>
      <c r="K102" s="3"/>
      <c r="N102" s="3"/>
    </row>
    <row r="103" spans="9:14" x14ac:dyDescent="0.45">
      <c r="I103" s="3"/>
      <c r="K103" s="3"/>
      <c r="N103" s="3"/>
    </row>
    <row r="104" spans="9:14" x14ac:dyDescent="0.45">
      <c r="I104" s="3"/>
      <c r="K104" s="3"/>
      <c r="N104" s="3"/>
    </row>
    <row r="105" spans="9:14" x14ac:dyDescent="0.45">
      <c r="I105" s="3"/>
      <c r="K105" s="3"/>
      <c r="N105" s="3"/>
    </row>
    <row r="106" spans="9:14" x14ac:dyDescent="0.45">
      <c r="I106" s="3"/>
      <c r="K106" s="3"/>
      <c r="N106" s="3"/>
    </row>
    <row r="107" spans="9:14" x14ac:dyDescent="0.45">
      <c r="I107" s="3"/>
      <c r="K107" s="3"/>
      <c r="N107" s="3"/>
    </row>
    <row r="108" spans="9:14" x14ac:dyDescent="0.45">
      <c r="I108" s="3"/>
      <c r="K108" s="3"/>
      <c r="N108" s="3"/>
    </row>
    <row r="109" spans="9:14" x14ac:dyDescent="0.45">
      <c r="I109" s="3"/>
      <c r="K109" s="3"/>
      <c r="N109" s="3"/>
    </row>
    <row r="110" spans="9:14" x14ac:dyDescent="0.45">
      <c r="I110" s="3"/>
      <c r="K110" s="3"/>
      <c r="N110" s="3"/>
    </row>
    <row r="111" spans="9:14" x14ac:dyDescent="0.45">
      <c r="I111" s="3"/>
      <c r="K111" s="3"/>
      <c r="N111" s="3"/>
    </row>
    <row r="112" spans="9:14" x14ac:dyDescent="0.45">
      <c r="I112" s="3"/>
      <c r="K112" s="3"/>
      <c r="N112" s="3"/>
    </row>
    <row r="113" spans="9:14" x14ac:dyDescent="0.45">
      <c r="I113" s="3"/>
      <c r="K113" s="3"/>
      <c r="N113" s="3"/>
    </row>
    <row r="114" spans="9:14" x14ac:dyDescent="0.45">
      <c r="I114" s="3"/>
      <c r="K114" s="3"/>
      <c r="N114" s="3"/>
    </row>
    <row r="115" spans="9:14" x14ac:dyDescent="0.45">
      <c r="I115" s="3"/>
      <c r="K115" s="3"/>
      <c r="N115" s="3"/>
    </row>
    <row r="116" spans="9:14" x14ac:dyDescent="0.45">
      <c r="I116" s="3"/>
      <c r="K116" s="3"/>
      <c r="N116" s="3"/>
    </row>
    <row r="117" spans="9:14" x14ac:dyDescent="0.45">
      <c r="I117" s="3"/>
      <c r="K117" s="3"/>
      <c r="N117" s="3"/>
    </row>
    <row r="118" spans="9:14" x14ac:dyDescent="0.45">
      <c r="I118" s="3"/>
      <c r="K118" s="3"/>
      <c r="N118" s="3"/>
    </row>
    <row r="119" spans="9:14" x14ac:dyDescent="0.45">
      <c r="I119" s="3"/>
      <c r="K119" s="3"/>
      <c r="N119" s="3"/>
    </row>
    <row r="120" spans="9:14" x14ac:dyDescent="0.45">
      <c r="I120" s="3"/>
      <c r="K120" s="3"/>
      <c r="N120" s="3"/>
    </row>
    <row r="121" spans="9:14" x14ac:dyDescent="0.45">
      <c r="I121" s="3"/>
      <c r="K121" s="3"/>
      <c r="N121" s="3"/>
    </row>
    <row r="122" spans="9:14" x14ac:dyDescent="0.45">
      <c r="I122" s="3"/>
      <c r="K122" s="3"/>
      <c r="N122" s="3"/>
    </row>
    <row r="123" spans="9:14" x14ac:dyDescent="0.45">
      <c r="I123" s="3"/>
      <c r="K123" s="3"/>
      <c r="N123" s="3"/>
    </row>
    <row r="124" spans="9:14" x14ac:dyDescent="0.45">
      <c r="I124" s="3"/>
      <c r="K124" s="3"/>
      <c r="N124" s="3"/>
    </row>
    <row r="125" spans="9:14" x14ac:dyDescent="0.45">
      <c r="I125" s="3"/>
      <c r="K125" s="3"/>
      <c r="N125" s="3"/>
    </row>
    <row r="126" spans="9:14" x14ac:dyDescent="0.45">
      <c r="I126" s="3"/>
      <c r="K126" s="3"/>
      <c r="N126" s="3"/>
    </row>
    <row r="127" spans="9:14" x14ac:dyDescent="0.45">
      <c r="I127" s="3"/>
      <c r="K127" s="3"/>
      <c r="N127" s="3"/>
    </row>
    <row r="128" spans="9:14" x14ac:dyDescent="0.45">
      <c r="I128" s="3"/>
      <c r="K128" s="3"/>
      <c r="N128" s="3"/>
    </row>
    <row r="129" spans="9:14" x14ac:dyDescent="0.45">
      <c r="I129" s="3"/>
      <c r="K129" s="3"/>
      <c r="N129" s="3"/>
    </row>
    <row r="130" spans="9:14" x14ac:dyDescent="0.45">
      <c r="I130" s="3"/>
      <c r="K130" s="3"/>
      <c r="N130" s="3"/>
    </row>
    <row r="131" spans="9:14" x14ac:dyDescent="0.45">
      <c r="I131" s="3"/>
      <c r="K131" s="3"/>
      <c r="N131" s="3"/>
    </row>
    <row r="132" spans="9:14" x14ac:dyDescent="0.45">
      <c r="I132" s="3"/>
      <c r="K132" s="3"/>
      <c r="N132" s="3"/>
    </row>
    <row r="133" spans="9:14" x14ac:dyDescent="0.45">
      <c r="I133" s="3"/>
      <c r="K133" s="3"/>
      <c r="N133" s="3"/>
    </row>
    <row r="134" spans="9:14" x14ac:dyDescent="0.45">
      <c r="I134" s="3"/>
      <c r="K134" s="3"/>
      <c r="N134" s="3"/>
    </row>
    <row r="135" spans="9:14" x14ac:dyDescent="0.45">
      <c r="I135" s="3"/>
      <c r="K135" s="3"/>
      <c r="N135" s="3"/>
    </row>
    <row r="136" spans="9:14" x14ac:dyDescent="0.45">
      <c r="I136" s="3"/>
      <c r="K136" s="3"/>
      <c r="N136" s="3"/>
    </row>
    <row r="137" spans="9:14" x14ac:dyDescent="0.45">
      <c r="I137" s="3"/>
      <c r="K137" s="3"/>
      <c r="N137" s="3"/>
    </row>
    <row r="138" spans="9:14" x14ac:dyDescent="0.45">
      <c r="I138" s="3"/>
      <c r="K138" s="3"/>
      <c r="N138" s="3"/>
    </row>
    <row r="139" spans="9:14" x14ac:dyDescent="0.45">
      <c r="I139" s="3"/>
      <c r="K139" s="3"/>
      <c r="N139" s="3"/>
    </row>
    <row r="140" spans="9:14" x14ac:dyDescent="0.45">
      <c r="I140" s="3"/>
      <c r="K140" s="3"/>
      <c r="N140" s="3"/>
    </row>
    <row r="141" spans="9:14" x14ac:dyDescent="0.45">
      <c r="I141" s="3"/>
      <c r="K141" s="3"/>
      <c r="N141" s="3"/>
    </row>
    <row r="142" spans="9:14" x14ac:dyDescent="0.45">
      <c r="I142" s="3"/>
      <c r="K142" s="3"/>
      <c r="N142" s="3"/>
    </row>
    <row r="143" spans="9:14" x14ac:dyDescent="0.45">
      <c r="I143" s="3"/>
      <c r="K143" s="3"/>
      <c r="N143" s="3"/>
    </row>
    <row r="144" spans="9:14" x14ac:dyDescent="0.45">
      <c r="I144" s="3"/>
      <c r="K144" s="3"/>
      <c r="N144" s="3"/>
    </row>
    <row r="145" spans="9:14" x14ac:dyDescent="0.45">
      <c r="I145" s="3"/>
      <c r="K145" s="3"/>
      <c r="N145" s="3"/>
    </row>
    <row r="146" spans="9:14" x14ac:dyDescent="0.45">
      <c r="I146" s="3"/>
      <c r="K146" s="3"/>
      <c r="N146" s="3"/>
    </row>
    <row r="147" spans="9:14" x14ac:dyDescent="0.45">
      <c r="I147" s="3"/>
      <c r="K147" s="3"/>
      <c r="N147" s="3"/>
    </row>
    <row r="148" spans="9:14" x14ac:dyDescent="0.45">
      <c r="I148" s="3"/>
      <c r="K148" s="3"/>
      <c r="N148" s="3"/>
    </row>
    <row r="149" spans="9:14" x14ac:dyDescent="0.45">
      <c r="I149" s="3"/>
      <c r="K149" s="3"/>
      <c r="N149" s="3"/>
    </row>
    <row r="150" spans="9:14" x14ac:dyDescent="0.45">
      <c r="I150" s="3"/>
      <c r="K150" s="3"/>
      <c r="N150" s="3"/>
    </row>
    <row r="151" spans="9:14" x14ac:dyDescent="0.45">
      <c r="I151" s="3"/>
      <c r="K151" s="3"/>
      <c r="N151" s="3"/>
    </row>
    <row r="152" spans="9:14" x14ac:dyDescent="0.45">
      <c r="I152" s="3"/>
      <c r="K152" s="3"/>
      <c r="N152" s="3"/>
    </row>
    <row r="153" spans="9:14" x14ac:dyDescent="0.45">
      <c r="I153" s="3"/>
      <c r="K153" s="3"/>
      <c r="N153" s="3"/>
    </row>
    <row r="154" spans="9:14" x14ac:dyDescent="0.45">
      <c r="I154" s="3"/>
      <c r="K154" s="3"/>
      <c r="N154" s="3"/>
    </row>
    <row r="155" spans="9:14" x14ac:dyDescent="0.45">
      <c r="I155" s="3"/>
      <c r="K155" s="3"/>
      <c r="N155" s="3"/>
    </row>
    <row r="156" spans="9:14" x14ac:dyDescent="0.45">
      <c r="I156" s="3"/>
      <c r="K156" s="3"/>
      <c r="N156" s="3"/>
    </row>
    <row r="157" spans="9:14" x14ac:dyDescent="0.45">
      <c r="I157" s="3"/>
      <c r="K157" s="3"/>
      <c r="N157" s="3"/>
    </row>
    <row r="158" spans="9:14" x14ac:dyDescent="0.45">
      <c r="I158" s="3"/>
      <c r="K158" s="3"/>
      <c r="N158" s="3"/>
    </row>
    <row r="159" spans="9:14" x14ac:dyDescent="0.45">
      <c r="I159" s="3"/>
      <c r="K159" s="3"/>
      <c r="N159" s="3"/>
    </row>
    <row r="160" spans="9:14" x14ac:dyDescent="0.45">
      <c r="I160" s="3"/>
      <c r="K160" s="3"/>
      <c r="N160" s="3"/>
    </row>
    <row r="161" spans="9:14" x14ac:dyDescent="0.45">
      <c r="I161" s="3"/>
      <c r="K161" s="3"/>
      <c r="N161" s="3"/>
    </row>
    <row r="162" spans="9:14" x14ac:dyDescent="0.45">
      <c r="I162" s="3"/>
      <c r="K162" s="3"/>
      <c r="N162" s="3"/>
    </row>
    <row r="163" spans="9:14" x14ac:dyDescent="0.45">
      <c r="I163" s="3"/>
      <c r="K163" s="3"/>
      <c r="N163" s="3"/>
    </row>
    <row r="164" spans="9:14" x14ac:dyDescent="0.45">
      <c r="I164" s="3"/>
      <c r="K164" s="3"/>
      <c r="N164" s="3"/>
    </row>
    <row r="165" spans="9:14" x14ac:dyDescent="0.45">
      <c r="I165" s="3"/>
      <c r="K165" s="3"/>
      <c r="N165" s="3"/>
    </row>
    <row r="166" spans="9:14" x14ac:dyDescent="0.45">
      <c r="I166" s="3"/>
      <c r="K166" s="3"/>
      <c r="N166" s="3"/>
    </row>
    <row r="167" spans="9:14" x14ac:dyDescent="0.45">
      <c r="I167" s="3"/>
      <c r="K167" s="3"/>
      <c r="N167" s="3"/>
    </row>
    <row r="168" spans="9:14" x14ac:dyDescent="0.45">
      <c r="I168" s="3"/>
      <c r="K168" s="3"/>
      <c r="N168" s="3"/>
    </row>
    <row r="169" spans="9:14" x14ac:dyDescent="0.45">
      <c r="I169" s="3"/>
      <c r="K169" s="3"/>
      <c r="N169" s="3"/>
    </row>
    <row r="170" spans="9:14" x14ac:dyDescent="0.45">
      <c r="I170" s="3"/>
      <c r="K170" s="3"/>
      <c r="N170" s="3"/>
    </row>
    <row r="171" spans="9:14" x14ac:dyDescent="0.45">
      <c r="I171" s="3"/>
      <c r="K171" s="3"/>
      <c r="N171" s="3"/>
    </row>
    <row r="172" spans="9:14" x14ac:dyDescent="0.45">
      <c r="I172" s="3"/>
      <c r="K172" s="3"/>
      <c r="N172" s="3"/>
    </row>
    <row r="173" spans="9:14" x14ac:dyDescent="0.45">
      <c r="I173" s="3"/>
      <c r="K173" s="3"/>
      <c r="N173" s="3"/>
    </row>
    <row r="174" spans="9:14" x14ac:dyDescent="0.45">
      <c r="I174" s="3"/>
      <c r="K174" s="3"/>
    </row>
    <row r="175" spans="9:14" x14ac:dyDescent="0.45">
      <c r="K175" s="3"/>
    </row>
  </sheetData>
  <sheetProtection sheet="1" objects="1" scenarios="1"/>
  <sortState xmlns:xlrd2="http://schemas.microsoft.com/office/spreadsheetml/2017/richdata2" ref="C26:M73">
    <sortCondition ref="C26:C73"/>
  </sortState>
  <mergeCells count="2">
    <mergeCell ref="D23:F23"/>
    <mergeCell ref="C8:D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WhoHasLinesFromButton">
                <anchor moveWithCells="1">
                  <from>
                    <xdr:col>5</xdr:col>
                    <xdr:colOff>0</xdr:colOff>
                    <xdr:row>0</xdr:row>
                    <xdr:rowOff>161925</xdr:rowOff>
                  </from>
                  <to>
                    <xdr:col>5</xdr:col>
                    <xdr:colOff>895350</xdr:colOff>
                    <xdr:row>2</xdr:row>
                    <xdr:rowOff>0</xdr:rowOff>
                  </to>
                </anchor>
              </controlPr>
            </control>
          </mc:Choice>
        </mc:AlternateContent>
        <mc:AlternateContent xmlns:mc="http://schemas.openxmlformats.org/markup-compatibility/2006">
          <mc:Choice Requires="x14">
            <control shapeId="31753" r:id="rId4" name="Button 9">
              <controlPr defaultSize="0" print="0" autoFill="0" autoPict="0">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31754" r:id="rId5" name="Button 10">
              <controlPr defaultSize="0" print="0" autoFill="0" autoPict="0">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31755" r:id="rId6" name="Button 11">
              <controlPr defaultSize="0" print="0" autoFill="0" autoPict="0">
                <anchor moveWithCells="1" siz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31756" r:id="rId7" name="Button 12">
              <controlPr defaultSize="0" print="0" autoFill="0" autoPict="0">
                <anchor moveWithCells="1" siz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1757" r:id="rId8" name="Button 13">
              <controlPr defaultSize="0" print="0" autoFill="0" autoPict="0">
                <anchor moveWithCells="1" siz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1758" r:id="rId9" name="Button 14">
              <controlPr defaultSize="0" print="0" autoFill="0" autoPict="0">
                <anchor moveWithCells="1" siz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31759" r:id="rId10" name="Button 15">
              <controlPr defaultSize="0" print="0" autoFill="0" autoPict="0">
                <anchor moveWithCells="1" siz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31760" r:id="rId11" name="Button 16">
              <controlPr defaultSize="0" print="0" autoFill="0" autoPict="0">
                <anchor moveWithCells="1" siz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31881" r:id="rId12" name="Button 137">
              <controlPr defaultSize="0" print="0" autoFill="0" autoPict="0" macro="[1]!SAISortButtonOn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31882" r:id="rId13" name="Button 138">
              <controlPr defaultSize="0" print="0" autoFill="0" autoPict="0" macro="[1]!SAISortButtonOnAction">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31883" r:id="rId14" name="Button 139">
              <controlPr defaultSize="0" print="0" autoFill="0" autoPict="0" macro="[1]!SAISortButtonOnAction">
                <anchor moveWithCells="1" siz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31884" r:id="rId15" name="Button 140">
              <controlPr defaultSize="0" print="0" autoFill="0" autoPict="0" macro="[1]!SAISortButtonOnAction">
                <anchor moveWithCells="1" siz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1885" r:id="rId16" name="Button 141">
              <controlPr defaultSize="0" print="0" autoFill="0" autoPict="0" macro="[1]!SAISortButtonOnAction">
                <anchor moveWithCells="1" siz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1886" r:id="rId17" name="Button 142">
              <controlPr defaultSize="0" print="0" autoFill="0" autoPict="0" macro="[1]!SAISortButtonOnAction">
                <anchor moveWithCells="1" siz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31887" r:id="rId18" name="Button 143">
              <controlPr defaultSize="0" print="0" autoFill="0" autoPict="0" macro="[1]!SAISortButtonOnAction">
                <anchor moveWithCells="1" siz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31888" r:id="rId19" name="Button 144">
              <controlPr defaultSize="0" print="0" autoFill="0" autoPict="0" macro="[1]!SAISortButtonOnAction">
                <anchor moveWithCells="1" siz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31889" r:id="rId20" name="Button 145">
              <controlPr defaultSize="0" print="0" autoFill="0" autoPict="0" macro="[1]!SAISortButtonOnAction">
                <anchor moveWithCells="1" sizeWithCells="1">
                  <from>
                    <xdr:col>10</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31890" r:id="rId21" name="Button 146">
              <controlPr defaultSize="0" print="0" autoFill="0" autoPict="0" macro="[1]!SAISortButtonOnAction">
                <anchor moveWithCells="1" sizeWithCells="1">
                  <from>
                    <xdr:col>11</xdr:col>
                    <xdr:colOff>0</xdr:colOff>
                    <xdr:row>23</xdr:row>
                    <xdr:rowOff>0</xdr:rowOff>
                  </from>
                  <to>
                    <xdr:col>12</xdr:col>
                    <xdr:colOff>0</xdr:colOff>
                    <xdr:row>24</xdr:row>
                    <xdr:rowOff>0</xdr:rowOff>
                  </to>
                </anchor>
              </controlPr>
            </control>
          </mc:Choice>
        </mc:AlternateContent>
        <mc:AlternateContent xmlns:mc="http://schemas.openxmlformats.org/markup-compatibility/2006">
          <mc:Choice Requires="x14">
            <control shapeId="31891" r:id="rId22" name="Button 147">
              <controlPr defaultSize="0" print="0" autoFill="0" autoPict="0" macro="[1]!SAISortButtonOnAction">
                <anchor moveWithCells="1" sizeWithCells="1">
                  <from>
                    <xdr:col>12</xdr:col>
                    <xdr:colOff>0</xdr:colOff>
                    <xdr:row>23</xdr:row>
                    <xdr:rowOff>0</xdr:rowOff>
                  </from>
                  <to>
                    <xdr:col>13</xdr:col>
                    <xdr:colOff>0</xdr:colOff>
                    <xdr:row>24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A211E-D9E9-445F-ADD0-6D1FECF3F89F}">
  <sheetPr codeName="shExportToTMS"/>
  <dimension ref="B1:C32"/>
  <sheetViews>
    <sheetView showGridLines="0" showRowColHeaders="0" zoomScaleNormal="100" workbookViewId="0"/>
  </sheetViews>
  <sheetFormatPr defaultRowHeight="14.25" x14ac:dyDescent="0.45"/>
  <cols>
    <col min="1" max="1" width="2.73046875" customWidth="1"/>
    <col min="2" max="2" width="17.265625" bestFit="1" customWidth="1"/>
    <col min="3" max="3" width="68.265625" bestFit="1" customWidth="1"/>
  </cols>
  <sheetData>
    <row r="1" spans="2:3" ht="28.5" x14ac:dyDescent="0.85">
      <c r="B1" s="9" t="s">
        <v>1559</v>
      </c>
    </row>
    <row r="4" spans="2:3" x14ac:dyDescent="0.45">
      <c r="B4" t="s">
        <v>1546</v>
      </c>
      <c r="C4" s="151" t="s">
        <v>1582</v>
      </c>
    </row>
    <row r="5" spans="2:3" x14ac:dyDescent="0.45">
      <c r="B5" t="s">
        <v>1558</v>
      </c>
      <c r="C5" s="390" t="b">
        <v>1</v>
      </c>
    </row>
    <row r="6" spans="2:3" x14ac:dyDescent="0.45">
      <c r="B6" t="s">
        <v>1548</v>
      </c>
      <c r="C6" s="390" t="b">
        <v>1</v>
      </c>
    </row>
    <row r="7" spans="2:3" x14ac:dyDescent="0.45">
      <c r="B7" t="s">
        <v>1549</v>
      </c>
      <c r="C7" s="390" t="b">
        <v>1</v>
      </c>
    </row>
    <row r="8" spans="2:3" x14ac:dyDescent="0.45">
      <c r="B8" t="s">
        <v>1551</v>
      </c>
      <c r="C8" s="390" t="b">
        <v>1</v>
      </c>
    </row>
    <row r="9" spans="2:3" x14ac:dyDescent="0.45">
      <c r="B9" t="s">
        <v>1550</v>
      </c>
      <c r="C9" s="390" t="b">
        <v>1</v>
      </c>
    </row>
    <row r="10" spans="2:3" x14ac:dyDescent="0.45">
      <c r="C10" s="238"/>
    </row>
    <row r="11" spans="2:3" x14ac:dyDescent="0.45">
      <c r="B11" t="s">
        <v>1560</v>
      </c>
      <c r="C11" s="238"/>
    </row>
    <row r="12" spans="2:3" x14ac:dyDescent="0.45">
      <c r="B12" s="407" t="s">
        <v>1561</v>
      </c>
      <c r="C12" s="407" t="s">
        <v>1562</v>
      </c>
    </row>
    <row r="13" spans="2:3" x14ac:dyDescent="0.45">
      <c r="B13" s="408" t="b">
        <v>1</v>
      </c>
      <c r="C13" s="412" t="s">
        <v>1635</v>
      </c>
    </row>
    <row r="14" spans="2:3" x14ac:dyDescent="0.45">
      <c r="B14" s="409" t="b">
        <v>1</v>
      </c>
      <c r="C14" s="99" t="s">
        <v>1618</v>
      </c>
    </row>
    <row r="15" spans="2:3" x14ac:dyDescent="0.45">
      <c r="B15" s="409" t="b">
        <v>1</v>
      </c>
      <c r="C15" s="99" t="s">
        <v>1619</v>
      </c>
    </row>
    <row r="16" spans="2:3" x14ac:dyDescent="0.45">
      <c r="B16" s="409" t="b">
        <v>0</v>
      </c>
      <c r="C16" s="100"/>
    </row>
    <row r="17" spans="2:3" x14ac:dyDescent="0.45">
      <c r="B17" s="409" t="b">
        <v>0</v>
      </c>
      <c r="C17" s="100"/>
    </row>
    <row r="18" spans="2:3" x14ac:dyDescent="0.45">
      <c r="B18" s="409" t="b">
        <v>0</v>
      </c>
      <c r="C18" s="100"/>
    </row>
    <row r="19" spans="2:3" x14ac:dyDescent="0.45">
      <c r="B19" s="409" t="b">
        <v>0</v>
      </c>
      <c r="C19" s="100"/>
    </row>
    <row r="20" spans="2:3" x14ac:dyDescent="0.45">
      <c r="B20" s="409" t="b">
        <v>0</v>
      </c>
      <c r="C20" s="100"/>
    </row>
    <row r="21" spans="2:3" x14ac:dyDescent="0.45">
      <c r="B21" s="409" t="b">
        <v>0</v>
      </c>
      <c r="C21" s="100"/>
    </row>
    <row r="22" spans="2:3" x14ac:dyDescent="0.45">
      <c r="B22" s="409" t="b">
        <v>0</v>
      </c>
      <c r="C22" s="100"/>
    </row>
    <row r="23" spans="2:3" x14ac:dyDescent="0.45">
      <c r="B23" s="409" t="b">
        <v>0</v>
      </c>
      <c r="C23" s="100"/>
    </row>
    <row r="24" spans="2:3" x14ac:dyDescent="0.45">
      <c r="B24" s="409" t="b">
        <v>0</v>
      </c>
      <c r="C24" s="100"/>
    </row>
    <row r="25" spans="2:3" x14ac:dyDescent="0.45">
      <c r="B25" s="409" t="b">
        <v>0</v>
      </c>
      <c r="C25" s="100"/>
    </row>
    <row r="26" spans="2:3" x14ac:dyDescent="0.45">
      <c r="B26" s="409" t="b">
        <v>0</v>
      </c>
      <c r="C26" s="100"/>
    </row>
    <row r="27" spans="2:3" x14ac:dyDescent="0.45">
      <c r="B27" s="409" t="b">
        <v>0</v>
      </c>
      <c r="C27" s="100"/>
    </row>
    <row r="28" spans="2:3" x14ac:dyDescent="0.45">
      <c r="B28" s="409" t="b">
        <v>0</v>
      </c>
      <c r="C28" s="100"/>
    </row>
    <row r="29" spans="2:3" x14ac:dyDescent="0.45">
      <c r="B29" s="409" t="b">
        <v>0</v>
      </c>
      <c r="C29" s="100"/>
    </row>
    <row r="30" spans="2:3" x14ac:dyDescent="0.45">
      <c r="B30" s="409" t="b">
        <v>0</v>
      </c>
      <c r="C30" s="100"/>
    </row>
    <row r="31" spans="2:3" x14ac:dyDescent="0.45">
      <c r="B31" s="409" t="b">
        <v>0</v>
      </c>
      <c r="C31" s="100"/>
    </row>
    <row r="32" spans="2:3" x14ac:dyDescent="0.45">
      <c r="B32" s="410" t="b">
        <v>0</v>
      </c>
      <c r="C32" s="411"/>
    </row>
  </sheetData>
  <sheetProtection sheet="1" objects="1" scenarios="1"/>
  <conditionalFormatting sqref="C5:C9">
    <cfRule type="expression" dxfId="3" priority="2">
      <formula>C5&lt;&gt;TRUE</formula>
    </cfRule>
  </conditionalFormatting>
  <conditionalFormatting sqref="B13:C32">
    <cfRule type="expression" dxfId="2" priority="1">
      <formula>$B13&lt;&gt;TRUE</formula>
    </cfRule>
  </conditionalFormatting>
  <dataValidations count="8">
    <dataValidation type="custom" allowBlank="1" showInputMessage="1" showErrorMessage="1" errorTitle="Export to TMS" error="Value must be text" promptTitle="WhereToExport" prompt="Double-click to browse" sqref="C4" xr:uid="{711EEBA0-34BA-4602-BD3D-1064B2A7A533}">
      <formula1>ISTEXT($C$4)</formula1>
    </dataValidation>
    <dataValidation type="custom" allowBlank="1" showInputMessage="1" showErrorMessage="1" errorTitle="Export to TMS" error="Value must be TRUE or FALSE" promptTitle="FeedRates" prompt="Double-click to change" sqref="C5" xr:uid="{46B07BB0-5840-40DB-A4FF-DC02C9351F7D}">
      <formula1>ISLOGICAL($C$5)</formula1>
    </dataValidation>
    <dataValidation type="custom" allowBlank="1" showInputMessage="1" showErrorMessage="1" errorTitle="Export to TMS" error="Value must be TRUE or FALSE" promptTitle="ExportTrades" prompt="Double-click to change" sqref="C6" xr:uid="{422C4F90-8ED6-43FA-AA54-123E7607F1FA}">
      <formula1>ISLOGICAL($C$6)</formula1>
    </dataValidation>
    <dataValidation type="custom" allowBlank="1" showInputMessage="1" showErrorMessage="1" errorTitle="Export to TMS" error="Value must be TRUE or FALSE" promptTitle="ExportMarketData" prompt="Double-click to change" sqref="C7" xr:uid="{3F954AA7-4EBC-4764-962B-EDD9246627C8}">
      <formula1>ISLOGICAL($C$7)</formula1>
    </dataValidation>
    <dataValidation type="custom" allowBlank="1" showInputMessage="1" showErrorMessage="1" errorTitle="Export to TMS" error="Value must be TRUE or FALSE" promptTitle="ExportTable" prompt="Double-click to change" sqref="C8" xr:uid="{CCA75593-EB41-40D0-81FF-927CEE9A359F}">
      <formula1>ISLOGICAL($C$8)</formula1>
    </dataValidation>
    <dataValidation type="custom" allowBlank="1" showInputMessage="1" showErrorMessage="1" errorTitle="Export to TMS" error="Value must be TRUE or FALSE" promptTitle="ExportCharts" prompt="Double-click to change" sqref="C9" xr:uid="{02AFDCB1-1D7E-4790-B656-FFF8653F4175}">
      <formula1>ISLOGICAL($C$9)</formula1>
    </dataValidation>
    <dataValidation type="custom" allowBlank="1" showInputMessage="1" showErrorMessage="1" errorTitle="Export to TMS" error="Value must be TRUE or FALSE" promptTitle="DoThisOne?" prompt="Double-click to change" sqref="B13:B32" xr:uid="{525AB1AB-65EA-4FAC-B3B5-4A0AF1B07DEB}">
      <formula1>ISLOGICAL(B13)</formula1>
    </dataValidation>
    <dataValidation type="custom" allowBlank="1" showInputMessage="1" showErrorMessage="1" errorTitle="Export to TMS" error="Value must be text" promptTitle="ScenarioDefinitionFile" prompt="Double-click to browse" sqref="C13:C32" xr:uid="{728771FE-1AEA-4520-97B9-26164D33DA03}">
      <formula1>ISTEXT(B13)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3633" r:id="rId3" name="butMenu">
              <controlPr defaultSize="0" print="0" autoFill="0" autoPict="0" macro="[0]!RunExport">
                <anchor>
                  <from>
                    <xdr:col>1</xdr:col>
                    <xdr:colOff>0</xdr:colOff>
                    <xdr:row>1</xdr:row>
                    <xdr:rowOff>9525</xdr:rowOff>
                  </from>
                  <to>
                    <xdr:col>1</xdr:col>
                    <xdr:colOff>1143000</xdr:colOff>
                    <xdr:row>2</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Config"/>
  <dimension ref="A1:C19"/>
  <sheetViews>
    <sheetView showGridLines="0" showRowColHeaders="0" zoomScaleNormal="100" workbookViewId="0"/>
  </sheetViews>
  <sheetFormatPr defaultRowHeight="14.25" x14ac:dyDescent="0.45"/>
  <cols>
    <col min="1" max="1" width="2.73046875" customWidth="1"/>
    <col min="2" max="2" width="24.3984375" customWidth="1"/>
    <col min="3" max="3" width="87.3984375" customWidth="1"/>
  </cols>
  <sheetData>
    <row r="1" spans="1:3" ht="28.5" x14ac:dyDescent="0.85">
      <c r="A1" s="9" t="s">
        <v>62</v>
      </c>
    </row>
    <row r="3" spans="1:3" x14ac:dyDescent="0.45">
      <c r="B3" s="145" t="s">
        <v>567</v>
      </c>
      <c r="C3" s="144" t="s">
        <v>568</v>
      </c>
    </row>
    <row r="4" spans="1:3" x14ac:dyDescent="0.45">
      <c r="B4" s="389" t="s">
        <v>1338</v>
      </c>
      <c r="C4" s="224" t="s">
        <v>1591</v>
      </c>
    </row>
    <row r="5" spans="1:3" x14ac:dyDescent="0.45">
      <c r="B5" s="389" t="s">
        <v>1339</v>
      </c>
      <c r="C5" s="224" t="s">
        <v>1592</v>
      </c>
    </row>
    <row r="6" spans="1:3" x14ac:dyDescent="0.45">
      <c r="B6" s="389" t="s">
        <v>1340</v>
      </c>
      <c r="C6" s="224" t="s">
        <v>1593</v>
      </c>
    </row>
    <row r="7" spans="1:3" x14ac:dyDescent="0.45">
      <c r="B7" s="48" t="s">
        <v>328</v>
      </c>
      <c r="C7" s="224" t="s">
        <v>1515</v>
      </c>
    </row>
    <row r="8" spans="1:3" x14ac:dyDescent="0.45">
      <c r="B8" s="49" t="s">
        <v>324</v>
      </c>
      <c r="C8" s="224" t="s">
        <v>1516</v>
      </c>
    </row>
    <row r="9" spans="1:3" x14ac:dyDescent="0.45">
      <c r="B9" s="48" t="s">
        <v>329</v>
      </c>
      <c r="C9" s="224" t="s">
        <v>1628</v>
      </c>
    </row>
    <row r="10" spans="1:3" x14ac:dyDescent="0.45">
      <c r="B10" s="121" t="s">
        <v>409</v>
      </c>
      <c r="C10" s="224" t="s">
        <v>1235</v>
      </c>
    </row>
    <row r="11" spans="1:3" x14ac:dyDescent="0.45">
      <c r="B11" s="121" t="s">
        <v>1194</v>
      </c>
      <c r="C11" s="224">
        <v>8</v>
      </c>
    </row>
    <row r="19" spans="3:3" x14ac:dyDescent="0.45">
      <c r="C19" s="1"/>
    </row>
  </sheetData>
  <sheetProtection sheet="1" objects="1" scenarios="1"/>
  <conditionalFormatting sqref="C4:C6">
    <cfRule type="expression" dxfId="1" priority="1">
      <formula>#REF!&lt;&gt;TRUE</formula>
    </cfRule>
  </conditionalFormatting>
  <conditionalFormatting sqref="C4:C6">
    <cfRule type="expression" dxfId="0" priority="2">
      <formula>#REF!&lt;&gt;FALSE</formula>
    </cfRule>
  </conditionalFormatting>
  <dataValidations disablePrompts="1" count="1">
    <dataValidation type="whole" allowBlank="1" showInputMessage="1" showErrorMessage="1" error="HedgeHorizon must be an integer in the range 5 to 10" sqref="C11" xr:uid="{24B2373A-E2EC-4E68-BE21-C55D4F2909B4}">
      <formula1>5</formula1>
      <formula2>10</formula2>
    </dataValidation>
  </dataValidations>
  <pageMargins left="0.7" right="0.7" top="0.75" bottom="0.75" header="0.3" footer="0.3"/>
  <pageSetup paperSize="9" orientation="portrait" horizontalDpi="300" verticalDpi="30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HistoricalData"/>
  <dimension ref="A1:C5775"/>
  <sheetViews>
    <sheetView showGridLines="0" showRowColHeaders="0" zoomScaleNormal="100" workbookViewId="0"/>
  </sheetViews>
  <sheetFormatPr defaultRowHeight="14.25" x14ac:dyDescent="0.45"/>
  <cols>
    <col min="1" max="1" width="12.1328125" customWidth="1"/>
    <col min="2" max="2" width="7.265625" customWidth="1"/>
    <col min="3" max="3" width="8.73046875" customWidth="1"/>
    <col min="4" max="4" width="12.1328125" customWidth="1"/>
    <col min="5" max="5" width="7" customWidth="1"/>
    <col min="6" max="6" width="8" customWidth="1"/>
  </cols>
  <sheetData>
    <row r="1" spans="1:3" ht="28.5" x14ac:dyDescent="0.85">
      <c r="A1" s="2" t="s">
        <v>213</v>
      </c>
    </row>
    <row r="2" spans="1:3" x14ac:dyDescent="0.45">
      <c r="A2" s="104"/>
    </row>
    <row r="3" spans="1:3" x14ac:dyDescent="0.45">
      <c r="A3" s="104"/>
    </row>
    <row r="4" spans="1:3" x14ac:dyDescent="0.45">
      <c r="A4" s="70" t="s">
        <v>53</v>
      </c>
      <c r="B4" s="346" t="s">
        <v>67</v>
      </c>
      <c r="C4" s="347" t="s">
        <v>624</v>
      </c>
    </row>
    <row r="5" spans="1:3" x14ac:dyDescent="0.45">
      <c r="A5" s="348">
        <v>36525</v>
      </c>
      <c r="B5" s="52">
        <v>1.0056</v>
      </c>
      <c r="C5" s="63">
        <v>0.114</v>
      </c>
    </row>
    <row r="6" spans="1:3" x14ac:dyDescent="0.45">
      <c r="A6" s="239">
        <v>36528</v>
      </c>
      <c r="B6" s="3">
        <v>1.02</v>
      </c>
      <c r="C6" s="64">
        <v>0.113</v>
      </c>
    </row>
    <row r="7" spans="1:3" x14ac:dyDescent="0.45">
      <c r="A7" s="239">
        <v>36529</v>
      </c>
      <c r="B7" s="3">
        <v>1.0306</v>
      </c>
      <c r="C7" s="64">
        <v>0.113</v>
      </c>
    </row>
    <row r="8" spans="1:3" x14ac:dyDescent="0.45">
      <c r="A8" s="239">
        <v>36530</v>
      </c>
      <c r="B8" s="3">
        <v>1.0344</v>
      </c>
      <c r="C8" s="64">
        <v>0.114</v>
      </c>
    </row>
    <row r="9" spans="1:3" x14ac:dyDescent="0.45">
      <c r="A9" s="239">
        <v>36531</v>
      </c>
      <c r="B9" s="3">
        <v>1.0286</v>
      </c>
      <c r="C9" s="64">
        <v>0.11230000000000001</v>
      </c>
    </row>
    <row r="10" spans="1:3" x14ac:dyDescent="0.45">
      <c r="A10" s="239">
        <v>36532</v>
      </c>
      <c r="B10" s="3">
        <v>1.0299</v>
      </c>
      <c r="C10" s="64">
        <v>0.1108</v>
      </c>
    </row>
    <row r="11" spans="1:3" x14ac:dyDescent="0.45">
      <c r="A11" s="239">
        <v>36535</v>
      </c>
      <c r="B11" s="3">
        <v>1.0261</v>
      </c>
      <c r="C11" s="64">
        <v>0.109</v>
      </c>
    </row>
    <row r="12" spans="1:3" x14ac:dyDescent="0.45">
      <c r="A12" s="239">
        <v>36536</v>
      </c>
      <c r="B12" s="3">
        <v>1.0316000000000001</v>
      </c>
      <c r="C12" s="64">
        <v>0.109</v>
      </c>
    </row>
    <row r="13" spans="1:3" x14ac:dyDescent="0.45">
      <c r="A13" s="239">
        <v>36537</v>
      </c>
      <c r="B13" s="3">
        <v>1.0293000000000001</v>
      </c>
      <c r="C13" s="64">
        <v>0.10775</v>
      </c>
    </row>
    <row r="14" spans="1:3" x14ac:dyDescent="0.45">
      <c r="A14" s="239">
        <v>36538</v>
      </c>
      <c r="B14" s="3">
        <v>1.0264</v>
      </c>
      <c r="C14" s="64">
        <v>0.107</v>
      </c>
    </row>
    <row r="15" spans="1:3" x14ac:dyDescent="0.45">
      <c r="A15" s="239">
        <v>36539</v>
      </c>
      <c r="B15" s="3">
        <v>1.0143</v>
      </c>
      <c r="C15" s="64">
        <v>0.106</v>
      </c>
    </row>
    <row r="16" spans="1:3" x14ac:dyDescent="0.45">
      <c r="A16" s="239">
        <v>36542</v>
      </c>
      <c r="B16" s="3">
        <v>1.0102</v>
      </c>
      <c r="C16" s="64">
        <v>0.1075</v>
      </c>
    </row>
    <row r="17" spans="1:3" x14ac:dyDescent="0.45">
      <c r="A17" s="239">
        <v>36543</v>
      </c>
      <c r="B17" s="3">
        <v>1.0122</v>
      </c>
      <c r="C17" s="64">
        <v>0.10725</v>
      </c>
    </row>
    <row r="18" spans="1:3" x14ac:dyDescent="0.45">
      <c r="A18" s="239">
        <v>36544</v>
      </c>
      <c r="B18" s="3">
        <v>1.0122</v>
      </c>
      <c r="C18" s="64">
        <v>0.1075</v>
      </c>
    </row>
    <row r="19" spans="1:3" x14ac:dyDescent="0.45">
      <c r="A19" s="239">
        <v>36545</v>
      </c>
      <c r="B19" s="3">
        <v>1.0170999999999999</v>
      </c>
      <c r="C19" s="64">
        <v>0.10725</v>
      </c>
    </row>
    <row r="20" spans="1:3" x14ac:dyDescent="0.45">
      <c r="A20" s="239">
        <v>36546</v>
      </c>
      <c r="B20" s="3">
        <v>1.0091000000000001</v>
      </c>
      <c r="C20" s="64">
        <v>0.10725</v>
      </c>
    </row>
    <row r="21" spans="1:3" x14ac:dyDescent="0.45">
      <c r="A21" s="239">
        <v>36549</v>
      </c>
      <c r="B21" s="3">
        <v>1.002</v>
      </c>
      <c r="C21" s="64">
        <v>0.10825</v>
      </c>
    </row>
    <row r="22" spans="1:3" x14ac:dyDescent="0.45">
      <c r="A22" s="239">
        <v>36550</v>
      </c>
      <c r="B22" s="3">
        <v>1.0041</v>
      </c>
      <c r="C22" s="64">
        <v>0.1065</v>
      </c>
    </row>
    <row r="23" spans="1:3" x14ac:dyDescent="0.45">
      <c r="A23" s="239">
        <v>36551</v>
      </c>
      <c r="B23" s="3">
        <v>1.0006999999999999</v>
      </c>
      <c r="C23" s="64">
        <v>0.10575</v>
      </c>
    </row>
    <row r="24" spans="1:3" x14ac:dyDescent="0.45">
      <c r="A24" s="239">
        <v>36552</v>
      </c>
      <c r="B24" s="3">
        <v>0.98950000000000005</v>
      </c>
      <c r="C24" s="64">
        <v>0.10800000000000001</v>
      </c>
    </row>
    <row r="25" spans="1:3" x14ac:dyDescent="0.45">
      <c r="A25" s="239">
        <v>36553</v>
      </c>
      <c r="B25" s="3">
        <v>0.9758</v>
      </c>
      <c r="C25" s="64">
        <v>0.1085</v>
      </c>
    </row>
    <row r="26" spans="1:3" x14ac:dyDescent="0.45">
      <c r="A26" s="239">
        <v>36556</v>
      </c>
      <c r="B26" s="3">
        <v>0.97150000000000003</v>
      </c>
      <c r="C26" s="64">
        <v>0.115</v>
      </c>
    </row>
    <row r="27" spans="1:3" x14ac:dyDescent="0.45">
      <c r="A27" s="239">
        <v>36557</v>
      </c>
      <c r="B27" s="3">
        <v>0.9708</v>
      </c>
      <c r="C27" s="64">
        <v>0.11449999999999999</v>
      </c>
    </row>
    <row r="28" spans="1:3" x14ac:dyDescent="0.45">
      <c r="A28" s="239">
        <v>36558</v>
      </c>
      <c r="B28" s="3">
        <v>0.97619999999999996</v>
      </c>
      <c r="C28" s="64">
        <v>0.11525000000000001</v>
      </c>
    </row>
    <row r="29" spans="1:3" x14ac:dyDescent="0.45">
      <c r="A29" s="239">
        <v>36559</v>
      </c>
      <c r="B29" s="3">
        <v>0.98939999999999995</v>
      </c>
      <c r="C29" s="64">
        <v>0.11449999999999999</v>
      </c>
    </row>
    <row r="30" spans="1:3" x14ac:dyDescent="0.45">
      <c r="A30" s="239">
        <v>36560</v>
      </c>
      <c r="B30" s="3">
        <v>0.97770000000000001</v>
      </c>
      <c r="C30" s="64">
        <v>0.1106</v>
      </c>
    </row>
    <row r="31" spans="1:3" x14ac:dyDescent="0.45">
      <c r="A31" s="239">
        <v>36563</v>
      </c>
      <c r="B31" s="3">
        <v>0.97940000000000005</v>
      </c>
      <c r="C31" s="64">
        <v>0.1158</v>
      </c>
    </row>
    <row r="32" spans="1:3" x14ac:dyDescent="0.45">
      <c r="A32" s="239">
        <v>36564</v>
      </c>
      <c r="B32" s="3">
        <v>0.9879</v>
      </c>
      <c r="C32" s="64">
        <v>0.11449999999999999</v>
      </c>
    </row>
    <row r="33" spans="1:3" x14ac:dyDescent="0.45">
      <c r="A33" s="239">
        <v>36565</v>
      </c>
      <c r="B33" s="3">
        <v>0.99219999999999997</v>
      </c>
      <c r="C33" s="64">
        <v>0.115</v>
      </c>
    </row>
    <row r="34" spans="1:3" x14ac:dyDescent="0.45">
      <c r="A34" s="239">
        <v>36566</v>
      </c>
      <c r="B34" s="3">
        <v>0.98750000000000004</v>
      </c>
      <c r="C34" s="64">
        <v>0.11375</v>
      </c>
    </row>
    <row r="35" spans="1:3" x14ac:dyDescent="0.45">
      <c r="A35" s="239">
        <v>36567</v>
      </c>
      <c r="B35" s="3">
        <v>0.98519999999999996</v>
      </c>
      <c r="C35" s="64">
        <v>0.1125</v>
      </c>
    </row>
    <row r="36" spans="1:3" x14ac:dyDescent="0.45">
      <c r="A36" s="239">
        <v>36570</v>
      </c>
      <c r="B36" s="3">
        <v>0.97989999999999999</v>
      </c>
      <c r="C36" s="64">
        <v>0.11349999999999999</v>
      </c>
    </row>
    <row r="37" spans="1:3" x14ac:dyDescent="0.45">
      <c r="A37" s="239">
        <v>36571</v>
      </c>
      <c r="B37" s="3">
        <v>0.98399999999999999</v>
      </c>
      <c r="C37" s="64">
        <v>0.11425</v>
      </c>
    </row>
    <row r="38" spans="1:3" x14ac:dyDescent="0.45">
      <c r="A38" s="239">
        <v>36572</v>
      </c>
      <c r="B38" s="3">
        <v>0.98619999999999997</v>
      </c>
      <c r="C38" s="64">
        <v>0.11410000000000001</v>
      </c>
    </row>
    <row r="39" spans="1:3" x14ac:dyDescent="0.45">
      <c r="A39" s="239">
        <v>36573</v>
      </c>
      <c r="B39" s="3">
        <v>0.98660000000000003</v>
      </c>
      <c r="C39" s="64">
        <v>0.1153</v>
      </c>
    </row>
    <row r="40" spans="1:3" x14ac:dyDescent="0.45">
      <c r="A40" s="239">
        <v>36574</v>
      </c>
      <c r="B40" s="3">
        <v>0.98470000000000002</v>
      </c>
      <c r="C40" s="64">
        <v>0.11315</v>
      </c>
    </row>
    <row r="41" spans="1:3" x14ac:dyDescent="0.45">
      <c r="A41" s="239">
        <v>36577</v>
      </c>
      <c r="B41" s="3">
        <v>0.98670000000000002</v>
      </c>
      <c r="C41" s="64">
        <v>0.1125</v>
      </c>
    </row>
    <row r="42" spans="1:3" x14ac:dyDescent="0.45">
      <c r="A42" s="239">
        <v>36578</v>
      </c>
      <c r="B42" s="3">
        <v>1.0071000000000001</v>
      </c>
      <c r="C42" s="64">
        <v>0.1153</v>
      </c>
    </row>
    <row r="43" spans="1:3" x14ac:dyDescent="0.45">
      <c r="A43" s="239">
        <v>36579</v>
      </c>
      <c r="B43" s="3">
        <v>1.0021</v>
      </c>
      <c r="C43" s="64">
        <v>0.1128</v>
      </c>
    </row>
    <row r="44" spans="1:3" x14ac:dyDescent="0.45">
      <c r="A44" s="239">
        <v>36580</v>
      </c>
      <c r="B44" s="3">
        <v>0.99460000000000004</v>
      </c>
      <c r="C44" s="64">
        <v>0.11125</v>
      </c>
    </row>
    <row r="45" spans="1:3" x14ac:dyDescent="0.45">
      <c r="A45" s="239">
        <v>36581</v>
      </c>
      <c r="B45" s="3">
        <v>0.97370000000000001</v>
      </c>
      <c r="C45" s="64">
        <v>0.11349999999999999</v>
      </c>
    </row>
    <row r="46" spans="1:3" x14ac:dyDescent="0.45">
      <c r="A46" s="239">
        <v>36584</v>
      </c>
      <c r="B46" s="3">
        <v>0.96989999999999998</v>
      </c>
      <c r="C46" s="64">
        <v>0.12050000000000001</v>
      </c>
    </row>
    <row r="47" spans="1:3" x14ac:dyDescent="0.45">
      <c r="A47" s="239">
        <v>36585</v>
      </c>
      <c r="B47" s="3">
        <v>0.96679999999999999</v>
      </c>
      <c r="C47" s="64">
        <v>0.12300000000000001</v>
      </c>
    </row>
    <row r="48" spans="1:3" x14ac:dyDescent="0.45">
      <c r="A48" s="239">
        <v>36586</v>
      </c>
      <c r="B48" s="3">
        <v>0.97430000000000005</v>
      </c>
      <c r="C48" s="64">
        <v>0.12050000000000001</v>
      </c>
    </row>
    <row r="49" spans="1:3" x14ac:dyDescent="0.45">
      <c r="A49" s="239">
        <v>36587</v>
      </c>
      <c r="B49" s="3">
        <v>0.96640000000000004</v>
      </c>
      <c r="C49" s="64">
        <v>0.12</v>
      </c>
    </row>
    <row r="50" spans="1:3" x14ac:dyDescent="0.45">
      <c r="A50" s="239">
        <v>36588</v>
      </c>
      <c r="B50" s="3">
        <v>0.96350000000000002</v>
      </c>
      <c r="C50" s="64">
        <v>0.11900000000000001</v>
      </c>
    </row>
    <row r="51" spans="1:3" x14ac:dyDescent="0.45">
      <c r="A51" s="239">
        <v>36591</v>
      </c>
      <c r="B51" s="3">
        <v>0.9587</v>
      </c>
      <c r="C51" s="64">
        <v>0.12</v>
      </c>
    </row>
    <row r="52" spans="1:3" x14ac:dyDescent="0.45">
      <c r="A52" s="239">
        <v>36592</v>
      </c>
      <c r="B52" s="3">
        <v>0.95420000000000005</v>
      </c>
      <c r="C52" s="64">
        <v>0.12050000000000001</v>
      </c>
    </row>
    <row r="53" spans="1:3" x14ac:dyDescent="0.45">
      <c r="A53" s="239">
        <v>36593</v>
      </c>
      <c r="B53" s="3">
        <v>0.95960000000000001</v>
      </c>
      <c r="C53" s="64">
        <v>0.12</v>
      </c>
    </row>
    <row r="54" spans="1:3" x14ac:dyDescent="0.45">
      <c r="A54" s="239">
        <v>36594</v>
      </c>
      <c r="B54" s="3">
        <v>0.96719999999999995</v>
      </c>
      <c r="C54" s="64">
        <v>0.11800000000000001</v>
      </c>
    </row>
    <row r="55" spans="1:3" x14ac:dyDescent="0.45">
      <c r="A55" s="239">
        <v>36595</v>
      </c>
      <c r="B55" s="3">
        <v>0.96419999999999995</v>
      </c>
      <c r="C55" s="64">
        <v>0.11749999999999999</v>
      </c>
    </row>
    <row r="56" spans="1:3" x14ac:dyDescent="0.45">
      <c r="A56" s="239">
        <v>36598</v>
      </c>
      <c r="B56" s="3">
        <v>0.96319999999999995</v>
      </c>
      <c r="C56" s="64">
        <v>0.1195</v>
      </c>
    </row>
    <row r="57" spans="1:3" x14ac:dyDescent="0.45">
      <c r="A57" s="239">
        <v>36599</v>
      </c>
      <c r="B57" s="3">
        <v>0.9647</v>
      </c>
      <c r="C57" s="64">
        <v>0.11749999999999999</v>
      </c>
    </row>
    <row r="58" spans="1:3" x14ac:dyDescent="0.45">
      <c r="A58" s="239">
        <v>36600</v>
      </c>
      <c r="B58" s="3">
        <v>0.97040000000000004</v>
      </c>
      <c r="C58" s="64">
        <v>0.1193</v>
      </c>
    </row>
    <row r="59" spans="1:3" x14ac:dyDescent="0.45">
      <c r="A59" s="239">
        <v>36601</v>
      </c>
      <c r="B59" s="3">
        <v>0.96819999999999995</v>
      </c>
      <c r="C59" s="64">
        <v>0.11900000000000001</v>
      </c>
    </row>
    <row r="60" spans="1:3" x14ac:dyDescent="0.45">
      <c r="A60" s="239">
        <v>36602</v>
      </c>
      <c r="B60" s="3">
        <v>0.97089999999999999</v>
      </c>
      <c r="C60" s="64">
        <v>0.11699999999999999</v>
      </c>
    </row>
    <row r="61" spans="1:3" x14ac:dyDescent="0.45">
      <c r="A61" s="239">
        <v>36605</v>
      </c>
      <c r="B61" s="3">
        <v>0.97150000000000003</v>
      </c>
      <c r="C61" s="64">
        <v>0.11650000000000001</v>
      </c>
    </row>
    <row r="62" spans="1:3" x14ac:dyDescent="0.45">
      <c r="A62" s="239">
        <v>36606</v>
      </c>
      <c r="B62" s="3">
        <v>0.96540000000000004</v>
      </c>
      <c r="C62" s="64">
        <v>0.11699999999999999</v>
      </c>
    </row>
    <row r="63" spans="1:3" x14ac:dyDescent="0.45">
      <c r="A63" s="239">
        <v>36607</v>
      </c>
      <c r="B63" s="3">
        <v>0.96209999999999996</v>
      </c>
      <c r="C63" s="64">
        <v>0.11650000000000001</v>
      </c>
    </row>
    <row r="64" spans="1:3" x14ac:dyDescent="0.45">
      <c r="A64" s="239">
        <v>36608</v>
      </c>
      <c r="B64" s="3">
        <v>0.97009999999999996</v>
      </c>
      <c r="C64" s="64">
        <v>0.11599999999999999</v>
      </c>
    </row>
    <row r="65" spans="1:3" x14ac:dyDescent="0.45">
      <c r="A65" s="239">
        <v>36609</v>
      </c>
      <c r="B65" s="3">
        <v>0.9758</v>
      </c>
      <c r="C65" s="64">
        <v>0.11630000000000001</v>
      </c>
    </row>
    <row r="66" spans="1:3" x14ac:dyDescent="0.45">
      <c r="A66" s="239">
        <v>36612</v>
      </c>
      <c r="B66" s="3">
        <v>0.96450000000000002</v>
      </c>
      <c r="C66" s="64">
        <v>0.11599999999999999</v>
      </c>
    </row>
    <row r="67" spans="1:3" x14ac:dyDescent="0.45">
      <c r="A67" s="239">
        <v>36613</v>
      </c>
      <c r="B67" s="3">
        <v>0.96140000000000003</v>
      </c>
      <c r="C67" s="64">
        <v>0.11574999999999999</v>
      </c>
    </row>
    <row r="68" spans="1:3" x14ac:dyDescent="0.45">
      <c r="A68" s="239">
        <v>36614</v>
      </c>
      <c r="B68" s="3">
        <v>0.95240000000000002</v>
      </c>
      <c r="C68" s="64">
        <v>0.11849999999999999</v>
      </c>
    </row>
    <row r="69" spans="1:3" x14ac:dyDescent="0.45">
      <c r="A69" s="239">
        <v>36615</v>
      </c>
      <c r="B69" s="3">
        <v>0.95960000000000001</v>
      </c>
      <c r="C69" s="64">
        <v>0.11800000000000001</v>
      </c>
    </row>
    <row r="70" spans="1:3" x14ac:dyDescent="0.45">
      <c r="A70" s="239">
        <v>36616</v>
      </c>
      <c r="B70" s="3">
        <v>0.95740000000000003</v>
      </c>
      <c r="C70" s="64">
        <v>0.1195</v>
      </c>
    </row>
    <row r="71" spans="1:3" x14ac:dyDescent="0.45">
      <c r="A71" s="239">
        <v>36619</v>
      </c>
      <c r="B71" s="3">
        <v>0.95399999999999996</v>
      </c>
      <c r="C71" s="64">
        <v>0.1193</v>
      </c>
    </row>
    <row r="72" spans="1:3" x14ac:dyDescent="0.45">
      <c r="A72" s="239">
        <v>36620</v>
      </c>
      <c r="B72" s="3">
        <v>0.96719999999999995</v>
      </c>
      <c r="C72" s="64">
        <v>0.1188</v>
      </c>
    </row>
    <row r="73" spans="1:3" x14ac:dyDescent="0.45">
      <c r="A73" s="239">
        <v>36621</v>
      </c>
      <c r="B73" s="3">
        <v>0.96250000000000002</v>
      </c>
      <c r="C73" s="64">
        <v>0.11975</v>
      </c>
    </row>
    <row r="74" spans="1:3" x14ac:dyDescent="0.45">
      <c r="A74" s="239">
        <v>36622</v>
      </c>
      <c r="B74" s="3">
        <v>0.95860000000000001</v>
      </c>
      <c r="C74" s="64">
        <v>0.1195</v>
      </c>
    </row>
    <row r="75" spans="1:3" x14ac:dyDescent="0.45">
      <c r="A75" s="239">
        <v>36623</v>
      </c>
      <c r="B75" s="3">
        <v>0.95860000000000001</v>
      </c>
      <c r="C75" s="64">
        <v>0.11975</v>
      </c>
    </row>
    <row r="76" spans="1:3" x14ac:dyDescent="0.45">
      <c r="A76" s="239">
        <v>36626</v>
      </c>
      <c r="B76" s="3">
        <v>0.96109999999999995</v>
      </c>
      <c r="C76" s="64">
        <v>0.12050000000000001</v>
      </c>
    </row>
    <row r="77" spans="1:3" x14ac:dyDescent="0.45">
      <c r="A77" s="239">
        <v>36627</v>
      </c>
      <c r="B77" s="3">
        <v>0.95689999999999997</v>
      </c>
      <c r="C77" s="64">
        <v>0.12130000000000001</v>
      </c>
    </row>
    <row r="78" spans="1:3" x14ac:dyDescent="0.45">
      <c r="A78" s="239">
        <v>36628</v>
      </c>
      <c r="B78" s="3">
        <v>0.95330000000000004</v>
      </c>
      <c r="C78" s="64">
        <v>0.12</v>
      </c>
    </row>
    <row r="79" spans="1:3" x14ac:dyDescent="0.45">
      <c r="A79" s="239">
        <v>36629</v>
      </c>
      <c r="B79" s="3">
        <v>0.95240000000000002</v>
      </c>
      <c r="C79" s="64">
        <v>0.1225</v>
      </c>
    </row>
    <row r="80" spans="1:3" x14ac:dyDescent="0.45">
      <c r="A80" s="239">
        <v>36630</v>
      </c>
      <c r="B80" s="3">
        <v>0.95389999999999997</v>
      </c>
      <c r="C80" s="64">
        <v>0.1225</v>
      </c>
    </row>
    <row r="81" spans="1:3" x14ac:dyDescent="0.45">
      <c r="A81" s="239">
        <v>36633</v>
      </c>
      <c r="B81" s="3">
        <v>0.95450000000000002</v>
      </c>
      <c r="C81" s="64">
        <v>0.1245</v>
      </c>
    </row>
    <row r="82" spans="1:3" x14ac:dyDescent="0.45">
      <c r="A82" s="239">
        <v>36634</v>
      </c>
      <c r="B82" s="3">
        <v>0.94950000000000001</v>
      </c>
      <c r="C82" s="64">
        <v>0.1245</v>
      </c>
    </row>
    <row r="83" spans="1:3" x14ac:dyDescent="0.45">
      <c r="A83" s="239">
        <v>36635</v>
      </c>
      <c r="B83" s="3">
        <v>0.93799999999999994</v>
      </c>
      <c r="C83" s="64">
        <v>0.1245</v>
      </c>
    </row>
    <row r="84" spans="1:3" x14ac:dyDescent="0.45">
      <c r="A84" s="239">
        <v>36636</v>
      </c>
      <c r="B84" s="3">
        <v>0.93669999999999998</v>
      </c>
      <c r="C84" s="64">
        <v>0.1255</v>
      </c>
    </row>
    <row r="85" spans="1:3" x14ac:dyDescent="0.45">
      <c r="A85" s="239">
        <v>36637</v>
      </c>
      <c r="B85" s="3">
        <v>0.93830000000000002</v>
      </c>
      <c r="C85" s="64">
        <v>0.127</v>
      </c>
    </row>
    <row r="86" spans="1:3" x14ac:dyDescent="0.45">
      <c r="A86" s="239">
        <v>36640</v>
      </c>
      <c r="B86" s="3">
        <v>0.94030000000000002</v>
      </c>
      <c r="C86" s="64">
        <v>0.1275</v>
      </c>
    </row>
    <row r="87" spans="1:3" x14ac:dyDescent="0.45">
      <c r="A87" s="239">
        <v>36641</v>
      </c>
      <c r="B87" s="3">
        <v>0.92420000000000002</v>
      </c>
      <c r="C87" s="64">
        <v>0.13</v>
      </c>
    </row>
    <row r="88" spans="1:3" x14ac:dyDescent="0.45">
      <c r="A88" s="239">
        <v>36642</v>
      </c>
      <c r="B88" s="3">
        <v>0.92249999999999999</v>
      </c>
      <c r="C88" s="64">
        <v>0.12825</v>
      </c>
    </row>
    <row r="89" spans="1:3" x14ac:dyDescent="0.45">
      <c r="A89" s="239">
        <v>36643</v>
      </c>
      <c r="B89" s="3">
        <v>0.90759999999999996</v>
      </c>
      <c r="C89" s="64">
        <v>0.128</v>
      </c>
    </row>
    <row r="90" spans="1:3" x14ac:dyDescent="0.45">
      <c r="A90" s="239">
        <v>36644</v>
      </c>
      <c r="B90" s="3">
        <v>0.91069999999999995</v>
      </c>
      <c r="C90" s="64">
        <v>0.1275</v>
      </c>
    </row>
    <row r="91" spans="1:3" x14ac:dyDescent="0.45">
      <c r="A91" s="239">
        <v>36647</v>
      </c>
      <c r="B91" s="3">
        <v>0.91459999999999997</v>
      </c>
      <c r="C91" s="64">
        <v>0.13100000000000001</v>
      </c>
    </row>
    <row r="92" spans="1:3" x14ac:dyDescent="0.45">
      <c r="A92" s="239">
        <v>36648</v>
      </c>
      <c r="B92" s="3">
        <v>0.90429999999999999</v>
      </c>
      <c r="C92" s="64">
        <v>0.13125000000000001</v>
      </c>
    </row>
    <row r="93" spans="1:3" x14ac:dyDescent="0.45">
      <c r="A93" s="239">
        <v>36649</v>
      </c>
      <c r="B93" s="3">
        <v>0.89359999999999995</v>
      </c>
      <c r="C93" s="64">
        <v>0.13250000000000001</v>
      </c>
    </row>
    <row r="94" spans="1:3" x14ac:dyDescent="0.45">
      <c r="A94" s="239">
        <v>36650</v>
      </c>
      <c r="B94" s="3">
        <v>0.89170000000000005</v>
      </c>
      <c r="C94" s="64">
        <v>0.13100000000000001</v>
      </c>
    </row>
    <row r="95" spans="1:3" x14ac:dyDescent="0.45">
      <c r="A95" s="239">
        <v>36651</v>
      </c>
      <c r="B95" s="3">
        <v>0.8972</v>
      </c>
      <c r="C95" s="64">
        <v>0.13</v>
      </c>
    </row>
    <row r="96" spans="1:3" x14ac:dyDescent="0.45">
      <c r="A96" s="239">
        <v>36654</v>
      </c>
      <c r="B96" s="3">
        <v>0.89629999999999999</v>
      </c>
      <c r="C96" s="64">
        <v>0.13125000000000001</v>
      </c>
    </row>
    <row r="97" spans="1:3" x14ac:dyDescent="0.45">
      <c r="A97" s="239">
        <v>36655</v>
      </c>
      <c r="B97" s="3">
        <v>0.90659999999999996</v>
      </c>
      <c r="C97" s="64">
        <v>0.1295</v>
      </c>
    </row>
    <row r="98" spans="1:3" x14ac:dyDescent="0.45">
      <c r="A98" s="239">
        <v>36656</v>
      </c>
      <c r="B98" s="3">
        <v>0.91049999999999998</v>
      </c>
      <c r="C98" s="64">
        <v>0.129</v>
      </c>
    </row>
    <row r="99" spans="1:3" x14ac:dyDescent="0.45">
      <c r="A99" s="239">
        <v>36657</v>
      </c>
      <c r="B99" s="3">
        <v>0.90139999999999998</v>
      </c>
      <c r="C99" s="64">
        <v>0.13100000000000001</v>
      </c>
    </row>
    <row r="100" spans="1:3" x14ac:dyDescent="0.45">
      <c r="A100" s="239">
        <v>36658</v>
      </c>
      <c r="B100" s="3">
        <v>0.91090000000000004</v>
      </c>
      <c r="C100" s="64">
        <v>0.13</v>
      </c>
    </row>
    <row r="101" spans="1:3" x14ac:dyDescent="0.45">
      <c r="A101" s="239">
        <v>36661</v>
      </c>
      <c r="B101" s="3">
        <v>0.91259999999999997</v>
      </c>
      <c r="C101" s="64">
        <v>0.13</v>
      </c>
    </row>
    <row r="102" spans="1:3" x14ac:dyDescent="0.45">
      <c r="A102" s="239">
        <v>36662</v>
      </c>
      <c r="B102" s="3">
        <v>0.9052</v>
      </c>
      <c r="C102" s="64">
        <v>0.12825</v>
      </c>
    </row>
    <row r="103" spans="1:3" x14ac:dyDescent="0.45">
      <c r="A103" s="239">
        <v>36663</v>
      </c>
      <c r="B103" s="3">
        <v>0.89249999999999996</v>
      </c>
      <c r="C103" s="64">
        <v>0.1305</v>
      </c>
    </row>
    <row r="104" spans="1:3" x14ac:dyDescent="0.45">
      <c r="A104" s="239">
        <v>36664</v>
      </c>
      <c r="B104" s="3">
        <v>0.8931</v>
      </c>
      <c r="C104" s="64">
        <v>0.13150000000000001</v>
      </c>
    </row>
    <row r="105" spans="1:3" x14ac:dyDescent="0.45">
      <c r="A105" s="239">
        <v>36665</v>
      </c>
      <c r="B105" s="3">
        <v>0.89559999999999995</v>
      </c>
      <c r="C105" s="64">
        <v>0.1328</v>
      </c>
    </row>
    <row r="106" spans="1:3" x14ac:dyDescent="0.45">
      <c r="A106" s="239">
        <v>36668</v>
      </c>
      <c r="B106" s="3">
        <v>0.9042</v>
      </c>
      <c r="C106" s="64">
        <v>0.13250000000000001</v>
      </c>
    </row>
    <row r="107" spans="1:3" x14ac:dyDescent="0.45">
      <c r="A107" s="239">
        <v>36669</v>
      </c>
      <c r="B107" s="3">
        <v>0.90429999999999999</v>
      </c>
      <c r="C107" s="64">
        <v>0.13075000000000001</v>
      </c>
    </row>
    <row r="108" spans="1:3" x14ac:dyDescent="0.45">
      <c r="A108" s="239">
        <v>36670</v>
      </c>
      <c r="B108" s="3">
        <v>0.91139999999999999</v>
      </c>
      <c r="C108" s="64">
        <v>0.13449999999999998</v>
      </c>
    </row>
    <row r="109" spans="1:3" x14ac:dyDescent="0.45">
      <c r="A109" s="239">
        <v>36671</v>
      </c>
      <c r="B109" s="3">
        <v>0.90939999999999999</v>
      </c>
      <c r="C109" s="64">
        <v>0.13449999999999998</v>
      </c>
    </row>
    <row r="110" spans="1:3" x14ac:dyDescent="0.45">
      <c r="A110" s="239">
        <v>36672</v>
      </c>
      <c r="B110" s="3">
        <v>0.93120000000000003</v>
      </c>
      <c r="C110" s="64">
        <v>0.13400000000000001</v>
      </c>
    </row>
    <row r="111" spans="1:3" x14ac:dyDescent="0.45">
      <c r="A111" s="239">
        <v>36675</v>
      </c>
      <c r="B111" s="3">
        <v>0.92730000000000001</v>
      </c>
      <c r="C111" s="64">
        <v>0.13275000000000001</v>
      </c>
    </row>
    <row r="112" spans="1:3" x14ac:dyDescent="0.45">
      <c r="A112" s="239">
        <v>36676</v>
      </c>
      <c r="B112" s="3">
        <v>0.93269999999999997</v>
      </c>
      <c r="C112" s="64">
        <v>0.13200000000000001</v>
      </c>
    </row>
    <row r="113" spans="1:3" x14ac:dyDescent="0.45">
      <c r="A113" s="239">
        <v>36677</v>
      </c>
      <c r="B113" s="3">
        <v>0.93520000000000003</v>
      </c>
      <c r="C113" s="64">
        <v>0.13400000000000001</v>
      </c>
    </row>
    <row r="114" spans="1:3" x14ac:dyDescent="0.45">
      <c r="A114" s="239">
        <v>36678</v>
      </c>
      <c r="B114" s="3">
        <v>0.92900000000000005</v>
      </c>
      <c r="C114" s="64">
        <v>0.13175000000000001</v>
      </c>
    </row>
    <row r="115" spans="1:3" x14ac:dyDescent="0.45">
      <c r="A115" s="239">
        <v>36679</v>
      </c>
      <c r="B115" s="3">
        <v>0.94379999999999997</v>
      </c>
      <c r="C115" s="64">
        <v>0.13250000000000001</v>
      </c>
    </row>
    <row r="116" spans="1:3" x14ac:dyDescent="0.45">
      <c r="A116" s="239">
        <v>36682</v>
      </c>
      <c r="B116" s="3">
        <v>0.9466</v>
      </c>
      <c r="C116" s="64">
        <v>0.13350000000000001</v>
      </c>
    </row>
    <row r="117" spans="1:3" x14ac:dyDescent="0.45">
      <c r="A117" s="239">
        <v>36683</v>
      </c>
      <c r="B117" s="3">
        <v>0.95379999999999998</v>
      </c>
      <c r="C117" s="64">
        <v>0.1338</v>
      </c>
    </row>
    <row r="118" spans="1:3" x14ac:dyDescent="0.45">
      <c r="A118" s="239">
        <v>36684</v>
      </c>
      <c r="B118" s="3">
        <v>0.96140000000000003</v>
      </c>
      <c r="C118" s="64">
        <v>0.13150000000000001</v>
      </c>
    </row>
    <row r="119" spans="1:3" x14ac:dyDescent="0.45">
      <c r="A119" s="239">
        <v>36685</v>
      </c>
      <c r="B119" s="3">
        <v>0.95669999999999999</v>
      </c>
      <c r="C119" s="64">
        <v>0.13250000000000001</v>
      </c>
    </row>
    <row r="120" spans="1:3" x14ac:dyDescent="0.45">
      <c r="A120" s="239">
        <v>36686</v>
      </c>
      <c r="B120" s="3">
        <v>0.95340000000000003</v>
      </c>
      <c r="C120" s="64">
        <v>0.13275000000000001</v>
      </c>
    </row>
    <row r="121" spans="1:3" x14ac:dyDescent="0.45">
      <c r="A121" s="239">
        <v>36689</v>
      </c>
      <c r="B121" s="3">
        <v>0.95499999999999996</v>
      </c>
      <c r="C121" s="64">
        <v>0.1305</v>
      </c>
    </row>
    <row r="122" spans="1:3" x14ac:dyDescent="0.45">
      <c r="A122" s="239">
        <v>36690</v>
      </c>
      <c r="B122" s="3">
        <v>0.96089999999999998</v>
      </c>
      <c r="C122" s="64">
        <v>0.1275</v>
      </c>
    </row>
    <row r="123" spans="1:3" x14ac:dyDescent="0.45">
      <c r="A123" s="239">
        <v>36691</v>
      </c>
      <c r="B123" s="3">
        <v>0.95930000000000004</v>
      </c>
      <c r="C123" s="64">
        <v>0.1275</v>
      </c>
    </row>
    <row r="124" spans="1:3" x14ac:dyDescent="0.45">
      <c r="A124" s="239">
        <v>36692</v>
      </c>
      <c r="B124" s="3">
        <v>0.95279999999999998</v>
      </c>
      <c r="C124" s="64">
        <v>0.127</v>
      </c>
    </row>
    <row r="125" spans="1:3" x14ac:dyDescent="0.45">
      <c r="A125" s="239">
        <v>36693</v>
      </c>
      <c r="B125" s="3">
        <v>0.96419999999999995</v>
      </c>
      <c r="C125" s="64">
        <v>0.127</v>
      </c>
    </row>
    <row r="126" spans="1:3" x14ac:dyDescent="0.45">
      <c r="A126" s="239">
        <v>36696</v>
      </c>
      <c r="B126" s="3">
        <v>0.95960000000000001</v>
      </c>
      <c r="C126" s="64">
        <v>0.1275</v>
      </c>
    </row>
    <row r="127" spans="1:3" x14ac:dyDescent="0.45">
      <c r="A127" s="239">
        <v>36697</v>
      </c>
      <c r="B127" s="3">
        <v>0.95530000000000004</v>
      </c>
      <c r="C127" s="64">
        <v>0.1285</v>
      </c>
    </row>
    <row r="128" spans="1:3" x14ac:dyDescent="0.45">
      <c r="A128" s="239">
        <v>36698</v>
      </c>
      <c r="B128" s="3">
        <v>0.94379999999999997</v>
      </c>
      <c r="C128" s="64">
        <v>0.129</v>
      </c>
    </row>
    <row r="129" spans="1:3" x14ac:dyDescent="0.45">
      <c r="A129" s="239">
        <v>36699</v>
      </c>
      <c r="B129" s="3">
        <v>0.93630000000000002</v>
      </c>
      <c r="C129" s="64">
        <v>0.13</v>
      </c>
    </row>
    <row r="130" spans="1:3" x14ac:dyDescent="0.45">
      <c r="A130" s="239">
        <v>36700</v>
      </c>
      <c r="B130" s="3">
        <v>0.93659999999999999</v>
      </c>
      <c r="C130" s="64">
        <v>0.129</v>
      </c>
    </row>
    <row r="131" spans="1:3" x14ac:dyDescent="0.45">
      <c r="A131" s="239">
        <v>36703</v>
      </c>
      <c r="B131" s="3">
        <v>0.93830000000000002</v>
      </c>
      <c r="C131" s="64">
        <v>0.1275</v>
      </c>
    </row>
    <row r="132" spans="1:3" x14ac:dyDescent="0.45">
      <c r="A132" s="239">
        <v>36704</v>
      </c>
      <c r="B132" s="3">
        <v>0.94340000000000002</v>
      </c>
      <c r="C132" s="64">
        <v>0.1265</v>
      </c>
    </row>
    <row r="133" spans="1:3" x14ac:dyDescent="0.45">
      <c r="A133" s="239">
        <v>36705</v>
      </c>
      <c r="B133" s="3">
        <v>0.94369999999999998</v>
      </c>
      <c r="C133" s="64">
        <v>0.12475</v>
      </c>
    </row>
    <row r="134" spans="1:3" x14ac:dyDescent="0.45">
      <c r="A134" s="239">
        <v>36706</v>
      </c>
      <c r="B134" s="3">
        <v>0.95009999999999994</v>
      </c>
      <c r="C134" s="64">
        <v>0.1245</v>
      </c>
    </row>
    <row r="135" spans="1:3" x14ac:dyDescent="0.45">
      <c r="A135" s="239">
        <v>36707</v>
      </c>
      <c r="B135" s="3">
        <v>0.95530000000000004</v>
      </c>
      <c r="C135" s="64">
        <v>0.125</v>
      </c>
    </row>
    <row r="136" spans="1:3" x14ac:dyDescent="0.45">
      <c r="A136" s="239">
        <v>36710</v>
      </c>
      <c r="B136" s="3">
        <v>0.95069999999999999</v>
      </c>
      <c r="C136" s="64">
        <v>0.1255</v>
      </c>
    </row>
    <row r="137" spans="1:3" x14ac:dyDescent="0.45">
      <c r="A137" s="239">
        <v>36711</v>
      </c>
      <c r="B137" s="3">
        <v>0.95130000000000003</v>
      </c>
      <c r="C137" s="64">
        <v>0.12425000000000001</v>
      </c>
    </row>
    <row r="138" spans="1:3" x14ac:dyDescent="0.45">
      <c r="A138" s="239">
        <v>36712</v>
      </c>
      <c r="B138" s="3">
        <v>0.9536</v>
      </c>
      <c r="C138" s="64">
        <v>0.122</v>
      </c>
    </row>
    <row r="139" spans="1:3" x14ac:dyDescent="0.45">
      <c r="A139" s="239">
        <v>36713</v>
      </c>
      <c r="B139" s="3">
        <v>0.95179999999999998</v>
      </c>
      <c r="C139" s="64">
        <v>0.12175000000000001</v>
      </c>
    </row>
    <row r="140" spans="1:3" x14ac:dyDescent="0.45">
      <c r="A140" s="239">
        <v>36714</v>
      </c>
      <c r="B140" s="3">
        <v>0.94769999999999999</v>
      </c>
      <c r="C140" s="64">
        <v>0.12</v>
      </c>
    </row>
    <row r="141" spans="1:3" x14ac:dyDescent="0.45">
      <c r="A141" s="239">
        <v>36717</v>
      </c>
      <c r="B141" s="3">
        <v>0.95240000000000002</v>
      </c>
      <c r="C141" s="64">
        <v>0.12050000000000001</v>
      </c>
    </row>
    <row r="142" spans="1:3" x14ac:dyDescent="0.45">
      <c r="A142" s="239">
        <v>36718</v>
      </c>
      <c r="B142" s="3">
        <v>0.95099999999999996</v>
      </c>
      <c r="C142" s="64">
        <v>0.12175000000000001</v>
      </c>
    </row>
    <row r="143" spans="1:3" x14ac:dyDescent="0.45">
      <c r="A143" s="239">
        <v>36719</v>
      </c>
      <c r="B143" s="3">
        <v>0.94120000000000004</v>
      </c>
      <c r="C143" s="64">
        <v>0.121</v>
      </c>
    </row>
    <row r="144" spans="1:3" x14ac:dyDescent="0.45">
      <c r="A144" s="239">
        <v>36720</v>
      </c>
      <c r="B144" s="3">
        <v>0.9365</v>
      </c>
      <c r="C144" s="64">
        <v>0.12050000000000001</v>
      </c>
    </row>
    <row r="145" spans="1:3" x14ac:dyDescent="0.45">
      <c r="A145" s="239">
        <v>36721</v>
      </c>
      <c r="B145" s="3">
        <v>0.93720000000000003</v>
      </c>
      <c r="C145" s="64">
        <v>0.11699999999999999</v>
      </c>
    </row>
    <row r="146" spans="1:3" x14ac:dyDescent="0.45">
      <c r="A146" s="239">
        <v>36724</v>
      </c>
      <c r="B146" s="3">
        <v>0.93540000000000001</v>
      </c>
      <c r="C146" s="64">
        <v>0.1235</v>
      </c>
    </row>
    <row r="147" spans="1:3" x14ac:dyDescent="0.45">
      <c r="A147" s="239">
        <v>36725</v>
      </c>
      <c r="B147" s="3">
        <v>0.93330000000000002</v>
      </c>
      <c r="C147" s="64">
        <v>0.1225</v>
      </c>
    </row>
    <row r="148" spans="1:3" x14ac:dyDescent="0.45">
      <c r="A148" s="239">
        <v>36726</v>
      </c>
      <c r="B148" s="3">
        <v>0.92069999999999996</v>
      </c>
      <c r="C148" s="64">
        <v>0.122</v>
      </c>
    </row>
    <row r="149" spans="1:3" x14ac:dyDescent="0.45">
      <c r="A149" s="239">
        <v>36727</v>
      </c>
      <c r="B149" s="3">
        <v>0.92969999999999997</v>
      </c>
      <c r="C149" s="64">
        <v>0.1215</v>
      </c>
    </row>
    <row r="150" spans="1:3" x14ac:dyDescent="0.45">
      <c r="A150" s="239">
        <v>36728</v>
      </c>
      <c r="B150" s="3">
        <v>0.93689999999999996</v>
      </c>
      <c r="C150" s="64">
        <v>0.12125</v>
      </c>
    </row>
    <row r="151" spans="1:3" x14ac:dyDescent="0.45">
      <c r="A151" s="239">
        <v>36731</v>
      </c>
      <c r="B151" s="3">
        <v>0.93300000000000005</v>
      </c>
      <c r="C151" s="64">
        <v>0.1215</v>
      </c>
    </row>
    <row r="152" spans="1:3" x14ac:dyDescent="0.45">
      <c r="A152" s="239">
        <v>36732</v>
      </c>
      <c r="B152" s="3">
        <v>0.93840000000000001</v>
      </c>
      <c r="C152" s="64">
        <v>0.1215</v>
      </c>
    </row>
    <row r="153" spans="1:3" x14ac:dyDescent="0.45">
      <c r="A153" s="239">
        <v>36733</v>
      </c>
      <c r="B153" s="3">
        <v>0.94210000000000005</v>
      </c>
      <c r="C153" s="64">
        <v>0.12275</v>
      </c>
    </row>
    <row r="154" spans="1:3" x14ac:dyDescent="0.45">
      <c r="A154" s="239">
        <v>36734</v>
      </c>
      <c r="B154" s="3">
        <v>0.93369999999999997</v>
      </c>
      <c r="C154" s="64">
        <v>0.124</v>
      </c>
    </row>
    <row r="155" spans="1:3" x14ac:dyDescent="0.45">
      <c r="A155" s="239">
        <v>36735</v>
      </c>
      <c r="B155" s="3">
        <v>0.92379999999999995</v>
      </c>
      <c r="C155" s="64">
        <v>0.1235</v>
      </c>
    </row>
    <row r="156" spans="1:3" x14ac:dyDescent="0.45">
      <c r="A156" s="239">
        <v>36738</v>
      </c>
      <c r="B156" s="3">
        <v>0.92769999999999997</v>
      </c>
      <c r="C156" s="64">
        <v>0.1275</v>
      </c>
    </row>
    <row r="157" spans="1:3" x14ac:dyDescent="0.45">
      <c r="A157" s="239">
        <v>36739</v>
      </c>
      <c r="B157" s="3">
        <v>0.9224</v>
      </c>
      <c r="C157" s="64">
        <v>0.13100000000000001</v>
      </c>
    </row>
    <row r="158" spans="1:3" x14ac:dyDescent="0.45">
      <c r="A158" s="239">
        <v>36740</v>
      </c>
      <c r="B158" s="3">
        <v>0.91400000000000003</v>
      </c>
      <c r="C158" s="64">
        <v>0.13225000000000001</v>
      </c>
    </row>
    <row r="159" spans="1:3" x14ac:dyDescent="0.45">
      <c r="A159" s="239">
        <v>36741</v>
      </c>
      <c r="B159" s="3">
        <v>0.90490000000000004</v>
      </c>
      <c r="C159" s="64">
        <v>0.13150000000000001</v>
      </c>
    </row>
    <row r="160" spans="1:3" x14ac:dyDescent="0.45">
      <c r="A160" s="239">
        <v>36742</v>
      </c>
      <c r="B160" s="3">
        <v>0.90690000000000004</v>
      </c>
      <c r="C160" s="64">
        <v>0.13275000000000001</v>
      </c>
    </row>
    <row r="161" spans="1:3" x14ac:dyDescent="0.45">
      <c r="A161" s="239">
        <v>36745</v>
      </c>
      <c r="B161" s="3">
        <v>0.90810000000000002</v>
      </c>
      <c r="C161" s="64">
        <v>0.13400000000000001</v>
      </c>
    </row>
    <row r="162" spans="1:3" x14ac:dyDescent="0.45">
      <c r="A162" s="239">
        <v>36746</v>
      </c>
      <c r="B162" s="3">
        <v>0.90149999999999997</v>
      </c>
      <c r="C162" s="64">
        <v>0.13</v>
      </c>
    </row>
    <row r="163" spans="1:3" x14ac:dyDescent="0.45">
      <c r="A163" s="239">
        <v>36747</v>
      </c>
      <c r="B163" s="3">
        <v>0.89959999999999996</v>
      </c>
      <c r="C163" s="64">
        <v>0.1298</v>
      </c>
    </row>
    <row r="164" spans="1:3" x14ac:dyDescent="0.45">
      <c r="A164" s="239">
        <v>36748</v>
      </c>
      <c r="B164" s="3">
        <v>0.90739999999999998</v>
      </c>
      <c r="C164" s="64">
        <v>0.1285</v>
      </c>
    </row>
    <row r="165" spans="1:3" x14ac:dyDescent="0.45">
      <c r="A165" s="239">
        <v>36749</v>
      </c>
      <c r="B165" s="3">
        <v>0.90390000000000004</v>
      </c>
      <c r="C165" s="64">
        <v>0.128</v>
      </c>
    </row>
    <row r="166" spans="1:3" x14ac:dyDescent="0.45">
      <c r="A166" s="239">
        <v>36752</v>
      </c>
      <c r="B166" s="3">
        <v>0.90629999999999999</v>
      </c>
      <c r="C166" s="64">
        <v>0.1275</v>
      </c>
    </row>
    <row r="167" spans="1:3" x14ac:dyDescent="0.45">
      <c r="A167" s="239">
        <v>36753</v>
      </c>
      <c r="B167" s="3">
        <v>0.91279999999999994</v>
      </c>
      <c r="C167" s="64">
        <v>0.12625</v>
      </c>
    </row>
    <row r="168" spans="1:3" x14ac:dyDescent="0.45">
      <c r="A168" s="239">
        <v>36754</v>
      </c>
      <c r="B168" s="3">
        <v>0.91469999999999996</v>
      </c>
      <c r="C168" s="64">
        <v>0.1265</v>
      </c>
    </row>
    <row r="169" spans="1:3" x14ac:dyDescent="0.45">
      <c r="A169" s="239">
        <v>36755</v>
      </c>
      <c r="B169" s="3">
        <v>0.91479999999999995</v>
      </c>
      <c r="C169" s="64">
        <v>0.13150000000000001</v>
      </c>
    </row>
    <row r="170" spans="1:3" x14ac:dyDescent="0.45">
      <c r="A170" s="239">
        <v>36756</v>
      </c>
      <c r="B170" s="3">
        <v>0.90659999999999996</v>
      </c>
      <c r="C170" s="64">
        <v>0.13350000000000001</v>
      </c>
    </row>
    <row r="171" spans="1:3" x14ac:dyDescent="0.45">
      <c r="A171" s="239">
        <v>36759</v>
      </c>
      <c r="B171" s="3">
        <v>0.90190000000000003</v>
      </c>
      <c r="C171" s="64">
        <v>0.13100000000000001</v>
      </c>
    </row>
    <row r="172" spans="1:3" x14ac:dyDescent="0.45">
      <c r="A172" s="239">
        <v>36760</v>
      </c>
      <c r="B172" s="3">
        <v>0.89770000000000005</v>
      </c>
      <c r="C172" s="64">
        <v>0.13</v>
      </c>
    </row>
    <row r="173" spans="1:3" x14ac:dyDescent="0.45">
      <c r="A173" s="239">
        <v>36761</v>
      </c>
      <c r="B173" s="3">
        <v>0.89790000000000003</v>
      </c>
      <c r="C173" s="64">
        <v>0.1305</v>
      </c>
    </row>
    <row r="174" spans="1:3" x14ac:dyDescent="0.45">
      <c r="A174" s="239">
        <v>36762</v>
      </c>
      <c r="B174" s="3">
        <v>0.90180000000000005</v>
      </c>
      <c r="C174" s="64">
        <v>0.13300000000000001</v>
      </c>
    </row>
    <row r="175" spans="1:3" x14ac:dyDescent="0.45">
      <c r="A175" s="239">
        <v>36763</v>
      </c>
      <c r="B175" s="3">
        <v>0.90249999999999997</v>
      </c>
      <c r="C175" s="64">
        <v>0.13225000000000001</v>
      </c>
    </row>
    <row r="176" spans="1:3" x14ac:dyDescent="0.45">
      <c r="A176" s="239">
        <v>36766</v>
      </c>
      <c r="B176" s="3">
        <v>0.90069999999999995</v>
      </c>
      <c r="C176" s="64">
        <v>0.13250000000000001</v>
      </c>
    </row>
    <row r="177" spans="1:3" x14ac:dyDescent="0.45">
      <c r="A177" s="239">
        <v>36767</v>
      </c>
      <c r="B177" s="3">
        <v>0.8921</v>
      </c>
      <c r="C177" s="64">
        <v>0.13200000000000001</v>
      </c>
    </row>
    <row r="178" spans="1:3" x14ac:dyDescent="0.45">
      <c r="A178" s="239">
        <v>36768</v>
      </c>
      <c r="B178" s="3">
        <v>0.89200000000000002</v>
      </c>
      <c r="C178" s="64">
        <v>0.13200000000000001</v>
      </c>
    </row>
    <row r="179" spans="1:3" x14ac:dyDescent="0.45">
      <c r="A179" s="239">
        <v>36769</v>
      </c>
      <c r="B179" s="3">
        <v>0.88600000000000001</v>
      </c>
      <c r="C179" s="64">
        <v>0.13324999999999998</v>
      </c>
    </row>
    <row r="180" spans="1:3" x14ac:dyDescent="0.45">
      <c r="A180" s="239">
        <v>36770</v>
      </c>
      <c r="B180" s="3">
        <v>0.89970000000000006</v>
      </c>
      <c r="C180" s="64">
        <v>0.13750000000000001</v>
      </c>
    </row>
    <row r="181" spans="1:3" x14ac:dyDescent="0.45">
      <c r="A181" s="239">
        <v>36773</v>
      </c>
      <c r="B181" s="3">
        <v>0.89780000000000004</v>
      </c>
      <c r="C181" s="64">
        <v>0.13750000000000001</v>
      </c>
    </row>
    <row r="182" spans="1:3" x14ac:dyDescent="0.45">
      <c r="A182" s="239">
        <v>36774</v>
      </c>
      <c r="B182" s="3">
        <v>0.88849999999999996</v>
      </c>
      <c r="C182" s="64">
        <v>0.13750000000000001</v>
      </c>
    </row>
    <row r="183" spans="1:3" x14ac:dyDescent="0.45">
      <c r="A183" s="239">
        <v>36775</v>
      </c>
      <c r="B183" s="3">
        <v>0.86919999999999997</v>
      </c>
      <c r="C183" s="64">
        <v>0.14015</v>
      </c>
    </row>
    <row r="184" spans="1:3" x14ac:dyDescent="0.45">
      <c r="A184" s="239">
        <v>36776</v>
      </c>
      <c r="B184" s="3">
        <v>0.87419999999999998</v>
      </c>
      <c r="C184" s="64">
        <v>0.13849999999999998</v>
      </c>
    </row>
    <row r="185" spans="1:3" x14ac:dyDescent="0.45">
      <c r="A185" s="239">
        <v>36777</v>
      </c>
      <c r="B185" s="3">
        <v>0.86519999999999997</v>
      </c>
      <c r="C185" s="64">
        <v>0.13550000000000001</v>
      </c>
    </row>
    <row r="186" spans="1:3" x14ac:dyDescent="0.45">
      <c r="A186" s="239">
        <v>36780</v>
      </c>
      <c r="B186" s="3">
        <v>0.86040000000000005</v>
      </c>
      <c r="C186" s="64">
        <v>0.13350000000000001</v>
      </c>
    </row>
    <row r="187" spans="1:3" x14ac:dyDescent="0.45">
      <c r="A187" s="239">
        <v>36781</v>
      </c>
      <c r="B187" s="3">
        <v>0.86070000000000002</v>
      </c>
      <c r="C187" s="64">
        <v>0.13400000000000001</v>
      </c>
    </row>
    <row r="188" spans="1:3" x14ac:dyDescent="0.45">
      <c r="A188" s="239">
        <v>36782</v>
      </c>
      <c r="B188" s="3">
        <v>0.86450000000000005</v>
      </c>
      <c r="C188" s="64">
        <v>0.13750000000000001</v>
      </c>
    </row>
    <row r="189" spans="1:3" x14ac:dyDescent="0.45">
      <c r="A189" s="239">
        <v>36783</v>
      </c>
      <c r="B189" s="3">
        <v>0.86270000000000002</v>
      </c>
      <c r="C189" s="64">
        <v>0.13900000000000001</v>
      </c>
    </row>
    <row r="190" spans="1:3" x14ac:dyDescent="0.45">
      <c r="A190" s="239">
        <v>36784</v>
      </c>
      <c r="B190" s="3">
        <v>0.85970000000000002</v>
      </c>
      <c r="C190" s="64">
        <v>0.13949999999999999</v>
      </c>
    </row>
    <row r="191" spans="1:3" x14ac:dyDescent="0.45">
      <c r="A191" s="239">
        <v>36787</v>
      </c>
      <c r="B191" s="3">
        <v>0.85260000000000002</v>
      </c>
      <c r="C191" s="64">
        <v>0.13949999999999999</v>
      </c>
    </row>
    <row r="192" spans="1:3" x14ac:dyDescent="0.45">
      <c r="A192" s="239">
        <v>36788</v>
      </c>
      <c r="B192" s="3">
        <v>0.84930000000000005</v>
      </c>
      <c r="C192" s="64">
        <v>0.13849999999999998</v>
      </c>
    </row>
    <row r="193" spans="1:3" x14ac:dyDescent="0.45">
      <c r="A193" s="239">
        <v>36789</v>
      </c>
      <c r="B193" s="3">
        <v>0.84750000000000003</v>
      </c>
      <c r="C193" s="64">
        <v>0.13400000000000001</v>
      </c>
    </row>
    <row r="194" spans="1:3" x14ac:dyDescent="0.45">
      <c r="A194" s="239">
        <v>36790</v>
      </c>
      <c r="B194" s="3">
        <v>0.85770000000000002</v>
      </c>
      <c r="C194" s="64">
        <v>0.13550000000000001</v>
      </c>
    </row>
    <row r="195" spans="1:3" x14ac:dyDescent="0.45">
      <c r="A195" s="239">
        <v>36791</v>
      </c>
      <c r="B195" s="3">
        <v>0.87790000000000001</v>
      </c>
      <c r="C195" s="64">
        <v>0.13375000000000001</v>
      </c>
    </row>
    <row r="196" spans="1:3" x14ac:dyDescent="0.45">
      <c r="A196" s="239">
        <v>36794</v>
      </c>
      <c r="B196" s="3">
        <v>0.87370000000000003</v>
      </c>
      <c r="C196" s="64">
        <v>0.13350000000000001</v>
      </c>
    </row>
    <row r="197" spans="1:3" x14ac:dyDescent="0.45">
      <c r="A197" s="239">
        <v>36795</v>
      </c>
      <c r="B197" s="3">
        <v>0.88019999999999998</v>
      </c>
      <c r="C197" s="64">
        <v>0.13100000000000001</v>
      </c>
    </row>
    <row r="198" spans="1:3" x14ac:dyDescent="0.45">
      <c r="A198" s="239">
        <v>36796</v>
      </c>
      <c r="B198" s="3">
        <v>0.88129999999999997</v>
      </c>
      <c r="C198" s="64">
        <v>0.1285</v>
      </c>
    </row>
    <row r="199" spans="1:3" x14ac:dyDescent="0.45">
      <c r="A199" s="239">
        <v>36797</v>
      </c>
      <c r="B199" s="3">
        <v>0.88339999999999996</v>
      </c>
      <c r="C199" s="64">
        <v>0.12775</v>
      </c>
    </row>
    <row r="200" spans="1:3" x14ac:dyDescent="0.45">
      <c r="A200" s="239">
        <v>36798</v>
      </c>
      <c r="B200" s="3">
        <v>0.8831</v>
      </c>
      <c r="C200" s="64">
        <v>0.129</v>
      </c>
    </row>
    <row r="201" spans="1:3" x14ac:dyDescent="0.45">
      <c r="A201" s="239">
        <v>36801</v>
      </c>
      <c r="B201" s="3">
        <v>0.87949999999999995</v>
      </c>
      <c r="C201" s="64">
        <v>0.1275</v>
      </c>
    </row>
    <row r="202" spans="1:3" x14ac:dyDescent="0.45">
      <c r="A202" s="239">
        <v>36802</v>
      </c>
      <c r="B202" s="3">
        <v>0.87549999999999994</v>
      </c>
      <c r="C202" s="64">
        <v>0.1285</v>
      </c>
    </row>
    <row r="203" spans="1:3" x14ac:dyDescent="0.45">
      <c r="A203" s="239">
        <v>36803</v>
      </c>
      <c r="B203" s="3">
        <v>0.87339999999999995</v>
      </c>
      <c r="C203" s="64">
        <v>0.1275</v>
      </c>
    </row>
    <row r="204" spans="1:3" x14ac:dyDescent="0.45">
      <c r="A204" s="239">
        <v>36804</v>
      </c>
      <c r="B204" s="3">
        <v>0.86929999999999996</v>
      </c>
      <c r="C204" s="64">
        <v>0.1285</v>
      </c>
    </row>
    <row r="205" spans="1:3" x14ac:dyDescent="0.45">
      <c r="A205" s="239">
        <v>36805</v>
      </c>
      <c r="B205" s="3">
        <v>0.86799999999999999</v>
      </c>
      <c r="C205" s="64">
        <v>0.1295</v>
      </c>
    </row>
    <row r="206" spans="1:3" x14ac:dyDescent="0.45">
      <c r="A206" s="239">
        <v>36808</v>
      </c>
      <c r="B206" s="3">
        <v>0.8669</v>
      </c>
      <c r="C206" s="64">
        <v>0.13250000000000001</v>
      </c>
    </row>
    <row r="207" spans="1:3" x14ac:dyDescent="0.45">
      <c r="A207" s="239">
        <v>36809</v>
      </c>
      <c r="B207" s="3">
        <v>0.86950000000000005</v>
      </c>
      <c r="C207" s="64">
        <v>0.13449999999999998</v>
      </c>
    </row>
    <row r="208" spans="1:3" x14ac:dyDescent="0.45">
      <c r="A208" s="239">
        <v>36810</v>
      </c>
      <c r="B208" s="3">
        <v>0.86850000000000005</v>
      </c>
      <c r="C208" s="64">
        <v>0.13750000000000001</v>
      </c>
    </row>
    <row r="209" spans="1:3" x14ac:dyDescent="0.45">
      <c r="A209" s="239">
        <v>36811</v>
      </c>
      <c r="B209" s="3">
        <v>0.86450000000000005</v>
      </c>
      <c r="C209" s="64">
        <v>0.14099999999999999</v>
      </c>
    </row>
    <row r="210" spans="1:3" x14ac:dyDescent="0.45">
      <c r="A210" s="239">
        <v>36812</v>
      </c>
      <c r="B210" s="3">
        <v>0.8569</v>
      </c>
      <c r="C210" s="64">
        <v>0.14550000000000002</v>
      </c>
    </row>
    <row r="211" spans="1:3" x14ac:dyDescent="0.45">
      <c r="A211" s="239">
        <v>36815</v>
      </c>
      <c r="B211" s="3">
        <v>0.84870000000000001</v>
      </c>
      <c r="C211" s="64">
        <v>0.14649999999999999</v>
      </c>
    </row>
    <row r="212" spans="1:3" x14ac:dyDescent="0.45">
      <c r="A212" s="239">
        <v>36816</v>
      </c>
      <c r="B212" s="3">
        <v>0.85119999999999996</v>
      </c>
      <c r="C212" s="64">
        <v>0.14574999999999999</v>
      </c>
    </row>
    <row r="213" spans="1:3" x14ac:dyDescent="0.45">
      <c r="A213" s="239">
        <v>36817</v>
      </c>
      <c r="B213" s="3">
        <v>0.83650000000000002</v>
      </c>
      <c r="C213" s="64">
        <v>0.14624999999999999</v>
      </c>
    </row>
    <row r="214" spans="1:3" x14ac:dyDescent="0.45">
      <c r="A214" s="239">
        <v>36818</v>
      </c>
      <c r="B214" s="3">
        <v>0.84109999999999996</v>
      </c>
      <c r="C214" s="64">
        <v>0.14599999999999999</v>
      </c>
    </row>
    <row r="215" spans="1:3" x14ac:dyDescent="0.45">
      <c r="A215" s="239">
        <v>36819</v>
      </c>
      <c r="B215" s="3">
        <v>0.84350000000000003</v>
      </c>
      <c r="C215" s="64">
        <v>0.14849999999999999</v>
      </c>
    </row>
    <row r="216" spans="1:3" x14ac:dyDescent="0.45">
      <c r="A216" s="239">
        <v>36822</v>
      </c>
      <c r="B216" s="3">
        <v>0.83620000000000005</v>
      </c>
      <c r="C216" s="64">
        <v>0.14949999999999999</v>
      </c>
    </row>
    <row r="217" spans="1:3" x14ac:dyDescent="0.45">
      <c r="A217" s="239">
        <v>36823</v>
      </c>
      <c r="B217" s="3">
        <v>0.83750000000000002</v>
      </c>
      <c r="C217" s="64">
        <v>0.14899999999999999</v>
      </c>
    </row>
    <row r="218" spans="1:3" x14ac:dyDescent="0.45">
      <c r="A218" s="239">
        <v>36824</v>
      </c>
      <c r="B218" s="3">
        <v>0.82550000000000001</v>
      </c>
      <c r="C218" s="64">
        <v>0.14550000000000002</v>
      </c>
    </row>
    <row r="219" spans="1:3" x14ac:dyDescent="0.45">
      <c r="A219" s="239">
        <v>36825</v>
      </c>
      <c r="B219" s="3">
        <v>0.83130000000000004</v>
      </c>
      <c r="C219" s="64">
        <v>0.14449999999999999</v>
      </c>
    </row>
    <row r="220" spans="1:3" x14ac:dyDescent="0.45">
      <c r="A220" s="239">
        <v>36826</v>
      </c>
      <c r="B220" s="3">
        <v>0.83979999999999999</v>
      </c>
      <c r="C220" s="64">
        <v>0.14400000000000002</v>
      </c>
    </row>
    <row r="221" spans="1:3" x14ac:dyDescent="0.45">
      <c r="A221" s="239">
        <v>36829</v>
      </c>
      <c r="B221" s="3">
        <v>0.84250000000000003</v>
      </c>
      <c r="C221" s="64">
        <v>0.14349999999999999</v>
      </c>
    </row>
    <row r="222" spans="1:3" x14ac:dyDescent="0.45">
      <c r="A222" s="239">
        <v>36830</v>
      </c>
      <c r="B222" s="3">
        <v>0.84889999999999999</v>
      </c>
      <c r="C222" s="64">
        <v>0.14199999999999999</v>
      </c>
    </row>
    <row r="223" spans="1:3" x14ac:dyDescent="0.45">
      <c r="A223" s="239">
        <v>36831</v>
      </c>
      <c r="B223" s="3">
        <v>0.85819999999999996</v>
      </c>
      <c r="C223" s="64">
        <v>0.14249999999999999</v>
      </c>
    </row>
    <row r="224" spans="1:3" x14ac:dyDescent="0.45">
      <c r="A224" s="239">
        <v>36832</v>
      </c>
      <c r="B224" s="3">
        <v>0.8579</v>
      </c>
      <c r="C224" s="64">
        <v>0.14150000000000001</v>
      </c>
    </row>
    <row r="225" spans="1:3" x14ac:dyDescent="0.45">
      <c r="A225" s="239">
        <v>36833</v>
      </c>
      <c r="B225" s="3">
        <v>0.86380000000000001</v>
      </c>
      <c r="C225" s="64">
        <v>0.14099999999999999</v>
      </c>
    </row>
    <row r="226" spans="1:3" x14ac:dyDescent="0.45">
      <c r="A226" s="239">
        <v>36836</v>
      </c>
      <c r="B226" s="3">
        <v>0.85680000000000001</v>
      </c>
      <c r="C226" s="64">
        <v>0.14199999999999999</v>
      </c>
    </row>
    <row r="227" spans="1:3" x14ac:dyDescent="0.45">
      <c r="A227" s="239">
        <v>36837</v>
      </c>
      <c r="B227" s="3">
        <v>0.85870000000000002</v>
      </c>
      <c r="C227" s="64">
        <v>0.14150000000000001</v>
      </c>
    </row>
    <row r="228" spans="1:3" x14ac:dyDescent="0.45">
      <c r="A228" s="239">
        <v>36838</v>
      </c>
      <c r="B228" s="3">
        <v>0.85329999999999995</v>
      </c>
      <c r="C228" s="64">
        <v>0.14050000000000001</v>
      </c>
    </row>
    <row r="229" spans="1:3" x14ac:dyDescent="0.45">
      <c r="A229" s="239">
        <v>36839</v>
      </c>
      <c r="B229" s="3">
        <v>0.8569</v>
      </c>
      <c r="C229" s="64">
        <v>0.14000000000000001</v>
      </c>
    </row>
    <row r="230" spans="1:3" x14ac:dyDescent="0.45">
      <c r="A230" s="239">
        <v>36840</v>
      </c>
      <c r="B230" s="3">
        <v>0.86250000000000004</v>
      </c>
      <c r="C230" s="64">
        <v>0.13849999999999998</v>
      </c>
    </row>
    <row r="231" spans="1:3" x14ac:dyDescent="0.45">
      <c r="A231" s="239">
        <v>36843</v>
      </c>
      <c r="B231" s="3">
        <v>0.86140000000000005</v>
      </c>
      <c r="C231" s="64">
        <v>0.13900000000000001</v>
      </c>
    </row>
    <row r="232" spans="1:3" x14ac:dyDescent="0.45">
      <c r="A232" s="239">
        <v>36844</v>
      </c>
      <c r="B232" s="3">
        <v>0.85680000000000001</v>
      </c>
      <c r="C232" s="64">
        <v>0.13900000000000001</v>
      </c>
    </row>
    <row r="233" spans="1:3" x14ac:dyDescent="0.45">
      <c r="A233" s="239">
        <v>36845</v>
      </c>
      <c r="B233" s="3">
        <v>0.85740000000000005</v>
      </c>
      <c r="C233" s="64">
        <v>0.13849999999999998</v>
      </c>
    </row>
    <row r="234" spans="1:3" x14ac:dyDescent="0.45">
      <c r="A234" s="239">
        <v>36846</v>
      </c>
      <c r="B234" s="3">
        <v>0.85409999999999997</v>
      </c>
      <c r="C234" s="64">
        <v>0.14050000000000001</v>
      </c>
    </row>
    <row r="235" spans="1:3" x14ac:dyDescent="0.45">
      <c r="A235" s="239">
        <v>36847</v>
      </c>
      <c r="B235" s="3">
        <v>0.85170000000000001</v>
      </c>
      <c r="C235" s="64">
        <v>0.14099999999999999</v>
      </c>
    </row>
    <row r="236" spans="1:3" x14ac:dyDescent="0.45">
      <c r="A236" s="239">
        <v>36850</v>
      </c>
      <c r="B236" s="3">
        <v>0.84750000000000003</v>
      </c>
      <c r="C236" s="64">
        <v>0.14074999999999999</v>
      </c>
    </row>
    <row r="237" spans="1:3" x14ac:dyDescent="0.45">
      <c r="A237" s="239">
        <v>36851</v>
      </c>
      <c r="B237" s="3">
        <v>0.84340000000000004</v>
      </c>
      <c r="C237" s="64">
        <v>0.14249999999999999</v>
      </c>
    </row>
    <row r="238" spans="1:3" x14ac:dyDescent="0.45">
      <c r="A238" s="239">
        <v>36852</v>
      </c>
      <c r="B238" s="3">
        <v>0.84460000000000002</v>
      </c>
      <c r="C238" s="64">
        <v>0.14249999999999999</v>
      </c>
    </row>
    <row r="239" spans="1:3" x14ac:dyDescent="0.45">
      <c r="A239" s="239">
        <v>36853</v>
      </c>
      <c r="B239" s="3">
        <v>0.84040000000000004</v>
      </c>
      <c r="C239" s="64">
        <v>0.14224999999999999</v>
      </c>
    </row>
    <row r="240" spans="1:3" x14ac:dyDescent="0.45">
      <c r="A240" s="239">
        <v>36854</v>
      </c>
      <c r="B240" s="3">
        <v>0.84019999999999995</v>
      </c>
      <c r="C240" s="64">
        <v>0.14074999999999999</v>
      </c>
    </row>
    <row r="241" spans="1:3" x14ac:dyDescent="0.45">
      <c r="A241" s="239">
        <v>36857</v>
      </c>
      <c r="B241" s="3">
        <v>0.85219999999999996</v>
      </c>
      <c r="C241" s="64">
        <v>0.14074999999999999</v>
      </c>
    </row>
    <row r="242" spans="1:3" x14ac:dyDescent="0.45">
      <c r="A242" s="239">
        <v>36858</v>
      </c>
      <c r="B242" s="3">
        <v>0.85650000000000004</v>
      </c>
      <c r="C242" s="64">
        <v>0.13974999999999999</v>
      </c>
    </row>
    <row r="243" spans="1:3" x14ac:dyDescent="0.45">
      <c r="A243" s="239">
        <v>36859</v>
      </c>
      <c r="B243" s="3">
        <v>0.8589</v>
      </c>
      <c r="C243" s="64">
        <v>0.14175000000000001</v>
      </c>
    </row>
    <row r="244" spans="1:3" x14ac:dyDescent="0.45">
      <c r="A244" s="239">
        <v>36860</v>
      </c>
      <c r="B244" s="3">
        <v>0.87150000000000005</v>
      </c>
      <c r="C244" s="64">
        <v>0.13900000000000001</v>
      </c>
    </row>
    <row r="245" spans="1:3" x14ac:dyDescent="0.45">
      <c r="A245" s="239">
        <v>36861</v>
      </c>
      <c r="B245" s="3">
        <v>0.87460000000000004</v>
      </c>
      <c r="C245" s="64">
        <v>0.13875000000000001</v>
      </c>
    </row>
    <row r="246" spans="1:3" x14ac:dyDescent="0.45">
      <c r="A246" s="239">
        <v>36864</v>
      </c>
      <c r="B246" s="3">
        <v>0.88819999999999999</v>
      </c>
      <c r="C246" s="64">
        <v>0.13949999999999999</v>
      </c>
    </row>
    <row r="247" spans="1:3" x14ac:dyDescent="0.45">
      <c r="A247" s="239">
        <v>36865</v>
      </c>
      <c r="B247" s="3">
        <v>0.88149999999999995</v>
      </c>
      <c r="C247" s="64">
        <v>0.13900000000000001</v>
      </c>
    </row>
    <row r="248" spans="1:3" x14ac:dyDescent="0.45">
      <c r="A248" s="239">
        <v>36866</v>
      </c>
      <c r="B248" s="3">
        <v>0.88959999999999995</v>
      </c>
      <c r="C248" s="64">
        <v>0.14099999999999999</v>
      </c>
    </row>
    <row r="249" spans="1:3" x14ac:dyDescent="0.45">
      <c r="A249" s="239">
        <v>36867</v>
      </c>
      <c r="B249" s="3">
        <v>0.88729999999999998</v>
      </c>
      <c r="C249" s="64">
        <v>0.14124999999999999</v>
      </c>
    </row>
    <row r="250" spans="1:3" x14ac:dyDescent="0.45">
      <c r="A250" s="239">
        <v>36868</v>
      </c>
      <c r="B250" s="3">
        <v>0.88460000000000005</v>
      </c>
      <c r="C250" s="64">
        <v>0.14150000000000001</v>
      </c>
    </row>
    <row r="251" spans="1:3" x14ac:dyDescent="0.45">
      <c r="A251" s="239">
        <v>36871</v>
      </c>
      <c r="B251" s="3">
        <v>0.87609999999999999</v>
      </c>
      <c r="C251" s="64">
        <v>0.14099999999999999</v>
      </c>
    </row>
    <row r="252" spans="1:3" x14ac:dyDescent="0.45">
      <c r="A252" s="239">
        <v>36872</v>
      </c>
      <c r="B252" s="3">
        <v>0.87739999999999996</v>
      </c>
      <c r="C252" s="64">
        <v>0.14000000000000001</v>
      </c>
    </row>
    <row r="253" spans="1:3" x14ac:dyDescent="0.45">
      <c r="A253" s="239">
        <v>36873</v>
      </c>
      <c r="B253" s="3">
        <v>0.87509999999999999</v>
      </c>
      <c r="C253" s="64">
        <v>0.14000000000000001</v>
      </c>
    </row>
    <row r="254" spans="1:3" x14ac:dyDescent="0.45">
      <c r="A254" s="239">
        <v>36874</v>
      </c>
      <c r="B254" s="3">
        <v>0.8891</v>
      </c>
      <c r="C254" s="64">
        <v>0.14199999999999999</v>
      </c>
    </row>
    <row r="255" spans="1:3" x14ac:dyDescent="0.45">
      <c r="A255" s="239">
        <v>36875</v>
      </c>
      <c r="B255" s="3">
        <v>0.8982</v>
      </c>
      <c r="C255" s="64">
        <v>0.14224999999999999</v>
      </c>
    </row>
    <row r="256" spans="1:3" x14ac:dyDescent="0.45">
      <c r="A256" s="239">
        <v>36878</v>
      </c>
      <c r="B256" s="3">
        <v>0.89280000000000004</v>
      </c>
      <c r="C256" s="64">
        <v>0.14400000000000002</v>
      </c>
    </row>
    <row r="257" spans="1:3" x14ac:dyDescent="0.45">
      <c r="A257" s="239">
        <v>36879</v>
      </c>
      <c r="B257" s="3">
        <v>0.88949999999999996</v>
      </c>
      <c r="C257" s="64">
        <v>0.14524999999999999</v>
      </c>
    </row>
    <row r="258" spans="1:3" x14ac:dyDescent="0.45">
      <c r="A258" s="239">
        <v>36880</v>
      </c>
      <c r="B258" s="3">
        <v>0.90739999999999998</v>
      </c>
      <c r="C258" s="64">
        <v>0.14400000000000002</v>
      </c>
    </row>
    <row r="259" spans="1:3" x14ac:dyDescent="0.45">
      <c r="A259" s="239">
        <v>36881</v>
      </c>
      <c r="B259" s="3">
        <v>0.9133</v>
      </c>
      <c r="C259" s="64">
        <v>0.14550000000000002</v>
      </c>
    </row>
    <row r="260" spans="1:3" x14ac:dyDescent="0.45">
      <c r="A260" s="239">
        <v>36882</v>
      </c>
      <c r="B260" s="3">
        <v>0.92349999999999999</v>
      </c>
      <c r="C260" s="64">
        <v>0.14499999999999999</v>
      </c>
    </row>
    <row r="261" spans="1:3" x14ac:dyDescent="0.45">
      <c r="A261" s="239">
        <v>36885</v>
      </c>
      <c r="B261" s="3">
        <v>0.92520000000000002</v>
      </c>
      <c r="C261" s="64">
        <v>0.14249999999999999</v>
      </c>
    </row>
    <row r="262" spans="1:3" x14ac:dyDescent="0.45">
      <c r="A262" s="239">
        <v>36886</v>
      </c>
      <c r="B262" s="3">
        <v>0.92920000000000003</v>
      </c>
      <c r="C262" s="64">
        <v>0.14249999999999999</v>
      </c>
    </row>
    <row r="263" spans="1:3" x14ac:dyDescent="0.45">
      <c r="A263" s="239">
        <v>36887</v>
      </c>
      <c r="B263" s="3">
        <v>0.93149999999999999</v>
      </c>
      <c r="C263" s="64">
        <v>0.14349999999999999</v>
      </c>
    </row>
    <row r="264" spans="1:3" x14ac:dyDescent="0.45">
      <c r="A264" s="239">
        <v>36888</v>
      </c>
      <c r="B264" s="3">
        <v>0.92659999999999998</v>
      </c>
      <c r="C264" s="64">
        <v>0.14400000000000002</v>
      </c>
    </row>
    <row r="265" spans="1:3" x14ac:dyDescent="0.45">
      <c r="A265" s="239">
        <v>36889</v>
      </c>
      <c r="B265" s="3">
        <v>0.9395</v>
      </c>
      <c r="C265" s="64">
        <v>0.14349999999999999</v>
      </c>
    </row>
    <row r="266" spans="1:3" x14ac:dyDescent="0.45">
      <c r="A266" s="239">
        <v>36892</v>
      </c>
      <c r="B266" s="3">
        <v>0.9395</v>
      </c>
      <c r="C266" s="64">
        <v>0.13949999999999999</v>
      </c>
    </row>
    <row r="267" spans="1:3" x14ac:dyDescent="0.45">
      <c r="A267" s="239">
        <v>36893</v>
      </c>
      <c r="B267" s="3">
        <v>0.94620000000000004</v>
      </c>
      <c r="C267" s="64">
        <v>0.14050000000000001</v>
      </c>
    </row>
    <row r="268" spans="1:3" x14ac:dyDescent="0.45">
      <c r="A268" s="239">
        <v>36894</v>
      </c>
      <c r="B268" s="3">
        <v>0.94499999999999995</v>
      </c>
      <c r="C268" s="64">
        <v>0.13974999999999999</v>
      </c>
    </row>
    <row r="269" spans="1:3" x14ac:dyDescent="0.45">
      <c r="A269" s="239">
        <v>36895</v>
      </c>
      <c r="B269" s="3">
        <v>0.94769999999999999</v>
      </c>
      <c r="C269" s="64">
        <v>0.13800000000000001</v>
      </c>
    </row>
    <row r="270" spans="1:3" x14ac:dyDescent="0.45">
      <c r="A270" s="239">
        <v>36896</v>
      </c>
      <c r="B270" s="3">
        <v>0.95379999999999998</v>
      </c>
      <c r="C270" s="64">
        <v>0.13600000000000001</v>
      </c>
    </row>
    <row r="271" spans="1:3" x14ac:dyDescent="0.45">
      <c r="A271" s="239">
        <v>36899</v>
      </c>
      <c r="B271" s="3">
        <v>0.94850000000000001</v>
      </c>
      <c r="C271" s="64">
        <v>0.13750000000000001</v>
      </c>
    </row>
    <row r="272" spans="1:3" x14ac:dyDescent="0.45">
      <c r="A272" s="239">
        <v>36900</v>
      </c>
      <c r="B272" s="3">
        <v>0.94169999999999998</v>
      </c>
      <c r="C272" s="64">
        <v>0.13849999999999998</v>
      </c>
    </row>
    <row r="273" spans="1:3" x14ac:dyDescent="0.45">
      <c r="A273" s="239">
        <v>36901</v>
      </c>
      <c r="B273" s="3">
        <v>0.94130000000000003</v>
      </c>
      <c r="C273" s="64">
        <v>0.13800000000000001</v>
      </c>
    </row>
    <row r="274" spans="1:3" x14ac:dyDescent="0.45">
      <c r="A274" s="239">
        <v>36902</v>
      </c>
      <c r="B274" s="3">
        <v>0.95350000000000001</v>
      </c>
      <c r="C274" s="64">
        <v>0.13600000000000001</v>
      </c>
    </row>
    <row r="275" spans="1:3" x14ac:dyDescent="0.45">
      <c r="A275" s="239">
        <v>36903</v>
      </c>
      <c r="B275" s="3">
        <v>0.95030000000000003</v>
      </c>
      <c r="C275" s="64">
        <v>0.13600000000000001</v>
      </c>
    </row>
    <row r="276" spans="1:3" x14ac:dyDescent="0.45">
      <c r="A276" s="239">
        <v>36906</v>
      </c>
      <c r="B276" s="3">
        <v>0.94220000000000004</v>
      </c>
      <c r="C276" s="64">
        <v>0.13724999999999998</v>
      </c>
    </row>
    <row r="277" spans="1:3" x14ac:dyDescent="0.45">
      <c r="A277" s="239">
        <v>36907</v>
      </c>
      <c r="B277" s="3">
        <v>0.93959999999999999</v>
      </c>
      <c r="C277" s="64">
        <v>0.13550000000000001</v>
      </c>
    </row>
    <row r="278" spans="1:3" x14ac:dyDescent="0.45">
      <c r="A278" s="239">
        <v>36908</v>
      </c>
      <c r="B278" s="3">
        <v>0.93169999999999997</v>
      </c>
      <c r="C278" s="64">
        <v>0.13650000000000001</v>
      </c>
    </row>
    <row r="279" spans="1:3" x14ac:dyDescent="0.45">
      <c r="A279" s="239">
        <v>36909</v>
      </c>
      <c r="B279" s="3">
        <v>0.94259999999999999</v>
      </c>
      <c r="C279" s="64">
        <v>0.13699999999999998</v>
      </c>
    </row>
    <row r="280" spans="1:3" x14ac:dyDescent="0.45">
      <c r="A280" s="239">
        <v>36910</v>
      </c>
      <c r="B280" s="3">
        <v>0.93689999999999996</v>
      </c>
      <c r="C280" s="64">
        <v>0.13574999999999998</v>
      </c>
    </row>
    <row r="281" spans="1:3" x14ac:dyDescent="0.45">
      <c r="A281" s="239">
        <v>36913</v>
      </c>
      <c r="B281" s="3">
        <v>0.93730000000000002</v>
      </c>
      <c r="C281" s="64">
        <v>0.13750000000000001</v>
      </c>
    </row>
    <row r="282" spans="1:3" x14ac:dyDescent="0.45">
      <c r="A282" s="239">
        <v>36914</v>
      </c>
      <c r="B282" s="3">
        <v>0.93789999999999996</v>
      </c>
      <c r="C282" s="64">
        <v>0.13650000000000001</v>
      </c>
    </row>
    <row r="283" spans="1:3" x14ac:dyDescent="0.45">
      <c r="A283" s="239">
        <v>36915</v>
      </c>
      <c r="B283" s="3">
        <v>0.92630000000000001</v>
      </c>
      <c r="C283" s="64">
        <v>0.13574999999999998</v>
      </c>
    </row>
    <row r="284" spans="1:3" x14ac:dyDescent="0.45">
      <c r="A284" s="239">
        <v>36916</v>
      </c>
      <c r="B284" s="3">
        <v>0.92259999999999998</v>
      </c>
      <c r="C284" s="64">
        <v>0.13600000000000001</v>
      </c>
    </row>
    <row r="285" spans="1:3" x14ac:dyDescent="0.45">
      <c r="A285" s="239">
        <v>36917</v>
      </c>
      <c r="B285" s="3">
        <v>0.92220000000000002</v>
      </c>
      <c r="C285" s="64">
        <v>0.13600000000000001</v>
      </c>
    </row>
    <row r="286" spans="1:3" x14ac:dyDescent="0.45">
      <c r="A286" s="239">
        <v>36920</v>
      </c>
      <c r="B286" s="3">
        <v>0.91890000000000005</v>
      </c>
      <c r="C286" s="64">
        <v>0.13500000000000001</v>
      </c>
    </row>
    <row r="287" spans="1:3" x14ac:dyDescent="0.45">
      <c r="A287" s="239">
        <v>36921</v>
      </c>
      <c r="B287" s="3">
        <v>0.92720000000000002</v>
      </c>
      <c r="C287" s="64">
        <v>0.13425000000000001</v>
      </c>
    </row>
    <row r="288" spans="1:3" x14ac:dyDescent="0.45">
      <c r="A288" s="239">
        <v>36922</v>
      </c>
      <c r="B288" s="3">
        <v>0.93020000000000003</v>
      </c>
      <c r="C288" s="64">
        <v>0.13400000000000001</v>
      </c>
    </row>
    <row r="289" spans="1:3" x14ac:dyDescent="0.45">
      <c r="A289" s="239">
        <v>36923</v>
      </c>
      <c r="B289" s="3">
        <v>0.94140000000000001</v>
      </c>
      <c r="C289" s="64">
        <v>0.13250000000000001</v>
      </c>
    </row>
    <row r="290" spans="1:3" x14ac:dyDescent="0.45">
      <c r="A290" s="239">
        <v>36924</v>
      </c>
      <c r="B290" s="3">
        <v>0.93579999999999997</v>
      </c>
      <c r="C290" s="64">
        <v>0.1275</v>
      </c>
    </row>
    <row r="291" spans="1:3" x14ac:dyDescent="0.45">
      <c r="A291" s="239">
        <v>36927</v>
      </c>
      <c r="B291" s="3">
        <v>0.94</v>
      </c>
      <c r="C291" s="64">
        <v>0.1295</v>
      </c>
    </row>
    <row r="292" spans="1:3" x14ac:dyDescent="0.45">
      <c r="A292" s="239">
        <v>36928</v>
      </c>
      <c r="B292" s="3">
        <v>0.92969999999999997</v>
      </c>
      <c r="C292" s="64">
        <v>0.127</v>
      </c>
    </row>
    <row r="293" spans="1:3" x14ac:dyDescent="0.45">
      <c r="A293" s="239">
        <v>36929</v>
      </c>
      <c r="B293" s="3">
        <v>0.93369999999999997</v>
      </c>
      <c r="C293" s="64">
        <v>0.12775</v>
      </c>
    </row>
    <row r="294" spans="1:3" x14ac:dyDescent="0.45">
      <c r="A294" s="239">
        <v>36930</v>
      </c>
      <c r="B294" s="3">
        <v>0.91839999999999999</v>
      </c>
      <c r="C294" s="64">
        <v>0.1275</v>
      </c>
    </row>
    <row r="295" spans="1:3" x14ac:dyDescent="0.45">
      <c r="A295" s="239">
        <v>36931</v>
      </c>
      <c r="B295" s="3">
        <v>0.92649999999999999</v>
      </c>
      <c r="C295" s="64">
        <v>0.129</v>
      </c>
    </row>
    <row r="296" spans="1:3" x14ac:dyDescent="0.45">
      <c r="A296" s="239">
        <v>36934</v>
      </c>
      <c r="B296" s="3">
        <v>0.92920000000000003</v>
      </c>
      <c r="C296" s="64">
        <v>0.13100000000000001</v>
      </c>
    </row>
    <row r="297" spans="1:3" x14ac:dyDescent="0.45">
      <c r="A297" s="239">
        <v>36935</v>
      </c>
      <c r="B297" s="3">
        <v>0.91849999999999998</v>
      </c>
      <c r="C297" s="64">
        <v>0.13</v>
      </c>
    </row>
    <row r="298" spans="1:3" x14ac:dyDescent="0.45">
      <c r="A298" s="239">
        <v>36936</v>
      </c>
      <c r="B298" s="3">
        <v>0.91920000000000002</v>
      </c>
      <c r="C298" s="64">
        <v>0.13150000000000001</v>
      </c>
    </row>
    <row r="299" spans="1:3" x14ac:dyDescent="0.45">
      <c r="A299" s="239">
        <v>36937</v>
      </c>
      <c r="B299" s="3">
        <v>0.90569999999999995</v>
      </c>
      <c r="C299" s="64">
        <v>0.13250000000000001</v>
      </c>
    </row>
    <row r="300" spans="1:3" x14ac:dyDescent="0.45">
      <c r="A300" s="239">
        <v>36938</v>
      </c>
      <c r="B300" s="3">
        <v>0.91610000000000003</v>
      </c>
      <c r="C300" s="64">
        <v>0.13350000000000001</v>
      </c>
    </row>
    <row r="301" spans="1:3" x14ac:dyDescent="0.45">
      <c r="A301" s="239">
        <v>36941</v>
      </c>
      <c r="B301" s="3">
        <v>0.92120000000000002</v>
      </c>
      <c r="C301" s="64">
        <v>0.13350000000000001</v>
      </c>
    </row>
    <row r="302" spans="1:3" x14ac:dyDescent="0.45">
      <c r="A302" s="239">
        <v>36942</v>
      </c>
      <c r="B302" s="3">
        <v>0.90939999999999999</v>
      </c>
      <c r="C302" s="64">
        <v>0.13250000000000001</v>
      </c>
    </row>
    <row r="303" spans="1:3" x14ac:dyDescent="0.45">
      <c r="A303" s="239">
        <v>36943</v>
      </c>
      <c r="B303" s="3">
        <v>0.90890000000000004</v>
      </c>
      <c r="C303" s="64">
        <v>0.13350000000000001</v>
      </c>
    </row>
    <row r="304" spans="1:3" x14ac:dyDescent="0.45">
      <c r="A304" s="239">
        <v>36944</v>
      </c>
      <c r="B304" s="3">
        <v>0.90390000000000004</v>
      </c>
      <c r="C304" s="64">
        <v>0.13150000000000001</v>
      </c>
    </row>
    <row r="305" spans="1:3" x14ac:dyDescent="0.45">
      <c r="A305" s="239">
        <v>36945</v>
      </c>
      <c r="B305" s="3">
        <v>0.91439999999999999</v>
      </c>
      <c r="C305" s="64">
        <v>0.1305</v>
      </c>
    </row>
    <row r="306" spans="1:3" x14ac:dyDescent="0.45">
      <c r="A306" s="239">
        <v>36948</v>
      </c>
      <c r="B306" s="3">
        <v>0.9103</v>
      </c>
      <c r="C306" s="64">
        <v>0.1305</v>
      </c>
    </row>
    <row r="307" spans="1:3" x14ac:dyDescent="0.45">
      <c r="A307" s="239">
        <v>36949</v>
      </c>
      <c r="B307" s="3">
        <v>0.91369999999999996</v>
      </c>
      <c r="C307" s="64">
        <v>0.13</v>
      </c>
    </row>
    <row r="308" spans="1:3" x14ac:dyDescent="0.45">
      <c r="A308" s="239">
        <v>36950</v>
      </c>
      <c r="B308" s="3">
        <v>0.92259999999999998</v>
      </c>
      <c r="C308" s="64">
        <v>0.1285</v>
      </c>
    </row>
    <row r="309" spans="1:3" x14ac:dyDescent="0.45">
      <c r="A309" s="239">
        <v>36951</v>
      </c>
      <c r="B309" s="3">
        <v>0.93089999999999995</v>
      </c>
      <c r="C309" s="64">
        <v>0.1275</v>
      </c>
    </row>
    <row r="310" spans="1:3" x14ac:dyDescent="0.45">
      <c r="A310" s="239">
        <v>36952</v>
      </c>
      <c r="B310" s="3">
        <v>0.93330000000000002</v>
      </c>
      <c r="C310" s="64">
        <v>0.12675</v>
      </c>
    </row>
    <row r="311" spans="1:3" x14ac:dyDescent="0.45">
      <c r="A311" s="239">
        <v>36955</v>
      </c>
      <c r="B311" s="3">
        <v>0.9294</v>
      </c>
      <c r="C311" s="64">
        <v>0.1265</v>
      </c>
    </row>
    <row r="312" spans="1:3" x14ac:dyDescent="0.45">
      <c r="A312" s="239">
        <v>36956</v>
      </c>
      <c r="B312" s="3">
        <v>0.93240000000000001</v>
      </c>
      <c r="C312" s="64">
        <v>0.1275</v>
      </c>
    </row>
    <row r="313" spans="1:3" x14ac:dyDescent="0.45">
      <c r="A313" s="239">
        <v>36957</v>
      </c>
      <c r="B313" s="3">
        <v>0.92700000000000005</v>
      </c>
      <c r="C313" s="64">
        <v>0.12725</v>
      </c>
    </row>
    <row r="314" spans="1:3" x14ac:dyDescent="0.45">
      <c r="A314" s="239">
        <v>36958</v>
      </c>
      <c r="B314" s="3">
        <v>0.93059999999999998</v>
      </c>
      <c r="C314" s="64">
        <v>0.1295</v>
      </c>
    </row>
    <row r="315" spans="1:3" x14ac:dyDescent="0.45">
      <c r="A315" s="239">
        <v>36959</v>
      </c>
      <c r="B315" s="3">
        <v>0.93110000000000004</v>
      </c>
      <c r="C315" s="64">
        <v>0.1295</v>
      </c>
    </row>
    <row r="316" spans="1:3" x14ac:dyDescent="0.45">
      <c r="A316" s="239">
        <v>36962</v>
      </c>
      <c r="B316" s="3">
        <v>0.92759999999999998</v>
      </c>
      <c r="C316" s="64">
        <v>0.13150000000000001</v>
      </c>
    </row>
    <row r="317" spans="1:3" x14ac:dyDescent="0.45">
      <c r="A317" s="239">
        <v>36963</v>
      </c>
      <c r="B317" s="3">
        <v>0.91390000000000005</v>
      </c>
      <c r="C317" s="64">
        <v>0.13175000000000001</v>
      </c>
    </row>
    <row r="318" spans="1:3" x14ac:dyDescent="0.45">
      <c r="A318" s="239">
        <v>36964</v>
      </c>
      <c r="B318" s="3">
        <v>0.91110000000000002</v>
      </c>
      <c r="C318" s="64">
        <v>0.13075000000000001</v>
      </c>
    </row>
    <row r="319" spans="1:3" x14ac:dyDescent="0.45">
      <c r="A319" s="239">
        <v>36965</v>
      </c>
      <c r="B319" s="3">
        <v>0.90280000000000005</v>
      </c>
      <c r="C319" s="64">
        <v>0.129</v>
      </c>
    </row>
    <row r="320" spans="1:3" x14ac:dyDescent="0.45">
      <c r="A320" s="239">
        <v>36966</v>
      </c>
      <c r="B320" s="3">
        <v>0.89410000000000001</v>
      </c>
      <c r="C320" s="64">
        <v>0.1305</v>
      </c>
    </row>
    <row r="321" spans="1:3" x14ac:dyDescent="0.45">
      <c r="A321" s="239">
        <v>36969</v>
      </c>
      <c r="B321" s="3">
        <v>0.8992</v>
      </c>
      <c r="C321" s="64">
        <v>0.13350000000000001</v>
      </c>
    </row>
    <row r="322" spans="1:3" x14ac:dyDescent="0.45">
      <c r="A322" s="239">
        <v>36970</v>
      </c>
      <c r="B322" s="3">
        <v>0.9042</v>
      </c>
      <c r="C322" s="64">
        <v>0.13125000000000001</v>
      </c>
    </row>
    <row r="323" spans="1:3" x14ac:dyDescent="0.45">
      <c r="A323" s="239">
        <v>36971</v>
      </c>
      <c r="B323" s="3">
        <v>0.89500000000000002</v>
      </c>
      <c r="C323" s="64">
        <v>0.1305</v>
      </c>
    </row>
    <row r="324" spans="1:3" x14ac:dyDescent="0.45">
      <c r="A324" s="239">
        <v>36972</v>
      </c>
      <c r="B324" s="3">
        <v>0.88719999999999999</v>
      </c>
      <c r="C324" s="64">
        <v>0.1295</v>
      </c>
    </row>
    <row r="325" spans="1:3" x14ac:dyDescent="0.45">
      <c r="A325" s="239">
        <v>36973</v>
      </c>
      <c r="B325" s="3">
        <v>0.8921</v>
      </c>
      <c r="C325" s="64">
        <v>0.13025</v>
      </c>
    </row>
    <row r="326" spans="1:3" x14ac:dyDescent="0.45">
      <c r="A326" s="239">
        <v>36976</v>
      </c>
      <c r="B326" s="3">
        <v>0.89559999999999995</v>
      </c>
      <c r="C326" s="64">
        <v>0.13200000000000001</v>
      </c>
    </row>
    <row r="327" spans="1:3" x14ac:dyDescent="0.45">
      <c r="A327" s="239">
        <v>36977</v>
      </c>
      <c r="B327" s="3">
        <v>0.89100000000000001</v>
      </c>
      <c r="C327" s="64">
        <v>0.13150000000000001</v>
      </c>
    </row>
    <row r="328" spans="1:3" x14ac:dyDescent="0.45">
      <c r="A328" s="239">
        <v>36978</v>
      </c>
      <c r="B328" s="3">
        <v>0.88819999999999999</v>
      </c>
      <c r="C328" s="64">
        <v>0.13200000000000001</v>
      </c>
    </row>
    <row r="329" spans="1:3" x14ac:dyDescent="0.45">
      <c r="A329" s="239">
        <v>36979</v>
      </c>
      <c r="B329" s="3">
        <v>0.88080000000000003</v>
      </c>
      <c r="C329" s="64">
        <v>0.1305</v>
      </c>
    </row>
    <row r="330" spans="1:3" x14ac:dyDescent="0.45">
      <c r="A330" s="239">
        <v>36980</v>
      </c>
      <c r="B330" s="3">
        <v>0.87980000000000003</v>
      </c>
      <c r="C330" s="64">
        <v>0.13275000000000001</v>
      </c>
    </row>
    <row r="331" spans="1:3" x14ac:dyDescent="0.45">
      <c r="A331" s="239">
        <v>36983</v>
      </c>
      <c r="B331" s="3">
        <v>0.88060000000000005</v>
      </c>
      <c r="C331" s="64">
        <v>0.13175000000000001</v>
      </c>
    </row>
    <row r="332" spans="1:3" x14ac:dyDescent="0.45">
      <c r="A332" s="239">
        <v>36984</v>
      </c>
      <c r="B332" s="3">
        <v>0.89280000000000004</v>
      </c>
      <c r="C332" s="64">
        <v>0.1305</v>
      </c>
    </row>
    <row r="333" spans="1:3" x14ac:dyDescent="0.45">
      <c r="A333" s="239">
        <v>36985</v>
      </c>
      <c r="B333" s="3">
        <v>0.90059999999999996</v>
      </c>
      <c r="C333" s="64">
        <v>0.1305</v>
      </c>
    </row>
    <row r="334" spans="1:3" x14ac:dyDescent="0.45">
      <c r="A334" s="239">
        <v>36986</v>
      </c>
      <c r="B334" s="3">
        <v>0.89639999999999997</v>
      </c>
      <c r="C334" s="64">
        <v>0.13</v>
      </c>
    </row>
    <row r="335" spans="1:3" x14ac:dyDescent="0.45">
      <c r="A335" s="239">
        <v>36987</v>
      </c>
      <c r="B335" s="3">
        <v>0.90480000000000005</v>
      </c>
      <c r="C335" s="64">
        <v>0.1295</v>
      </c>
    </row>
    <row r="336" spans="1:3" x14ac:dyDescent="0.45">
      <c r="A336" s="239">
        <v>36990</v>
      </c>
      <c r="B336" s="3">
        <v>0.90169999999999995</v>
      </c>
      <c r="C336" s="64">
        <v>0.129</v>
      </c>
    </row>
    <row r="337" spans="1:3" x14ac:dyDescent="0.45">
      <c r="A337" s="239">
        <v>36991</v>
      </c>
      <c r="B337" s="3">
        <v>0.88759999999999994</v>
      </c>
      <c r="C337" s="64">
        <v>0.1285</v>
      </c>
    </row>
    <row r="338" spans="1:3" x14ac:dyDescent="0.45">
      <c r="A338" s="239">
        <v>36992</v>
      </c>
      <c r="B338" s="3">
        <v>0.88770000000000004</v>
      </c>
      <c r="C338" s="64">
        <v>0.1285</v>
      </c>
    </row>
    <row r="339" spans="1:3" x14ac:dyDescent="0.45">
      <c r="A339" s="239">
        <v>36993</v>
      </c>
      <c r="B339" s="3">
        <v>0.89180000000000004</v>
      </c>
      <c r="C339" s="64">
        <v>0.13</v>
      </c>
    </row>
    <row r="340" spans="1:3" x14ac:dyDescent="0.45">
      <c r="A340" s="239">
        <v>36994</v>
      </c>
      <c r="B340" s="3">
        <v>0.88859999999999995</v>
      </c>
      <c r="C340" s="64">
        <v>0.13075000000000001</v>
      </c>
    </row>
    <row r="341" spans="1:3" x14ac:dyDescent="0.45">
      <c r="A341" s="239">
        <v>36997</v>
      </c>
      <c r="B341" s="3">
        <v>0.88600000000000001</v>
      </c>
      <c r="C341" s="64">
        <v>0.1295</v>
      </c>
    </row>
    <row r="342" spans="1:3" x14ac:dyDescent="0.45">
      <c r="A342" s="239">
        <v>36998</v>
      </c>
      <c r="B342" s="3">
        <v>0.88049999999999995</v>
      </c>
      <c r="C342" s="64">
        <v>0.13</v>
      </c>
    </row>
    <row r="343" spans="1:3" x14ac:dyDescent="0.45">
      <c r="A343" s="239">
        <v>36999</v>
      </c>
      <c r="B343" s="3">
        <v>0.88719999999999999</v>
      </c>
      <c r="C343" s="64">
        <v>0.1295</v>
      </c>
    </row>
    <row r="344" spans="1:3" x14ac:dyDescent="0.45">
      <c r="A344" s="239">
        <v>37000</v>
      </c>
      <c r="B344" s="3">
        <v>0.89159999999999995</v>
      </c>
      <c r="C344" s="64">
        <v>0.13025</v>
      </c>
    </row>
    <row r="345" spans="1:3" x14ac:dyDescent="0.45">
      <c r="A345" s="239">
        <v>37001</v>
      </c>
      <c r="B345" s="3">
        <v>0.9042</v>
      </c>
      <c r="C345" s="64">
        <v>0.13</v>
      </c>
    </row>
    <row r="346" spans="1:3" x14ac:dyDescent="0.45">
      <c r="A346" s="239">
        <v>37004</v>
      </c>
      <c r="B346" s="3">
        <v>0.89600000000000002</v>
      </c>
      <c r="C346" s="64">
        <v>0.1285</v>
      </c>
    </row>
    <row r="347" spans="1:3" x14ac:dyDescent="0.45">
      <c r="A347" s="239">
        <v>37005</v>
      </c>
      <c r="B347" s="3">
        <v>0.89570000000000005</v>
      </c>
      <c r="C347" s="64">
        <v>0.128</v>
      </c>
    </row>
    <row r="348" spans="1:3" x14ac:dyDescent="0.45">
      <c r="A348" s="239">
        <v>37006</v>
      </c>
      <c r="B348" s="3">
        <v>0.89739999999999998</v>
      </c>
      <c r="C348" s="64">
        <v>0.1275</v>
      </c>
    </row>
    <row r="349" spans="1:3" x14ac:dyDescent="0.45">
      <c r="A349" s="239">
        <v>37007</v>
      </c>
      <c r="B349" s="3">
        <v>0.90080000000000005</v>
      </c>
      <c r="C349" s="64">
        <v>0.1265</v>
      </c>
    </row>
    <row r="350" spans="1:3" x14ac:dyDescent="0.45">
      <c r="A350" s="239">
        <v>37008</v>
      </c>
      <c r="B350" s="3">
        <v>0.88890000000000002</v>
      </c>
      <c r="C350" s="64">
        <v>0.12625</v>
      </c>
    </row>
    <row r="351" spans="1:3" x14ac:dyDescent="0.45">
      <c r="A351" s="239">
        <v>37011</v>
      </c>
      <c r="B351" s="3">
        <v>0.88600000000000001</v>
      </c>
      <c r="C351" s="64">
        <v>0.126</v>
      </c>
    </row>
    <row r="352" spans="1:3" x14ac:dyDescent="0.45">
      <c r="A352" s="239">
        <v>37012</v>
      </c>
      <c r="B352" s="3">
        <v>0.8931</v>
      </c>
      <c r="C352" s="64">
        <v>0.12625</v>
      </c>
    </row>
    <row r="353" spans="1:3" x14ac:dyDescent="0.45">
      <c r="A353" s="239">
        <v>37013</v>
      </c>
      <c r="B353" s="3">
        <v>0.89459999999999995</v>
      </c>
      <c r="C353" s="64">
        <v>0.125</v>
      </c>
    </row>
    <row r="354" spans="1:3" x14ac:dyDescent="0.45">
      <c r="A354" s="239">
        <v>37014</v>
      </c>
      <c r="B354" s="3">
        <v>0.88939999999999997</v>
      </c>
      <c r="C354" s="64">
        <v>0.125</v>
      </c>
    </row>
    <row r="355" spans="1:3" x14ac:dyDescent="0.45">
      <c r="A355" s="239">
        <v>37015</v>
      </c>
      <c r="B355" s="3">
        <v>0.89449999999999996</v>
      </c>
      <c r="C355" s="64">
        <v>0.127</v>
      </c>
    </row>
    <row r="356" spans="1:3" x14ac:dyDescent="0.45">
      <c r="A356" s="239">
        <v>37018</v>
      </c>
      <c r="B356" s="3">
        <v>0.89039999999999997</v>
      </c>
      <c r="C356" s="64">
        <v>0.126</v>
      </c>
    </row>
    <row r="357" spans="1:3" x14ac:dyDescent="0.45">
      <c r="A357" s="239">
        <v>37019</v>
      </c>
      <c r="B357" s="3">
        <v>0.88400000000000001</v>
      </c>
      <c r="C357" s="64">
        <v>0.12375</v>
      </c>
    </row>
    <row r="358" spans="1:3" x14ac:dyDescent="0.45">
      <c r="A358" s="239">
        <v>37020</v>
      </c>
      <c r="B358" s="3">
        <v>0.88439999999999996</v>
      </c>
      <c r="C358" s="64">
        <v>0.12300000000000001</v>
      </c>
    </row>
    <row r="359" spans="1:3" x14ac:dyDescent="0.45">
      <c r="A359" s="239">
        <v>37021</v>
      </c>
      <c r="B359" s="3">
        <v>0.88080000000000003</v>
      </c>
      <c r="C359" s="64">
        <v>0.1235</v>
      </c>
    </row>
    <row r="360" spans="1:3" x14ac:dyDescent="0.45">
      <c r="A360" s="239">
        <v>37022</v>
      </c>
      <c r="B360" s="3">
        <v>0.87660000000000005</v>
      </c>
      <c r="C360" s="64">
        <v>0.1215</v>
      </c>
    </row>
    <row r="361" spans="1:3" x14ac:dyDescent="0.45">
      <c r="A361" s="239">
        <v>37025</v>
      </c>
      <c r="B361" s="3">
        <v>0.87429999999999997</v>
      </c>
      <c r="C361" s="64">
        <v>0.11650000000000001</v>
      </c>
    </row>
    <row r="362" spans="1:3" x14ac:dyDescent="0.45">
      <c r="A362" s="239">
        <v>37026</v>
      </c>
      <c r="B362" s="3">
        <v>0.87870000000000004</v>
      </c>
      <c r="C362" s="64">
        <v>0.1125</v>
      </c>
    </row>
    <row r="363" spans="1:3" x14ac:dyDescent="0.45">
      <c r="A363" s="239">
        <v>37027</v>
      </c>
      <c r="B363" s="3">
        <v>0.88460000000000005</v>
      </c>
      <c r="C363" s="64">
        <v>0.1105</v>
      </c>
    </row>
    <row r="364" spans="1:3" x14ac:dyDescent="0.45">
      <c r="A364" s="239">
        <v>37028</v>
      </c>
      <c r="B364" s="3">
        <v>0.88229999999999997</v>
      </c>
      <c r="C364" s="64">
        <v>0.11349999999999999</v>
      </c>
    </row>
    <row r="365" spans="1:3" x14ac:dyDescent="0.45">
      <c r="A365" s="239">
        <v>37029</v>
      </c>
      <c r="B365" s="3">
        <v>0.87729999999999997</v>
      </c>
      <c r="C365" s="64">
        <v>0.11375</v>
      </c>
    </row>
    <row r="366" spans="1:3" x14ac:dyDescent="0.45">
      <c r="A366" s="239">
        <v>37032</v>
      </c>
      <c r="B366" s="3">
        <v>0.87660000000000005</v>
      </c>
      <c r="C366" s="64">
        <v>0.11375</v>
      </c>
    </row>
    <row r="367" spans="1:3" x14ac:dyDescent="0.45">
      <c r="A367" s="239">
        <v>37033</v>
      </c>
      <c r="B367" s="3">
        <v>0.86370000000000002</v>
      </c>
      <c r="C367" s="64">
        <v>0.11349999999999999</v>
      </c>
    </row>
    <row r="368" spans="1:3" x14ac:dyDescent="0.45">
      <c r="A368" s="239">
        <v>37034</v>
      </c>
      <c r="B368" s="3">
        <v>0.86019999999999996</v>
      </c>
      <c r="C368" s="64">
        <v>0.1125</v>
      </c>
    </row>
    <row r="369" spans="1:3" x14ac:dyDescent="0.45">
      <c r="A369" s="239">
        <v>37035</v>
      </c>
      <c r="B369" s="3">
        <v>0.85860000000000003</v>
      </c>
      <c r="C369" s="64">
        <v>0.114</v>
      </c>
    </row>
    <row r="370" spans="1:3" x14ac:dyDescent="0.45">
      <c r="A370" s="239">
        <v>37036</v>
      </c>
      <c r="B370" s="3">
        <v>0.85819999999999996</v>
      </c>
      <c r="C370" s="64">
        <v>0.11349999999999999</v>
      </c>
    </row>
    <row r="371" spans="1:3" x14ac:dyDescent="0.45">
      <c r="A371" s="239">
        <v>37039</v>
      </c>
      <c r="B371" s="3">
        <v>0.85940000000000005</v>
      </c>
      <c r="C371" s="64">
        <v>0.11550000000000001</v>
      </c>
    </row>
    <row r="372" spans="1:3" x14ac:dyDescent="0.45">
      <c r="A372" s="239">
        <v>37040</v>
      </c>
      <c r="B372" s="3">
        <v>0.85670000000000002</v>
      </c>
      <c r="C372" s="64">
        <v>0.11650000000000001</v>
      </c>
    </row>
    <row r="373" spans="1:3" x14ac:dyDescent="0.45">
      <c r="A373" s="239">
        <v>37041</v>
      </c>
      <c r="B373" s="3">
        <v>0.85760000000000003</v>
      </c>
      <c r="C373" s="64">
        <v>0.11675000000000001</v>
      </c>
    </row>
    <row r="374" spans="1:3" x14ac:dyDescent="0.45">
      <c r="A374" s="239">
        <v>37042</v>
      </c>
      <c r="B374" s="3">
        <v>0.84570000000000001</v>
      </c>
      <c r="C374" s="64">
        <v>0.11800000000000001</v>
      </c>
    </row>
    <row r="375" spans="1:3" x14ac:dyDescent="0.45">
      <c r="A375" s="239">
        <v>37043</v>
      </c>
      <c r="B375" s="3">
        <v>0.84609999999999996</v>
      </c>
      <c r="C375" s="64">
        <v>0.11699999999999999</v>
      </c>
    </row>
    <row r="376" spans="1:3" x14ac:dyDescent="0.45">
      <c r="A376" s="239">
        <v>37046</v>
      </c>
      <c r="B376" s="3">
        <v>0.84519999999999995</v>
      </c>
      <c r="C376" s="64">
        <v>0.11550000000000001</v>
      </c>
    </row>
    <row r="377" spans="1:3" x14ac:dyDescent="0.45">
      <c r="A377" s="239">
        <v>37047</v>
      </c>
      <c r="B377" s="3">
        <v>0.84960000000000002</v>
      </c>
      <c r="C377" s="64">
        <v>0.11449999999999999</v>
      </c>
    </row>
    <row r="378" spans="1:3" x14ac:dyDescent="0.45">
      <c r="A378" s="239">
        <v>37048</v>
      </c>
      <c r="B378" s="3">
        <v>0.84719999999999995</v>
      </c>
      <c r="C378" s="64">
        <v>0.11650000000000001</v>
      </c>
    </row>
    <row r="379" spans="1:3" x14ac:dyDescent="0.45">
      <c r="A379" s="239">
        <v>37049</v>
      </c>
      <c r="B379" s="3">
        <v>0.8488</v>
      </c>
      <c r="C379" s="64">
        <v>0.114</v>
      </c>
    </row>
    <row r="380" spans="1:3" x14ac:dyDescent="0.45">
      <c r="A380" s="239">
        <v>37050</v>
      </c>
      <c r="B380" s="3">
        <v>0.8498</v>
      </c>
      <c r="C380" s="64">
        <v>0.115</v>
      </c>
    </row>
    <row r="381" spans="1:3" x14ac:dyDescent="0.45">
      <c r="A381" s="239">
        <v>37053</v>
      </c>
      <c r="B381" s="3">
        <v>0.84319999999999995</v>
      </c>
      <c r="C381" s="64">
        <v>0.11349999999999999</v>
      </c>
    </row>
    <row r="382" spans="1:3" x14ac:dyDescent="0.45">
      <c r="A382" s="239">
        <v>37054</v>
      </c>
      <c r="B382" s="3">
        <v>0.84819999999999995</v>
      </c>
      <c r="C382" s="64">
        <v>0.111</v>
      </c>
    </row>
    <row r="383" spans="1:3" x14ac:dyDescent="0.45">
      <c r="A383" s="239">
        <v>37055</v>
      </c>
      <c r="B383" s="3">
        <v>0.85260000000000002</v>
      </c>
      <c r="C383" s="64">
        <v>0.1105</v>
      </c>
    </row>
    <row r="384" spans="1:3" x14ac:dyDescent="0.45">
      <c r="A384" s="239">
        <v>37056</v>
      </c>
      <c r="B384" s="3">
        <v>0.8619</v>
      </c>
      <c r="C384" s="64">
        <v>0.10949999999999999</v>
      </c>
    </row>
    <row r="385" spans="1:3" x14ac:dyDescent="0.45">
      <c r="A385" s="239">
        <v>37057</v>
      </c>
      <c r="B385" s="3">
        <v>0.86309999999999998</v>
      </c>
      <c r="C385" s="64">
        <v>0.11025</v>
      </c>
    </row>
    <row r="386" spans="1:3" x14ac:dyDescent="0.45">
      <c r="A386" s="239">
        <v>37060</v>
      </c>
      <c r="B386" s="3">
        <v>0.86180000000000001</v>
      </c>
      <c r="C386" s="64">
        <v>0.1105</v>
      </c>
    </row>
    <row r="387" spans="1:3" x14ac:dyDescent="0.45">
      <c r="A387" s="239">
        <v>37061</v>
      </c>
      <c r="B387" s="3">
        <v>0.85329999999999995</v>
      </c>
      <c r="C387" s="64">
        <v>0.1075</v>
      </c>
    </row>
    <row r="388" spans="1:3" x14ac:dyDescent="0.45">
      <c r="A388" s="239">
        <v>37062</v>
      </c>
      <c r="B388" s="3">
        <v>0.85270000000000001</v>
      </c>
      <c r="C388" s="64">
        <v>0.10949999999999999</v>
      </c>
    </row>
    <row r="389" spans="1:3" x14ac:dyDescent="0.45">
      <c r="A389" s="239">
        <v>37063</v>
      </c>
      <c r="B389" s="3">
        <v>0.85640000000000005</v>
      </c>
      <c r="C389" s="64">
        <v>0.10949999999999999</v>
      </c>
    </row>
    <row r="390" spans="1:3" x14ac:dyDescent="0.45">
      <c r="A390" s="239">
        <v>37064</v>
      </c>
      <c r="B390" s="3">
        <v>0.85519999999999996</v>
      </c>
      <c r="C390" s="64">
        <v>0.109</v>
      </c>
    </row>
    <row r="391" spans="1:3" x14ac:dyDescent="0.45">
      <c r="A391" s="239">
        <v>37067</v>
      </c>
      <c r="B391" s="3">
        <v>0.86129999999999995</v>
      </c>
      <c r="C391" s="64">
        <v>0.10949999999999999</v>
      </c>
    </row>
    <row r="392" spans="1:3" x14ac:dyDescent="0.45">
      <c r="A392" s="239">
        <v>37068</v>
      </c>
      <c r="B392" s="3">
        <v>0.86309999999999998</v>
      </c>
      <c r="C392" s="64">
        <v>0.10949999999999999</v>
      </c>
    </row>
    <row r="393" spans="1:3" x14ac:dyDescent="0.45">
      <c r="A393" s="239">
        <v>37069</v>
      </c>
      <c r="B393" s="3">
        <v>0.86219999999999997</v>
      </c>
      <c r="C393" s="64">
        <v>0.1105</v>
      </c>
    </row>
    <row r="394" spans="1:3" x14ac:dyDescent="0.45">
      <c r="A394" s="239">
        <v>37070</v>
      </c>
      <c r="B394" s="3">
        <v>0.84360000000000002</v>
      </c>
      <c r="C394" s="64">
        <v>0.109</v>
      </c>
    </row>
    <row r="395" spans="1:3" x14ac:dyDescent="0.45">
      <c r="A395" s="239">
        <v>37071</v>
      </c>
      <c r="B395" s="3">
        <v>0.84730000000000005</v>
      </c>
      <c r="C395" s="64">
        <v>0.109</v>
      </c>
    </row>
    <row r="396" spans="1:3" x14ac:dyDescent="0.45">
      <c r="A396" s="239">
        <v>37074</v>
      </c>
      <c r="B396" s="3">
        <v>0.84619999999999995</v>
      </c>
      <c r="C396" s="64">
        <v>0.1125</v>
      </c>
    </row>
    <row r="397" spans="1:3" x14ac:dyDescent="0.45">
      <c r="A397" s="239">
        <v>37075</v>
      </c>
      <c r="B397" s="3">
        <v>0.84830000000000005</v>
      </c>
      <c r="C397" s="64">
        <v>0.11349999999999999</v>
      </c>
    </row>
    <row r="398" spans="1:3" x14ac:dyDescent="0.45">
      <c r="A398" s="239">
        <v>37076</v>
      </c>
      <c r="B398" s="3">
        <v>0.84550000000000003</v>
      </c>
      <c r="C398" s="64">
        <v>0.1134</v>
      </c>
    </row>
    <row r="399" spans="1:3" x14ac:dyDescent="0.45">
      <c r="A399" s="239">
        <v>37077</v>
      </c>
      <c r="B399" s="3">
        <v>0.83589999999999998</v>
      </c>
      <c r="C399" s="64">
        <v>0.11349999999999999</v>
      </c>
    </row>
    <row r="400" spans="1:3" x14ac:dyDescent="0.45">
      <c r="A400" s="239">
        <v>37078</v>
      </c>
      <c r="B400" s="3">
        <v>0.84630000000000005</v>
      </c>
      <c r="C400" s="64">
        <v>0.11449999999999999</v>
      </c>
    </row>
    <row r="401" spans="1:3" x14ac:dyDescent="0.45">
      <c r="A401" s="239">
        <v>37081</v>
      </c>
      <c r="B401" s="3">
        <v>0.84689999999999999</v>
      </c>
      <c r="C401" s="64">
        <v>0.11449999999999999</v>
      </c>
    </row>
    <row r="402" spans="1:3" x14ac:dyDescent="0.45">
      <c r="A402" s="239">
        <v>37082</v>
      </c>
      <c r="B402" s="3">
        <v>0.85399999999999998</v>
      </c>
      <c r="C402" s="64">
        <v>0.114</v>
      </c>
    </row>
    <row r="403" spans="1:3" x14ac:dyDescent="0.45">
      <c r="A403" s="239">
        <v>37083</v>
      </c>
      <c r="B403" s="3">
        <v>0.86019999999999996</v>
      </c>
      <c r="C403" s="64">
        <v>0.115</v>
      </c>
    </row>
    <row r="404" spans="1:3" x14ac:dyDescent="0.45">
      <c r="A404" s="239">
        <v>37084</v>
      </c>
      <c r="B404" s="3">
        <v>0.85170000000000001</v>
      </c>
      <c r="C404" s="64">
        <v>0.11449999999999999</v>
      </c>
    </row>
    <row r="405" spans="1:3" x14ac:dyDescent="0.45">
      <c r="A405" s="239">
        <v>37085</v>
      </c>
      <c r="B405" s="3">
        <v>0.85299999999999998</v>
      </c>
      <c r="C405" s="64">
        <v>0.11900000000000001</v>
      </c>
    </row>
    <row r="406" spans="1:3" x14ac:dyDescent="0.45">
      <c r="A406" s="239">
        <v>37088</v>
      </c>
      <c r="B406" s="3">
        <v>0.85499999999999998</v>
      </c>
      <c r="C406" s="64">
        <v>0.12050000000000001</v>
      </c>
    </row>
    <row r="407" spans="1:3" x14ac:dyDescent="0.45">
      <c r="A407" s="239">
        <v>37089</v>
      </c>
      <c r="B407" s="3">
        <v>0.85770000000000002</v>
      </c>
      <c r="C407" s="64">
        <v>0.12025000000000001</v>
      </c>
    </row>
    <row r="408" spans="1:3" x14ac:dyDescent="0.45">
      <c r="A408" s="239">
        <v>37090</v>
      </c>
      <c r="B408" s="3">
        <v>0.87209999999999999</v>
      </c>
      <c r="C408" s="64">
        <v>0.12</v>
      </c>
    </row>
    <row r="409" spans="1:3" x14ac:dyDescent="0.45">
      <c r="A409" s="239">
        <v>37091</v>
      </c>
      <c r="B409" s="3">
        <v>0.87090000000000001</v>
      </c>
      <c r="C409" s="64">
        <v>0.11900000000000001</v>
      </c>
    </row>
    <row r="410" spans="1:3" x14ac:dyDescent="0.45">
      <c r="A410" s="239">
        <v>37092</v>
      </c>
      <c r="B410" s="3">
        <v>0.87229999999999996</v>
      </c>
      <c r="C410" s="64">
        <v>0.12175000000000001</v>
      </c>
    </row>
    <row r="411" spans="1:3" x14ac:dyDescent="0.45">
      <c r="A411" s="239">
        <v>37095</v>
      </c>
      <c r="B411" s="3">
        <v>0.86980000000000002</v>
      </c>
      <c r="C411" s="64">
        <v>0.1215</v>
      </c>
    </row>
    <row r="412" spans="1:3" x14ac:dyDescent="0.45">
      <c r="A412" s="239">
        <v>37096</v>
      </c>
      <c r="B412" s="3">
        <v>0.87619999999999998</v>
      </c>
      <c r="C412" s="64">
        <v>0.12075</v>
      </c>
    </row>
    <row r="413" spans="1:3" x14ac:dyDescent="0.45">
      <c r="A413" s="239">
        <v>37097</v>
      </c>
      <c r="B413" s="3">
        <v>0.87990000000000002</v>
      </c>
      <c r="C413" s="64">
        <v>0.11900000000000001</v>
      </c>
    </row>
    <row r="414" spans="1:3" x14ac:dyDescent="0.45">
      <c r="A414" s="239">
        <v>37098</v>
      </c>
      <c r="B414" s="3">
        <v>0.87770000000000004</v>
      </c>
      <c r="C414" s="64">
        <v>0.11749999999999999</v>
      </c>
    </row>
    <row r="415" spans="1:3" x14ac:dyDescent="0.45">
      <c r="A415" s="239">
        <v>37099</v>
      </c>
      <c r="B415" s="3">
        <v>0.875</v>
      </c>
      <c r="C415" s="64">
        <v>0.12025000000000001</v>
      </c>
    </row>
    <row r="416" spans="1:3" x14ac:dyDescent="0.45">
      <c r="A416" s="239">
        <v>37102</v>
      </c>
      <c r="B416" s="3">
        <v>0.87439999999999996</v>
      </c>
      <c r="C416" s="64">
        <v>0.121</v>
      </c>
    </row>
    <row r="417" spans="1:3" x14ac:dyDescent="0.45">
      <c r="A417" s="239">
        <v>37103</v>
      </c>
      <c r="B417" s="3">
        <v>0.87360000000000004</v>
      </c>
      <c r="C417" s="64">
        <v>0.11975</v>
      </c>
    </row>
    <row r="418" spans="1:3" x14ac:dyDescent="0.45">
      <c r="A418" s="239">
        <v>37104</v>
      </c>
      <c r="B418" s="3">
        <v>0.87949999999999995</v>
      </c>
      <c r="C418" s="64">
        <v>0.1206</v>
      </c>
    </row>
    <row r="419" spans="1:3" x14ac:dyDescent="0.45">
      <c r="A419" s="239">
        <v>37105</v>
      </c>
      <c r="B419" s="3">
        <v>0.88280000000000003</v>
      </c>
      <c r="C419" s="64">
        <v>0.12</v>
      </c>
    </row>
    <row r="420" spans="1:3" x14ac:dyDescent="0.45">
      <c r="A420" s="239">
        <v>37106</v>
      </c>
      <c r="B420" s="3">
        <v>0.88349999999999995</v>
      </c>
      <c r="C420" s="64">
        <v>0.11800000000000001</v>
      </c>
    </row>
    <row r="421" spans="1:3" x14ac:dyDescent="0.45">
      <c r="A421" s="239">
        <v>37109</v>
      </c>
      <c r="B421" s="3">
        <v>0.88129999999999997</v>
      </c>
      <c r="C421" s="64">
        <v>0.121</v>
      </c>
    </row>
    <row r="422" spans="1:3" x14ac:dyDescent="0.45">
      <c r="A422" s="239">
        <v>37110</v>
      </c>
      <c r="B422" s="3">
        <v>0.878</v>
      </c>
      <c r="C422" s="64">
        <v>0.12075</v>
      </c>
    </row>
    <row r="423" spans="1:3" x14ac:dyDescent="0.45">
      <c r="A423" s="239">
        <v>37111</v>
      </c>
      <c r="B423" s="3">
        <v>0.87949999999999995</v>
      </c>
      <c r="C423" s="64">
        <v>0.12300000000000001</v>
      </c>
    </row>
    <row r="424" spans="1:3" x14ac:dyDescent="0.45">
      <c r="A424" s="239">
        <v>37112</v>
      </c>
      <c r="B424" s="3">
        <v>0.89290000000000003</v>
      </c>
      <c r="C424" s="64">
        <v>0.1225</v>
      </c>
    </row>
    <row r="425" spans="1:3" x14ac:dyDescent="0.45">
      <c r="A425" s="239">
        <v>37113</v>
      </c>
      <c r="B425" s="3">
        <v>0.89390000000000003</v>
      </c>
      <c r="C425" s="64">
        <v>0.127</v>
      </c>
    </row>
    <row r="426" spans="1:3" x14ac:dyDescent="0.45">
      <c r="A426" s="239">
        <v>37116</v>
      </c>
      <c r="B426" s="3">
        <v>0.89810000000000001</v>
      </c>
      <c r="C426" s="64">
        <v>0.1265</v>
      </c>
    </row>
    <row r="427" spans="1:3" x14ac:dyDescent="0.45">
      <c r="A427" s="239">
        <v>37117</v>
      </c>
      <c r="B427" s="3">
        <v>0.90290000000000004</v>
      </c>
      <c r="C427" s="64">
        <v>0.12575</v>
      </c>
    </row>
    <row r="428" spans="1:3" x14ac:dyDescent="0.45">
      <c r="A428" s="239">
        <v>37118</v>
      </c>
      <c r="B428" s="3">
        <v>0.91169999999999995</v>
      </c>
      <c r="C428" s="64">
        <v>0.12625</v>
      </c>
    </row>
    <row r="429" spans="1:3" x14ac:dyDescent="0.45">
      <c r="A429" s="239">
        <v>37119</v>
      </c>
      <c r="B429" s="3">
        <v>0.91579999999999995</v>
      </c>
      <c r="C429" s="64">
        <v>0.1245</v>
      </c>
    </row>
    <row r="430" spans="1:3" x14ac:dyDescent="0.45">
      <c r="A430" s="239">
        <v>37120</v>
      </c>
      <c r="B430" s="3">
        <v>0.91690000000000005</v>
      </c>
      <c r="C430" s="64">
        <v>0.127</v>
      </c>
    </row>
    <row r="431" spans="1:3" x14ac:dyDescent="0.45">
      <c r="A431" s="239">
        <v>37123</v>
      </c>
      <c r="B431" s="3">
        <v>0.91290000000000004</v>
      </c>
      <c r="C431" s="64">
        <v>0.1245</v>
      </c>
    </row>
    <row r="432" spans="1:3" x14ac:dyDescent="0.45">
      <c r="A432" s="239">
        <v>37124</v>
      </c>
      <c r="B432" s="3">
        <v>0.91080000000000005</v>
      </c>
      <c r="C432" s="64">
        <v>0.1235</v>
      </c>
    </row>
    <row r="433" spans="1:3" x14ac:dyDescent="0.45">
      <c r="A433" s="239">
        <v>37125</v>
      </c>
      <c r="B433" s="3">
        <v>0.91710000000000003</v>
      </c>
      <c r="C433" s="64">
        <v>0.1235</v>
      </c>
    </row>
    <row r="434" spans="1:3" x14ac:dyDescent="0.45">
      <c r="A434" s="239">
        <v>37126</v>
      </c>
      <c r="B434" s="3">
        <v>0.91379999999999995</v>
      </c>
      <c r="C434" s="64">
        <v>0.1235</v>
      </c>
    </row>
    <row r="435" spans="1:3" x14ac:dyDescent="0.45">
      <c r="A435" s="239">
        <v>37127</v>
      </c>
      <c r="B435" s="3">
        <v>0.91159999999999997</v>
      </c>
      <c r="C435" s="64">
        <v>0.12225</v>
      </c>
    </row>
    <row r="436" spans="1:3" x14ac:dyDescent="0.45">
      <c r="A436" s="239">
        <v>37130</v>
      </c>
      <c r="B436" s="3">
        <v>0.91139999999999999</v>
      </c>
      <c r="C436" s="64">
        <v>0.12175000000000001</v>
      </c>
    </row>
    <row r="437" spans="1:3" x14ac:dyDescent="0.45">
      <c r="A437" s="239">
        <v>37131</v>
      </c>
      <c r="B437" s="3">
        <v>0.91100000000000003</v>
      </c>
      <c r="C437" s="64">
        <v>0.1215</v>
      </c>
    </row>
    <row r="438" spans="1:3" x14ac:dyDescent="0.45">
      <c r="A438" s="239">
        <v>37132</v>
      </c>
      <c r="B438" s="3">
        <v>0.9093</v>
      </c>
      <c r="C438" s="64">
        <v>0.12125</v>
      </c>
    </row>
    <row r="439" spans="1:3" x14ac:dyDescent="0.45">
      <c r="A439" s="239">
        <v>37133</v>
      </c>
      <c r="B439" s="3">
        <v>0.91549999999999998</v>
      </c>
      <c r="C439" s="64">
        <v>0.1215</v>
      </c>
    </row>
    <row r="440" spans="1:3" x14ac:dyDescent="0.45">
      <c r="A440" s="239">
        <v>37134</v>
      </c>
      <c r="B440" s="3">
        <v>0.91</v>
      </c>
      <c r="C440" s="64">
        <v>0.12130000000000001</v>
      </c>
    </row>
    <row r="441" spans="1:3" x14ac:dyDescent="0.45">
      <c r="A441" s="239">
        <v>37137</v>
      </c>
      <c r="B441" s="3">
        <v>0.90759999999999996</v>
      </c>
      <c r="C441" s="64">
        <v>0.1211</v>
      </c>
    </row>
    <row r="442" spans="1:3" x14ac:dyDescent="0.45">
      <c r="A442" s="239">
        <v>37138</v>
      </c>
      <c r="B442" s="3">
        <v>0.88580000000000003</v>
      </c>
      <c r="C442" s="64">
        <v>0.122</v>
      </c>
    </row>
    <row r="443" spans="1:3" x14ac:dyDescent="0.45">
      <c r="A443" s="239">
        <v>37139</v>
      </c>
      <c r="B443" s="3">
        <v>0.8891</v>
      </c>
      <c r="C443" s="64">
        <v>0.12175000000000001</v>
      </c>
    </row>
    <row r="444" spans="1:3" x14ac:dyDescent="0.45">
      <c r="A444" s="239">
        <v>37140</v>
      </c>
      <c r="B444" s="3">
        <v>0.8952</v>
      </c>
      <c r="C444" s="64">
        <v>0.1295</v>
      </c>
    </row>
    <row r="445" spans="1:3" x14ac:dyDescent="0.45">
      <c r="A445" s="239">
        <v>37141</v>
      </c>
      <c r="B445" s="3">
        <v>0.90539999999999998</v>
      </c>
      <c r="C445" s="64">
        <v>0.1265</v>
      </c>
    </row>
    <row r="446" spans="1:3" x14ac:dyDescent="0.45">
      <c r="A446" s="239">
        <v>37144</v>
      </c>
      <c r="B446" s="3">
        <v>0.89939999999999998</v>
      </c>
      <c r="C446" s="64">
        <v>0.1255</v>
      </c>
    </row>
    <row r="447" spans="1:3" x14ac:dyDescent="0.45">
      <c r="A447" s="239">
        <v>37145</v>
      </c>
      <c r="B447" s="3">
        <v>0.91469999999999996</v>
      </c>
      <c r="C447" s="64">
        <v>0.125</v>
      </c>
    </row>
    <row r="448" spans="1:3" x14ac:dyDescent="0.45">
      <c r="A448" s="239">
        <v>37146</v>
      </c>
      <c r="B448" s="3">
        <v>0.90649999999999997</v>
      </c>
      <c r="C448" s="64">
        <v>0.13449999999999998</v>
      </c>
    </row>
    <row r="449" spans="1:3" x14ac:dyDescent="0.45">
      <c r="A449" s="239">
        <v>37147</v>
      </c>
      <c r="B449" s="3">
        <v>0.90939999999999999</v>
      </c>
      <c r="C449" s="64">
        <v>0.13425000000000001</v>
      </c>
    </row>
    <row r="450" spans="1:3" x14ac:dyDescent="0.45">
      <c r="A450" s="239">
        <v>37148</v>
      </c>
      <c r="B450" s="3">
        <v>0.92020000000000002</v>
      </c>
      <c r="C450" s="64">
        <v>0.13475000000000001</v>
      </c>
    </row>
    <row r="451" spans="1:3" x14ac:dyDescent="0.45">
      <c r="A451" s="239">
        <v>37151</v>
      </c>
      <c r="B451" s="3">
        <v>0.92090000000000005</v>
      </c>
      <c r="C451" s="64">
        <v>0.13350000000000001</v>
      </c>
    </row>
    <row r="452" spans="1:3" x14ac:dyDescent="0.45">
      <c r="A452" s="239">
        <v>37152</v>
      </c>
      <c r="B452" s="3">
        <v>0.92369999999999997</v>
      </c>
      <c r="C452" s="64">
        <v>0.13500000000000001</v>
      </c>
    </row>
    <row r="453" spans="1:3" x14ac:dyDescent="0.45">
      <c r="A453" s="239">
        <v>37153</v>
      </c>
      <c r="B453" s="3">
        <v>0.93130000000000002</v>
      </c>
      <c r="C453" s="64">
        <v>0.13324999999999998</v>
      </c>
    </row>
    <row r="454" spans="1:3" x14ac:dyDescent="0.45">
      <c r="A454" s="239">
        <v>37154</v>
      </c>
      <c r="B454" s="3">
        <v>0.92630000000000001</v>
      </c>
      <c r="C454" s="64">
        <v>0.13225000000000001</v>
      </c>
    </row>
    <row r="455" spans="1:3" x14ac:dyDescent="0.45">
      <c r="A455" s="239">
        <v>37155</v>
      </c>
      <c r="B455" s="3">
        <v>0.9103</v>
      </c>
      <c r="C455" s="64">
        <v>0.127</v>
      </c>
    </row>
    <row r="456" spans="1:3" x14ac:dyDescent="0.45">
      <c r="A456" s="239">
        <v>37158</v>
      </c>
      <c r="B456" s="3">
        <v>0.91469999999999996</v>
      </c>
      <c r="C456" s="64">
        <v>0.12575</v>
      </c>
    </row>
    <row r="457" spans="1:3" x14ac:dyDescent="0.45">
      <c r="A457" s="239">
        <v>37159</v>
      </c>
      <c r="B457" s="3">
        <v>0.92249999999999999</v>
      </c>
      <c r="C457" s="64">
        <v>0.12475</v>
      </c>
    </row>
    <row r="458" spans="1:3" x14ac:dyDescent="0.45">
      <c r="A458" s="239">
        <v>37160</v>
      </c>
      <c r="B458" s="3">
        <v>0.92290000000000005</v>
      </c>
      <c r="C458" s="64">
        <v>0.1245</v>
      </c>
    </row>
    <row r="459" spans="1:3" x14ac:dyDescent="0.45">
      <c r="A459" s="239">
        <v>37161</v>
      </c>
      <c r="B459" s="3">
        <v>0.91830000000000001</v>
      </c>
      <c r="C459" s="64">
        <v>0.124</v>
      </c>
    </row>
    <row r="460" spans="1:3" x14ac:dyDescent="0.45">
      <c r="A460" s="239">
        <v>37162</v>
      </c>
      <c r="B460" s="3">
        <v>0.91049999999999998</v>
      </c>
      <c r="C460" s="64">
        <v>0.1255</v>
      </c>
    </row>
    <row r="461" spans="1:3" x14ac:dyDescent="0.45">
      <c r="A461" s="239">
        <v>37165</v>
      </c>
      <c r="B461" s="3">
        <v>0.9173</v>
      </c>
      <c r="C461" s="64">
        <v>0.124</v>
      </c>
    </row>
    <row r="462" spans="1:3" x14ac:dyDescent="0.45">
      <c r="A462" s="239">
        <v>37166</v>
      </c>
      <c r="B462" s="3">
        <v>0.91639999999999999</v>
      </c>
      <c r="C462" s="64">
        <v>0.124</v>
      </c>
    </row>
    <row r="463" spans="1:3" x14ac:dyDescent="0.45">
      <c r="A463" s="239">
        <v>37167</v>
      </c>
      <c r="B463" s="3">
        <v>0.91559999999999997</v>
      </c>
      <c r="C463" s="64">
        <v>0.1255</v>
      </c>
    </row>
    <row r="464" spans="1:3" x14ac:dyDescent="0.45">
      <c r="A464" s="239">
        <v>37168</v>
      </c>
      <c r="B464" s="3">
        <v>0.9153</v>
      </c>
      <c r="C464" s="64">
        <v>0.124</v>
      </c>
    </row>
    <row r="465" spans="1:3" x14ac:dyDescent="0.45">
      <c r="A465" s="239">
        <v>37169</v>
      </c>
      <c r="B465" s="3">
        <v>0.91710000000000003</v>
      </c>
      <c r="C465" s="64">
        <v>0.12050000000000001</v>
      </c>
    </row>
    <row r="466" spans="1:3" x14ac:dyDescent="0.45">
      <c r="A466" s="239">
        <v>37172</v>
      </c>
      <c r="B466" s="3">
        <v>0.91910000000000003</v>
      </c>
      <c r="C466" s="64">
        <v>0.12025000000000001</v>
      </c>
    </row>
    <row r="467" spans="1:3" x14ac:dyDescent="0.45">
      <c r="A467" s="239">
        <v>37173</v>
      </c>
      <c r="B467" s="3">
        <v>0.91400000000000003</v>
      </c>
      <c r="C467" s="64">
        <v>0.12</v>
      </c>
    </row>
    <row r="468" spans="1:3" x14ac:dyDescent="0.45">
      <c r="A468" s="239">
        <v>37174</v>
      </c>
      <c r="B468" s="3">
        <v>0.91220000000000001</v>
      </c>
      <c r="C468" s="64">
        <v>0.12050000000000001</v>
      </c>
    </row>
    <row r="469" spans="1:3" x14ac:dyDescent="0.45">
      <c r="A469" s="239">
        <v>37175</v>
      </c>
      <c r="B469" s="3">
        <v>0.90080000000000005</v>
      </c>
      <c r="C469" s="64">
        <v>0.11900000000000001</v>
      </c>
    </row>
    <row r="470" spans="1:3" x14ac:dyDescent="0.45">
      <c r="A470" s="239">
        <v>37176</v>
      </c>
      <c r="B470" s="3">
        <v>0.91069999999999995</v>
      </c>
      <c r="C470" s="64">
        <v>0.12075</v>
      </c>
    </row>
    <row r="471" spans="1:3" x14ac:dyDescent="0.45">
      <c r="A471" s="239">
        <v>37179</v>
      </c>
      <c r="B471" s="3">
        <v>0.90900000000000003</v>
      </c>
      <c r="C471" s="64">
        <v>0.11925000000000001</v>
      </c>
    </row>
    <row r="472" spans="1:3" x14ac:dyDescent="0.45">
      <c r="A472" s="239">
        <v>37180</v>
      </c>
      <c r="B472" s="3">
        <v>0.90849999999999997</v>
      </c>
      <c r="C472" s="64">
        <v>0.11849999999999999</v>
      </c>
    </row>
    <row r="473" spans="1:3" x14ac:dyDescent="0.45">
      <c r="A473" s="239">
        <v>37181</v>
      </c>
      <c r="B473" s="3">
        <v>0.90359999999999996</v>
      </c>
      <c r="C473" s="64">
        <v>0.1195</v>
      </c>
    </row>
    <row r="474" spans="1:3" x14ac:dyDescent="0.45">
      <c r="A474" s="239">
        <v>37182</v>
      </c>
      <c r="B474" s="3">
        <v>0.90310000000000001</v>
      </c>
      <c r="C474" s="64">
        <v>0.11699999999999999</v>
      </c>
    </row>
    <row r="475" spans="1:3" x14ac:dyDescent="0.45">
      <c r="A475" s="239">
        <v>37183</v>
      </c>
      <c r="B475" s="3">
        <v>0.89939999999999998</v>
      </c>
      <c r="C475" s="64">
        <v>0.1195</v>
      </c>
    </row>
    <row r="476" spans="1:3" x14ac:dyDescent="0.45">
      <c r="A476" s="239">
        <v>37186</v>
      </c>
      <c r="B476" s="3">
        <v>0.8911</v>
      </c>
      <c r="C476" s="64">
        <v>0.11749999999999999</v>
      </c>
    </row>
    <row r="477" spans="1:3" x14ac:dyDescent="0.45">
      <c r="A477" s="239">
        <v>37187</v>
      </c>
      <c r="B477" s="3">
        <v>0.89019999999999999</v>
      </c>
      <c r="C477" s="64">
        <v>0.11550000000000001</v>
      </c>
    </row>
    <row r="478" spans="1:3" x14ac:dyDescent="0.45">
      <c r="A478" s="239">
        <v>37188</v>
      </c>
      <c r="B478" s="3">
        <v>0.89300000000000002</v>
      </c>
      <c r="C478" s="64">
        <v>0.11599999999999999</v>
      </c>
    </row>
    <row r="479" spans="1:3" x14ac:dyDescent="0.45">
      <c r="A479" s="239">
        <v>37189</v>
      </c>
      <c r="B479" s="3">
        <v>0.8952</v>
      </c>
      <c r="C479" s="64">
        <v>0.11800000000000001</v>
      </c>
    </row>
    <row r="480" spans="1:3" x14ac:dyDescent="0.45">
      <c r="A480" s="239">
        <v>37190</v>
      </c>
      <c r="B480" s="3">
        <v>0.89219999999999999</v>
      </c>
      <c r="C480" s="64">
        <v>0.11800000000000001</v>
      </c>
    </row>
    <row r="481" spans="1:3" x14ac:dyDescent="0.45">
      <c r="A481" s="239">
        <v>37193</v>
      </c>
      <c r="B481" s="3">
        <v>0.90429999999999999</v>
      </c>
      <c r="C481" s="64">
        <v>0.11699999999999999</v>
      </c>
    </row>
    <row r="482" spans="1:3" x14ac:dyDescent="0.45">
      <c r="A482" s="239">
        <v>37194</v>
      </c>
      <c r="B482" s="3">
        <v>0.90649999999999997</v>
      </c>
      <c r="C482" s="64">
        <v>0.11849999999999999</v>
      </c>
    </row>
    <row r="483" spans="1:3" x14ac:dyDescent="0.45">
      <c r="A483" s="239">
        <v>37195</v>
      </c>
      <c r="B483" s="3">
        <v>0.90229999999999999</v>
      </c>
      <c r="C483" s="64">
        <v>0.11824999999999999</v>
      </c>
    </row>
    <row r="484" spans="1:3" x14ac:dyDescent="0.45">
      <c r="A484" s="239">
        <v>37196</v>
      </c>
      <c r="B484" s="3">
        <v>0.90369999999999995</v>
      </c>
      <c r="C484" s="64">
        <v>0.11749999999999999</v>
      </c>
    </row>
    <row r="485" spans="1:3" x14ac:dyDescent="0.45">
      <c r="A485" s="239">
        <v>37197</v>
      </c>
      <c r="B485" s="3">
        <v>0.90100000000000002</v>
      </c>
      <c r="C485" s="64">
        <v>0.11724999999999999</v>
      </c>
    </row>
    <row r="486" spans="1:3" x14ac:dyDescent="0.45">
      <c r="A486" s="239">
        <v>37200</v>
      </c>
      <c r="B486" s="3">
        <v>0.89710000000000001</v>
      </c>
      <c r="C486" s="64">
        <v>0.11650000000000001</v>
      </c>
    </row>
    <row r="487" spans="1:3" x14ac:dyDescent="0.45">
      <c r="A487" s="239">
        <v>37201</v>
      </c>
      <c r="B487" s="3">
        <v>0.89710000000000001</v>
      </c>
      <c r="C487" s="64">
        <v>0.11625000000000001</v>
      </c>
    </row>
    <row r="488" spans="1:3" x14ac:dyDescent="0.45">
      <c r="A488" s="239">
        <v>37202</v>
      </c>
      <c r="B488" s="3">
        <v>0.89629999999999999</v>
      </c>
      <c r="C488" s="64">
        <v>0.11749999999999999</v>
      </c>
    </row>
    <row r="489" spans="1:3" x14ac:dyDescent="0.45">
      <c r="A489" s="239">
        <v>37203</v>
      </c>
      <c r="B489" s="3">
        <v>0.89200000000000002</v>
      </c>
      <c r="C489" s="64">
        <v>0.11775000000000001</v>
      </c>
    </row>
    <row r="490" spans="1:3" x14ac:dyDescent="0.45">
      <c r="A490" s="239">
        <v>37204</v>
      </c>
      <c r="B490" s="3">
        <v>0.89349999999999996</v>
      </c>
      <c r="C490" s="64">
        <v>0.11749999999999999</v>
      </c>
    </row>
    <row r="491" spans="1:3" x14ac:dyDescent="0.45">
      <c r="A491" s="239">
        <v>37207</v>
      </c>
      <c r="B491" s="3">
        <v>0.89439999999999997</v>
      </c>
      <c r="C491" s="64">
        <v>0.11650000000000001</v>
      </c>
    </row>
    <row r="492" spans="1:3" x14ac:dyDescent="0.45">
      <c r="A492" s="239">
        <v>37208</v>
      </c>
      <c r="B492" s="3">
        <v>0.88109999999999999</v>
      </c>
      <c r="C492" s="64">
        <v>0.11650000000000001</v>
      </c>
    </row>
    <row r="493" spans="1:3" x14ac:dyDescent="0.45">
      <c r="A493" s="239">
        <v>37209</v>
      </c>
      <c r="B493" s="3">
        <v>0.88349999999999995</v>
      </c>
      <c r="C493" s="64">
        <v>0.11550000000000001</v>
      </c>
    </row>
    <row r="494" spans="1:3" x14ac:dyDescent="0.45">
      <c r="A494" s="239">
        <v>37210</v>
      </c>
      <c r="B494" s="3">
        <v>0.88229999999999997</v>
      </c>
      <c r="C494" s="64">
        <v>0.11699999999999999</v>
      </c>
    </row>
    <row r="495" spans="1:3" x14ac:dyDescent="0.45">
      <c r="A495" s="239">
        <v>37211</v>
      </c>
      <c r="B495" s="3">
        <v>0.8841</v>
      </c>
      <c r="C495" s="64">
        <v>0.11650000000000001</v>
      </c>
    </row>
    <row r="496" spans="1:3" x14ac:dyDescent="0.45">
      <c r="A496" s="239">
        <v>37214</v>
      </c>
      <c r="B496" s="3">
        <v>0.88139999999999996</v>
      </c>
      <c r="C496" s="64">
        <v>0.11650000000000001</v>
      </c>
    </row>
    <row r="497" spans="1:3" x14ac:dyDescent="0.45">
      <c r="A497" s="239">
        <v>37215</v>
      </c>
      <c r="B497" s="3">
        <v>0.8831</v>
      </c>
      <c r="C497" s="64">
        <v>0.11800000000000001</v>
      </c>
    </row>
    <row r="498" spans="1:3" x14ac:dyDescent="0.45">
      <c r="A498" s="239">
        <v>37216</v>
      </c>
      <c r="B498" s="3">
        <v>0.87829999999999997</v>
      </c>
      <c r="C498" s="64">
        <v>0.11650000000000001</v>
      </c>
    </row>
    <row r="499" spans="1:3" x14ac:dyDescent="0.45">
      <c r="A499" s="239">
        <v>37217</v>
      </c>
      <c r="B499" s="3">
        <v>0.87849999999999995</v>
      </c>
      <c r="C499" s="64">
        <v>0.11650000000000001</v>
      </c>
    </row>
    <row r="500" spans="1:3" x14ac:dyDescent="0.45">
      <c r="A500" s="239">
        <v>37218</v>
      </c>
      <c r="B500" s="3">
        <v>0.87849999999999995</v>
      </c>
      <c r="C500" s="64">
        <v>0.11800000000000001</v>
      </c>
    </row>
    <row r="501" spans="1:3" x14ac:dyDescent="0.45">
      <c r="A501" s="239">
        <v>37221</v>
      </c>
      <c r="B501" s="3">
        <v>0.88090000000000002</v>
      </c>
      <c r="C501" s="64">
        <v>0.11849999999999999</v>
      </c>
    </row>
    <row r="502" spans="1:3" x14ac:dyDescent="0.45">
      <c r="A502" s="239">
        <v>37222</v>
      </c>
      <c r="B502" s="3">
        <v>0.8821</v>
      </c>
      <c r="C502" s="64">
        <v>0.12</v>
      </c>
    </row>
    <row r="503" spans="1:3" x14ac:dyDescent="0.45">
      <c r="A503" s="239">
        <v>37223</v>
      </c>
      <c r="B503" s="3">
        <v>0.88739999999999997</v>
      </c>
      <c r="C503" s="64">
        <v>0.11900000000000001</v>
      </c>
    </row>
    <row r="504" spans="1:3" x14ac:dyDescent="0.45">
      <c r="A504" s="239">
        <v>37224</v>
      </c>
      <c r="B504" s="3">
        <v>0.88700000000000001</v>
      </c>
      <c r="C504" s="64">
        <v>0.11749999999999999</v>
      </c>
    </row>
    <row r="505" spans="1:3" x14ac:dyDescent="0.45">
      <c r="A505" s="239">
        <v>37225</v>
      </c>
      <c r="B505" s="3">
        <v>0.89610000000000001</v>
      </c>
      <c r="C505" s="64">
        <v>0.11650000000000001</v>
      </c>
    </row>
    <row r="506" spans="1:3" x14ac:dyDescent="0.45">
      <c r="A506" s="239">
        <v>37228</v>
      </c>
      <c r="B506" s="3">
        <v>0.89180000000000004</v>
      </c>
      <c r="C506" s="64">
        <v>0.11599999999999999</v>
      </c>
    </row>
    <row r="507" spans="1:3" x14ac:dyDescent="0.45">
      <c r="A507" s="239">
        <v>37229</v>
      </c>
      <c r="B507" s="3">
        <v>0.88959999999999995</v>
      </c>
      <c r="C507" s="64">
        <v>0.11525000000000001</v>
      </c>
    </row>
    <row r="508" spans="1:3" x14ac:dyDescent="0.45">
      <c r="A508" s="239">
        <v>37230</v>
      </c>
      <c r="B508" s="3">
        <v>0.88590000000000002</v>
      </c>
      <c r="C508" s="64">
        <v>0.11650000000000001</v>
      </c>
    </row>
    <row r="509" spans="1:3" x14ac:dyDescent="0.45">
      <c r="A509" s="239">
        <v>37231</v>
      </c>
      <c r="B509" s="3">
        <v>0.89429999999999998</v>
      </c>
      <c r="C509" s="64">
        <v>0.11650000000000001</v>
      </c>
    </row>
    <row r="510" spans="1:3" x14ac:dyDescent="0.45">
      <c r="A510" s="239">
        <v>37232</v>
      </c>
      <c r="B510" s="3">
        <v>0.88919999999999999</v>
      </c>
      <c r="C510" s="64">
        <v>0.11599999999999999</v>
      </c>
    </row>
    <row r="511" spans="1:3" x14ac:dyDescent="0.45">
      <c r="A511" s="239">
        <v>37235</v>
      </c>
      <c r="B511" s="3">
        <v>0.88880000000000003</v>
      </c>
      <c r="C511" s="64">
        <v>0.11650000000000001</v>
      </c>
    </row>
    <row r="512" spans="1:3" x14ac:dyDescent="0.45">
      <c r="A512" s="239">
        <v>37236</v>
      </c>
      <c r="B512" s="3">
        <v>0.89049999999999996</v>
      </c>
      <c r="C512" s="64">
        <v>0.11800000000000001</v>
      </c>
    </row>
    <row r="513" spans="1:3" x14ac:dyDescent="0.45">
      <c r="A513" s="239">
        <v>37237</v>
      </c>
      <c r="B513" s="3">
        <v>0.89610000000000001</v>
      </c>
      <c r="C513" s="64">
        <v>0.11749999999999999</v>
      </c>
    </row>
    <row r="514" spans="1:3" x14ac:dyDescent="0.45">
      <c r="A514" s="239">
        <v>37238</v>
      </c>
      <c r="B514" s="3">
        <v>0.89349999999999996</v>
      </c>
      <c r="C514" s="64">
        <v>0.11650000000000001</v>
      </c>
    </row>
    <row r="515" spans="1:3" x14ac:dyDescent="0.45">
      <c r="A515" s="239">
        <v>37239</v>
      </c>
      <c r="B515" s="3">
        <v>0.90369999999999995</v>
      </c>
      <c r="C515" s="64">
        <v>0.11650000000000001</v>
      </c>
    </row>
    <row r="516" spans="1:3" x14ac:dyDescent="0.45">
      <c r="A516" s="239">
        <v>37242</v>
      </c>
      <c r="B516" s="3">
        <v>0.90439999999999998</v>
      </c>
      <c r="C516" s="64">
        <v>0.11625000000000001</v>
      </c>
    </row>
    <row r="517" spans="1:3" x14ac:dyDescent="0.45">
      <c r="A517" s="239">
        <v>37243</v>
      </c>
      <c r="B517" s="3">
        <v>0.90169999999999995</v>
      </c>
      <c r="C517" s="64">
        <v>0.11724999999999999</v>
      </c>
    </row>
    <row r="518" spans="1:3" x14ac:dyDescent="0.45">
      <c r="A518" s="239">
        <v>37244</v>
      </c>
      <c r="B518" s="3">
        <v>0.90169999999999995</v>
      </c>
      <c r="C518" s="64">
        <v>0.11699999999999999</v>
      </c>
    </row>
    <row r="519" spans="1:3" x14ac:dyDescent="0.45">
      <c r="A519" s="239">
        <v>37245</v>
      </c>
      <c r="B519" s="3">
        <v>0.89739999999999998</v>
      </c>
      <c r="C519" s="64">
        <v>0.11749999999999999</v>
      </c>
    </row>
    <row r="520" spans="1:3" x14ac:dyDescent="0.45">
      <c r="A520" s="239">
        <v>37246</v>
      </c>
      <c r="B520" s="3">
        <v>0.88660000000000005</v>
      </c>
      <c r="C520" s="64">
        <v>0.11749999999999999</v>
      </c>
    </row>
    <row r="521" spans="1:3" x14ac:dyDescent="0.45">
      <c r="A521" s="239">
        <v>37249</v>
      </c>
      <c r="B521" s="3">
        <v>0.87660000000000005</v>
      </c>
      <c r="C521" s="64">
        <v>0.11749999999999999</v>
      </c>
    </row>
    <row r="522" spans="1:3" x14ac:dyDescent="0.45">
      <c r="A522" s="239">
        <v>37250</v>
      </c>
      <c r="B522" s="3">
        <v>0.87670000000000003</v>
      </c>
      <c r="C522" s="64">
        <v>0.11775000000000001</v>
      </c>
    </row>
    <row r="523" spans="1:3" x14ac:dyDescent="0.45">
      <c r="A523" s="239">
        <v>37251</v>
      </c>
      <c r="B523" s="3">
        <v>0.87849999999999995</v>
      </c>
      <c r="C523" s="64">
        <v>0.11749999999999999</v>
      </c>
    </row>
    <row r="524" spans="1:3" x14ac:dyDescent="0.45">
      <c r="A524" s="239">
        <v>37252</v>
      </c>
      <c r="B524" s="3">
        <v>0.88460000000000005</v>
      </c>
      <c r="C524" s="64">
        <v>0.11900000000000001</v>
      </c>
    </row>
    <row r="525" spans="1:3" x14ac:dyDescent="0.45">
      <c r="A525" s="239">
        <v>37253</v>
      </c>
      <c r="B525" s="3">
        <v>0.88370000000000004</v>
      </c>
      <c r="C525" s="64">
        <v>0.11699999999999999</v>
      </c>
    </row>
    <row r="526" spans="1:3" x14ac:dyDescent="0.45">
      <c r="A526" s="239">
        <v>37256</v>
      </c>
      <c r="B526" s="3">
        <v>0.89029999999999998</v>
      </c>
      <c r="C526" s="64">
        <v>0.11550000000000001</v>
      </c>
    </row>
    <row r="527" spans="1:3" x14ac:dyDescent="0.45">
      <c r="A527" s="239">
        <v>37257</v>
      </c>
      <c r="B527" s="3">
        <v>0.88990000000000002</v>
      </c>
      <c r="C527" s="64">
        <v>0.11425</v>
      </c>
    </row>
    <row r="528" spans="1:3" x14ac:dyDescent="0.45">
      <c r="A528" s="239">
        <v>37258</v>
      </c>
      <c r="B528" s="3">
        <v>0.9042</v>
      </c>
      <c r="C528" s="64">
        <v>0.1125</v>
      </c>
    </row>
    <row r="529" spans="1:3" x14ac:dyDescent="0.45">
      <c r="A529" s="239">
        <v>37259</v>
      </c>
      <c r="B529" s="3">
        <v>0.89829999999999999</v>
      </c>
      <c r="C529" s="64">
        <v>0.1115</v>
      </c>
    </row>
    <row r="530" spans="1:3" x14ac:dyDescent="0.45">
      <c r="A530" s="239">
        <v>37260</v>
      </c>
      <c r="B530" s="3">
        <v>0.89600000000000002</v>
      </c>
      <c r="C530" s="64">
        <v>0.11199999999999999</v>
      </c>
    </row>
    <row r="531" spans="1:3" x14ac:dyDescent="0.45">
      <c r="A531" s="239">
        <v>37263</v>
      </c>
      <c r="B531" s="3">
        <v>0.89359999999999995</v>
      </c>
      <c r="C531" s="64">
        <v>0.111</v>
      </c>
    </row>
    <row r="532" spans="1:3" x14ac:dyDescent="0.45">
      <c r="A532" s="239">
        <v>37264</v>
      </c>
      <c r="B532" s="3">
        <v>0.89170000000000005</v>
      </c>
      <c r="C532" s="64">
        <v>0.11</v>
      </c>
    </row>
    <row r="533" spans="1:3" x14ac:dyDescent="0.45">
      <c r="A533" s="239">
        <v>37265</v>
      </c>
      <c r="B533" s="3">
        <v>0.88900000000000001</v>
      </c>
      <c r="C533" s="64">
        <v>0.1085</v>
      </c>
    </row>
    <row r="534" spans="1:3" x14ac:dyDescent="0.45">
      <c r="A534" s="239">
        <v>37266</v>
      </c>
      <c r="B534" s="3">
        <v>0.89200000000000002</v>
      </c>
      <c r="C534" s="64">
        <v>0.11</v>
      </c>
    </row>
    <row r="535" spans="1:3" x14ac:dyDescent="0.45">
      <c r="A535" s="239">
        <v>37267</v>
      </c>
      <c r="B535" s="3">
        <v>0.89029999999999998</v>
      </c>
      <c r="C535" s="64">
        <v>0.10775</v>
      </c>
    </row>
    <row r="536" spans="1:3" x14ac:dyDescent="0.45">
      <c r="A536" s="239">
        <v>37270</v>
      </c>
      <c r="B536" s="3">
        <v>0.89380000000000004</v>
      </c>
      <c r="C536" s="64">
        <v>0.1075</v>
      </c>
    </row>
    <row r="537" spans="1:3" x14ac:dyDescent="0.45">
      <c r="A537" s="239">
        <v>37271</v>
      </c>
      <c r="B537" s="3">
        <v>0.88959999999999995</v>
      </c>
      <c r="C537" s="64">
        <v>0.107</v>
      </c>
    </row>
    <row r="538" spans="1:3" x14ac:dyDescent="0.45">
      <c r="A538" s="239">
        <v>37272</v>
      </c>
      <c r="B538" s="3">
        <v>0.88260000000000005</v>
      </c>
      <c r="C538" s="64">
        <v>0.1075</v>
      </c>
    </row>
    <row r="539" spans="1:3" x14ac:dyDescent="0.45">
      <c r="A539" s="239">
        <v>37273</v>
      </c>
      <c r="B539" s="3">
        <v>0.88100000000000001</v>
      </c>
      <c r="C539" s="64">
        <v>0.10800000000000001</v>
      </c>
    </row>
    <row r="540" spans="1:3" x14ac:dyDescent="0.45">
      <c r="A540" s="239">
        <v>37274</v>
      </c>
      <c r="B540" s="3">
        <v>0.88480000000000003</v>
      </c>
      <c r="C540" s="64">
        <v>0.1085</v>
      </c>
    </row>
    <row r="541" spans="1:3" x14ac:dyDescent="0.45">
      <c r="A541" s="239">
        <v>37277</v>
      </c>
      <c r="B541" s="3">
        <v>0.88380000000000003</v>
      </c>
      <c r="C541" s="64">
        <v>0.10925000000000001</v>
      </c>
    </row>
    <row r="542" spans="1:3" x14ac:dyDescent="0.45">
      <c r="A542" s="239">
        <v>37278</v>
      </c>
      <c r="B542" s="3">
        <v>0.88449999999999995</v>
      </c>
      <c r="C542" s="64">
        <v>0.1105</v>
      </c>
    </row>
    <row r="543" spans="1:3" x14ac:dyDescent="0.45">
      <c r="A543" s="239">
        <v>37279</v>
      </c>
      <c r="B543" s="3">
        <v>0.88070000000000004</v>
      </c>
      <c r="C543" s="64">
        <v>0.11</v>
      </c>
    </row>
    <row r="544" spans="1:3" x14ac:dyDescent="0.45">
      <c r="A544" s="239">
        <v>37280</v>
      </c>
      <c r="B544" s="3">
        <v>0.87770000000000004</v>
      </c>
      <c r="C544" s="64">
        <v>0.10949999999999999</v>
      </c>
    </row>
    <row r="545" spans="1:3" x14ac:dyDescent="0.45">
      <c r="A545" s="239">
        <v>37281</v>
      </c>
      <c r="B545" s="3">
        <v>0.86370000000000002</v>
      </c>
      <c r="C545" s="64">
        <v>0.11</v>
      </c>
    </row>
    <row r="546" spans="1:3" x14ac:dyDescent="0.45">
      <c r="A546" s="239">
        <v>37284</v>
      </c>
      <c r="B546" s="3">
        <v>0.86160000000000003</v>
      </c>
      <c r="C546" s="64">
        <v>0.10725</v>
      </c>
    </row>
    <row r="547" spans="1:3" x14ac:dyDescent="0.45">
      <c r="A547" s="239">
        <v>37285</v>
      </c>
      <c r="B547" s="3">
        <v>0.86470000000000002</v>
      </c>
      <c r="C547" s="64">
        <v>0.10675000000000001</v>
      </c>
    </row>
    <row r="548" spans="1:3" x14ac:dyDescent="0.45">
      <c r="A548" s="239">
        <v>37286</v>
      </c>
      <c r="B548" s="3">
        <v>0.86409999999999998</v>
      </c>
      <c r="C548" s="64">
        <v>0.1075</v>
      </c>
    </row>
    <row r="549" spans="1:3" x14ac:dyDescent="0.45">
      <c r="A549" s="239">
        <v>37287</v>
      </c>
      <c r="B549" s="3">
        <v>0.85929999999999995</v>
      </c>
      <c r="C549" s="64">
        <v>0.10625</v>
      </c>
    </row>
    <row r="550" spans="1:3" x14ac:dyDescent="0.45">
      <c r="A550" s="239">
        <v>37288</v>
      </c>
      <c r="B550" s="3">
        <v>0.86150000000000004</v>
      </c>
      <c r="C550" s="64">
        <v>0.106</v>
      </c>
    </row>
    <row r="551" spans="1:3" x14ac:dyDescent="0.45">
      <c r="A551" s="239">
        <v>37291</v>
      </c>
      <c r="B551" s="3">
        <v>0.87029999999999996</v>
      </c>
      <c r="C551" s="64">
        <v>0.1065</v>
      </c>
    </row>
    <row r="552" spans="1:3" x14ac:dyDescent="0.45">
      <c r="A552" s="239">
        <v>37292</v>
      </c>
      <c r="B552" s="3">
        <v>0.86850000000000005</v>
      </c>
      <c r="C552" s="64">
        <v>0.1065</v>
      </c>
    </row>
    <row r="553" spans="1:3" x14ac:dyDescent="0.45">
      <c r="A553" s="239">
        <v>37293</v>
      </c>
      <c r="B553" s="3">
        <v>0.86880000000000002</v>
      </c>
      <c r="C553" s="64">
        <v>0.1065</v>
      </c>
    </row>
    <row r="554" spans="1:3" x14ac:dyDescent="0.45">
      <c r="A554" s="239">
        <v>37294</v>
      </c>
      <c r="B554" s="3">
        <v>0.86839999999999995</v>
      </c>
      <c r="C554" s="64">
        <v>0.10375</v>
      </c>
    </row>
    <row r="555" spans="1:3" x14ac:dyDescent="0.45">
      <c r="A555" s="239">
        <v>37295</v>
      </c>
      <c r="B555" s="3">
        <v>0.87319999999999998</v>
      </c>
      <c r="C555" s="64">
        <v>0.1045</v>
      </c>
    </row>
    <row r="556" spans="1:3" x14ac:dyDescent="0.45">
      <c r="A556" s="239">
        <v>37298</v>
      </c>
      <c r="B556" s="3">
        <v>0.87780000000000002</v>
      </c>
      <c r="C556" s="64">
        <v>0.10249999999999999</v>
      </c>
    </row>
    <row r="557" spans="1:3" x14ac:dyDescent="0.45">
      <c r="A557" s="239">
        <v>37299</v>
      </c>
      <c r="B557" s="3">
        <v>0.87709999999999999</v>
      </c>
      <c r="C557" s="64">
        <v>0.10150000000000001</v>
      </c>
    </row>
    <row r="558" spans="1:3" x14ac:dyDescent="0.45">
      <c r="A558" s="239">
        <v>37300</v>
      </c>
      <c r="B558" s="3">
        <v>0.87270000000000003</v>
      </c>
      <c r="C558" s="64">
        <v>0.10199999999999999</v>
      </c>
    </row>
    <row r="559" spans="1:3" x14ac:dyDescent="0.45">
      <c r="A559" s="239">
        <v>37301</v>
      </c>
      <c r="B559" s="3">
        <v>0.87370000000000003</v>
      </c>
      <c r="C559" s="64">
        <v>0.10099999999999999</v>
      </c>
    </row>
    <row r="560" spans="1:3" x14ac:dyDescent="0.45">
      <c r="A560" s="239">
        <v>37302</v>
      </c>
      <c r="B560" s="3">
        <v>0.87319999999999998</v>
      </c>
      <c r="C560" s="64">
        <v>9.849999999999999E-2</v>
      </c>
    </row>
    <row r="561" spans="1:3" x14ac:dyDescent="0.45">
      <c r="A561" s="239">
        <v>37305</v>
      </c>
      <c r="B561" s="3">
        <v>0.87209999999999999</v>
      </c>
      <c r="C561" s="64">
        <v>9.9499999999999991E-2</v>
      </c>
    </row>
    <row r="562" spans="1:3" x14ac:dyDescent="0.45">
      <c r="A562" s="239">
        <v>37306</v>
      </c>
      <c r="B562" s="3">
        <v>0.87790000000000001</v>
      </c>
      <c r="C562" s="64">
        <v>9.849999999999999E-2</v>
      </c>
    </row>
    <row r="563" spans="1:3" x14ac:dyDescent="0.45">
      <c r="A563" s="239">
        <v>37307</v>
      </c>
      <c r="B563" s="3">
        <v>0.87090000000000001</v>
      </c>
      <c r="C563" s="64">
        <v>9.8750000000000004E-2</v>
      </c>
    </row>
    <row r="564" spans="1:3" x14ac:dyDescent="0.45">
      <c r="A564" s="239">
        <v>37308</v>
      </c>
      <c r="B564" s="3">
        <v>0.87060000000000004</v>
      </c>
      <c r="C564" s="64">
        <v>9.824999999999999E-2</v>
      </c>
    </row>
    <row r="565" spans="1:3" x14ac:dyDescent="0.45">
      <c r="A565" s="239">
        <v>37309</v>
      </c>
      <c r="B565" s="3">
        <v>0.87729999999999997</v>
      </c>
      <c r="C565" s="64">
        <v>9.6750000000000003E-2</v>
      </c>
    </row>
    <row r="566" spans="1:3" x14ac:dyDescent="0.45">
      <c r="A566" s="239">
        <v>37312</v>
      </c>
      <c r="B566" s="3">
        <v>0.86950000000000005</v>
      </c>
      <c r="C566" s="64">
        <v>9.5749999999999988E-2</v>
      </c>
    </row>
    <row r="567" spans="1:3" x14ac:dyDescent="0.45">
      <c r="A567" s="239">
        <v>37313</v>
      </c>
      <c r="B567" s="3">
        <v>0.86260000000000003</v>
      </c>
      <c r="C567" s="64">
        <v>9.4499999999999987E-2</v>
      </c>
    </row>
    <row r="568" spans="1:3" x14ac:dyDescent="0.45">
      <c r="A568" s="239">
        <v>37314</v>
      </c>
      <c r="B568" s="3">
        <v>0.86339999999999995</v>
      </c>
      <c r="C568" s="64">
        <v>9.2499999999999999E-2</v>
      </c>
    </row>
    <row r="569" spans="1:3" x14ac:dyDescent="0.45">
      <c r="A569" s="239">
        <v>37315</v>
      </c>
      <c r="B569" s="3">
        <v>0.86719999999999997</v>
      </c>
      <c r="C569" s="64">
        <v>9.3000000000000013E-2</v>
      </c>
    </row>
    <row r="570" spans="1:3" x14ac:dyDescent="0.45">
      <c r="A570" s="239">
        <v>37316</v>
      </c>
      <c r="B570" s="3">
        <v>0.86570000000000003</v>
      </c>
      <c r="C570" s="64">
        <v>9.5000000000000001E-2</v>
      </c>
    </row>
    <row r="571" spans="1:3" x14ac:dyDescent="0.45">
      <c r="A571" s="239">
        <v>37319</v>
      </c>
      <c r="B571" s="3">
        <v>0.87060000000000004</v>
      </c>
      <c r="C571" s="64">
        <v>9.35E-2</v>
      </c>
    </row>
    <row r="572" spans="1:3" x14ac:dyDescent="0.45">
      <c r="A572" s="239">
        <v>37320</v>
      </c>
      <c r="B572" s="3">
        <v>0.87019999999999997</v>
      </c>
      <c r="C572" s="64">
        <v>9.1499999999999998E-2</v>
      </c>
    </row>
    <row r="573" spans="1:3" x14ac:dyDescent="0.45">
      <c r="A573" s="239">
        <v>37321</v>
      </c>
      <c r="B573" s="3">
        <v>0.87549999999999994</v>
      </c>
      <c r="C573" s="64">
        <v>9.1999999999999998E-2</v>
      </c>
    </row>
    <row r="574" spans="1:3" x14ac:dyDescent="0.45">
      <c r="A574" s="239">
        <v>37322</v>
      </c>
      <c r="B574" s="3">
        <v>0.88080000000000003</v>
      </c>
      <c r="C574" s="64">
        <v>9.1999999999999998E-2</v>
      </c>
    </row>
    <row r="575" spans="1:3" x14ac:dyDescent="0.45">
      <c r="A575" s="239">
        <v>37323</v>
      </c>
      <c r="B575" s="3">
        <v>0.87560000000000004</v>
      </c>
      <c r="C575" s="64">
        <v>9.3000000000000013E-2</v>
      </c>
    </row>
    <row r="576" spans="1:3" x14ac:dyDescent="0.45">
      <c r="A576" s="239">
        <v>37326</v>
      </c>
      <c r="B576" s="3">
        <v>0.876</v>
      </c>
      <c r="C576" s="64">
        <v>9.35E-2</v>
      </c>
    </row>
    <row r="577" spans="1:3" x14ac:dyDescent="0.45">
      <c r="A577" s="239">
        <v>37327</v>
      </c>
      <c r="B577" s="3">
        <v>0.87570000000000003</v>
      </c>
      <c r="C577" s="64">
        <v>9.3000000000000013E-2</v>
      </c>
    </row>
    <row r="578" spans="1:3" x14ac:dyDescent="0.45">
      <c r="A578" s="239">
        <v>37328</v>
      </c>
      <c r="B578" s="3">
        <v>0.87560000000000004</v>
      </c>
      <c r="C578" s="64">
        <v>9.325E-2</v>
      </c>
    </row>
    <row r="579" spans="1:3" x14ac:dyDescent="0.45">
      <c r="A579" s="239">
        <v>37329</v>
      </c>
      <c r="B579" s="3">
        <v>0.8821</v>
      </c>
      <c r="C579" s="64">
        <v>9.375E-2</v>
      </c>
    </row>
    <row r="580" spans="1:3" x14ac:dyDescent="0.45">
      <c r="A580" s="239">
        <v>37330</v>
      </c>
      <c r="B580" s="3">
        <v>0.8821</v>
      </c>
      <c r="C580" s="64">
        <v>9.35E-2</v>
      </c>
    </row>
    <row r="581" spans="1:3" x14ac:dyDescent="0.45">
      <c r="A581" s="239">
        <v>37333</v>
      </c>
      <c r="B581" s="3">
        <v>0.88260000000000005</v>
      </c>
      <c r="C581" s="64">
        <v>9.35E-2</v>
      </c>
    </row>
    <row r="582" spans="1:3" x14ac:dyDescent="0.45">
      <c r="A582" s="239">
        <v>37334</v>
      </c>
      <c r="B582" s="3">
        <v>0.88139999999999996</v>
      </c>
      <c r="C582" s="64">
        <v>9.1750000000000012E-2</v>
      </c>
    </row>
    <row r="583" spans="1:3" x14ac:dyDescent="0.45">
      <c r="A583" s="239">
        <v>37335</v>
      </c>
      <c r="B583" s="3">
        <v>0.88380000000000003</v>
      </c>
      <c r="C583" s="64">
        <v>9.1999999999999998E-2</v>
      </c>
    </row>
    <row r="584" spans="1:3" x14ac:dyDescent="0.45">
      <c r="A584" s="239">
        <v>37336</v>
      </c>
      <c r="B584" s="3">
        <v>0.88329999999999997</v>
      </c>
      <c r="C584" s="64">
        <v>9.1499999999999998E-2</v>
      </c>
    </row>
    <row r="585" spans="1:3" x14ac:dyDescent="0.45">
      <c r="A585" s="239">
        <v>37337</v>
      </c>
      <c r="B585" s="3">
        <v>0.87549999999999994</v>
      </c>
      <c r="C585" s="64">
        <v>9.1249999999999998E-2</v>
      </c>
    </row>
    <row r="586" spans="1:3" x14ac:dyDescent="0.45">
      <c r="A586" s="239">
        <v>37340</v>
      </c>
      <c r="B586" s="3">
        <v>0.87709999999999999</v>
      </c>
      <c r="C586" s="64">
        <v>9.1499999999999998E-2</v>
      </c>
    </row>
    <row r="587" spans="1:3" x14ac:dyDescent="0.45">
      <c r="A587" s="239">
        <v>37341</v>
      </c>
      <c r="B587" s="3">
        <v>0.87639999999999996</v>
      </c>
      <c r="C587" s="64">
        <v>9.1499999999999998E-2</v>
      </c>
    </row>
    <row r="588" spans="1:3" x14ac:dyDescent="0.45">
      <c r="A588" s="239">
        <v>37342</v>
      </c>
      <c r="B588" s="3">
        <v>0.87260000000000004</v>
      </c>
      <c r="C588" s="64">
        <v>9.325E-2</v>
      </c>
    </row>
    <row r="589" spans="1:3" x14ac:dyDescent="0.45">
      <c r="A589" s="239">
        <v>37343</v>
      </c>
      <c r="B589" s="3">
        <v>0.87129999999999996</v>
      </c>
      <c r="C589" s="64">
        <v>9.2749999999999999E-2</v>
      </c>
    </row>
    <row r="590" spans="1:3" x14ac:dyDescent="0.45">
      <c r="A590" s="239">
        <v>37344</v>
      </c>
      <c r="B590" s="3">
        <v>0.87119999999999997</v>
      </c>
      <c r="C590" s="64">
        <v>9.35E-2</v>
      </c>
    </row>
    <row r="591" spans="1:3" x14ac:dyDescent="0.45">
      <c r="A591" s="239">
        <v>37347</v>
      </c>
      <c r="B591" s="3">
        <v>0.88039999999999996</v>
      </c>
      <c r="C591" s="64">
        <v>9.3000000000000013E-2</v>
      </c>
    </row>
    <row r="592" spans="1:3" x14ac:dyDescent="0.45">
      <c r="A592" s="239">
        <v>37348</v>
      </c>
      <c r="B592" s="3">
        <v>0.87829999999999997</v>
      </c>
      <c r="C592" s="64">
        <v>9.3000000000000013E-2</v>
      </c>
    </row>
    <row r="593" spans="1:3" x14ac:dyDescent="0.45">
      <c r="A593" s="239">
        <v>37349</v>
      </c>
      <c r="B593" s="3">
        <v>0.88039999999999996</v>
      </c>
      <c r="C593" s="64">
        <v>9.2749999999999999E-2</v>
      </c>
    </row>
    <row r="594" spans="1:3" x14ac:dyDescent="0.45">
      <c r="A594" s="239">
        <v>37350</v>
      </c>
      <c r="B594" s="3">
        <v>0.87770000000000004</v>
      </c>
      <c r="C594" s="64">
        <v>9.2749999999999999E-2</v>
      </c>
    </row>
    <row r="595" spans="1:3" x14ac:dyDescent="0.45">
      <c r="A595" s="239">
        <v>37351</v>
      </c>
      <c r="B595" s="3">
        <v>0.88049999999999995</v>
      </c>
      <c r="C595" s="64">
        <v>9.3000000000000013E-2</v>
      </c>
    </row>
    <row r="596" spans="1:3" x14ac:dyDescent="0.45">
      <c r="A596" s="239">
        <v>37354</v>
      </c>
      <c r="B596" s="3">
        <v>0.87429999999999997</v>
      </c>
      <c r="C596" s="64">
        <v>9.1999999999999998E-2</v>
      </c>
    </row>
    <row r="597" spans="1:3" x14ac:dyDescent="0.45">
      <c r="A597" s="239">
        <v>37355</v>
      </c>
      <c r="B597" s="3">
        <v>0.87919999999999998</v>
      </c>
      <c r="C597" s="64">
        <v>9.0749999999999997E-2</v>
      </c>
    </row>
    <row r="598" spans="1:3" x14ac:dyDescent="0.45">
      <c r="A598" s="239">
        <v>37356</v>
      </c>
      <c r="B598" s="3">
        <v>0.88049999999999995</v>
      </c>
      <c r="C598" s="64">
        <v>9.0249999999999997E-2</v>
      </c>
    </row>
    <row r="599" spans="1:3" x14ac:dyDescent="0.45">
      <c r="A599" s="239">
        <v>37357</v>
      </c>
      <c r="B599" s="3">
        <v>0.88419999999999999</v>
      </c>
      <c r="C599" s="64">
        <v>9.2249999999999999E-2</v>
      </c>
    </row>
    <row r="600" spans="1:3" x14ac:dyDescent="0.45">
      <c r="A600" s="239">
        <v>37358</v>
      </c>
      <c r="B600" s="3">
        <v>0.87960000000000005</v>
      </c>
      <c r="C600" s="64">
        <v>9.4E-2</v>
      </c>
    </row>
    <row r="601" spans="1:3" x14ac:dyDescent="0.45">
      <c r="A601" s="239">
        <v>37361</v>
      </c>
      <c r="B601" s="3">
        <v>0.88029999999999997</v>
      </c>
      <c r="C601" s="64">
        <v>9.2749999999999999E-2</v>
      </c>
    </row>
    <row r="602" spans="1:3" x14ac:dyDescent="0.45">
      <c r="A602" s="239">
        <v>37362</v>
      </c>
      <c r="B602" s="3">
        <v>0.8831</v>
      </c>
      <c r="C602" s="64">
        <v>9.2499999999999999E-2</v>
      </c>
    </row>
    <row r="603" spans="1:3" x14ac:dyDescent="0.45">
      <c r="A603" s="239">
        <v>37363</v>
      </c>
      <c r="B603" s="3">
        <v>0.88829999999999998</v>
      </c>
      <c r="C603" s="64">
        <v>9.1999999999999998E-2</v>
      </c>
    </row>
    <row r="604" spans="1:3" x14ac:dyDescent="0.45">
      <c r="A604" s="239">
        <v>37364</v>
      </c>
      <c r="B604" s="3">
        <v>0.88880000000000003</v>
      </c>
      <c r="C604" s="64">
        <v>9.1499999999999998E-2</v>
      </c>
    </row>
    <row r="605" spans="1:3" x14ac:dyDescent="0.45">
      <c r="A605" s="239">
        <v>37365</v>
      </c>
      <c r="B605" s="3">
        <v>0.89039999999999997</v>
      </c>
      <c r="C605" s="64">
        <v>9.4499999999999987E-2</v>
      </c>
    </row>
    <row r="606" spans="1:3" x14ac:dyDescent="0.45">
      <c r="A606" s="239">
        <v>37368</v>
      </c>
      <c r="B606" s="3">
        <v>0.88849999999999996</v>
      </c>
      <c r="C606" s="64">
        <v>9.375E-2</v>
      </c>
    </row>
    <row r="607" spans="1:3" x14ac:dyDescent="0.45">
      <c r="A607" s="239">
        <v>37369</v>
      </c>
      <c r="B607" s="3">
        <v>0.88919999999999999</v>
      </c>
      <c r="C607" s="64">
        <v>9.6500000000000002E-2</v>
      </c>
    </row>
    <row r="608" spans="1:3" x14ac:dyDescent="0.45">
      <c r="A608" s="239">
        <v>37370</v>
      </c>
      <c r="B608" s="3">
        <v>0.89219999999999999</v>
      </c>
      <c r="C608" s="64">
        <v>9.6000000000000002E-2</v>
      </c>
    </row>
    <row r="609" spans="1:3" x14ac:dyDescent="0.45">
      <c r="A609" s="239">
        <v>37371</v>
      </c>
      <c r="B609" s="3">
        <v>0.89849999999999997</v>
      </c>
      <c r="C609" s="64">
        <v>9.849999999999999E-2</v>
      </c>
    </row>
    <row r="610" spans="1:3" x14ac:dyDescent="0.45">
      <c r="A610" s="239">
        <v>37372</v>
      </c>
      <c r="B610" s="3">
        <v>0.89970000000000006</v>
      </c>
      <c r="C610" s="64">
        <v>9.9749999999999991E-2</v>
      </c>
    </row>
    <row r="611" spans="1:3" x14ac:dyDescent="0.45">
      <c r="A611" s="239">
        <v>37375</v>
      </c>
      <c r="B611" s="3">
        <v>0.90200000000000002</v>
      </c>
      <c r="C611" s="64">
        <v>0.10275000000000001</v>
      </c>
    </row>
    <row r="612" spans="1:3" x14ac:dyDescent="0.45">
      <c r="A612" s="239">
        <v>37376</v>
      </c>
      <c r="B612" s="3">
        <v>0.90169999999999995</v>
      </c>
      <c r="C612" s="64">
        <v>0.10249999999999999</v>
      </c>
    </row>
    <row r="613" spans="1:3" x14ac:dyDescent="0.45">
      <c r="A613" s="239">
        <v>37377</v>
      </c>
      <c r="B613" s="3">
        <v>0.90669999999999995</v>
      </c>
      <c r="C613" s="64">
        <v>0.10300000000000001</v>
      </c>
    </row>
    <row r="614" spans="1:3" x14ac:dyDescent="0.45">
      <c r="A614" s="239">
        <v>37378</v>
      </c>
      <c r="B614" s="3">
        <v>0.90229999999999999</v>
      </c>
      <c r="C614" s="64">
        <v>0.10175000000000001</v>
      </c>
    </row>
    <row r="615" spans="1:3" x14ac:dyDescent="0.45">
      <c r="A615" s="239">
        <v>37379</v>
      </c>
      <c r="B615" s="3">
        <v>0.91669999999999996</v>
      </c>
      <c r="C615" s="64">
        <v>0.10175000000000001</v>
      </c>
    </row>
    <row r="616" spans="1:3" x14ac:dyDescent="0.45">
      <c r="A616" s="239">
        <v>37382</v>
      </c>
      <c r="B616" s="3">
        <v>0.91620000000000001</v>
      </c>
      <c r="C616" s="64">
        <v>0.10175000000000001</v>
      </c>
    </row>
    <row r="617" spans="1:3" x14ac:dyDescent="0.45">
      <c r="A617" s="239">
        <v>37383</v>
      </c>
      <c r="B617" s="3">
        <v>0.9143</v>
      </c>
      <c r="C617" s="64">
        <v>0.10150000000000001</v>
      </c>
    </row>
    <row r="618" spans="1:3" x14ac:dyDescent="0.45">
      <c r="A618" s="239">
        <v>37384</v>
      </c>
      <c r="B618" s="3">
        <v>0.90529999999999999</v>
      </c>
      <c r="C618" s="64">
        <v>9.824999999999999E-2</v>
      </c>
    </row>
    <row r="619" spans="1:3" x14ac:dyDescent="0.45">
      <c r="A619" s="239">
        <v>37385</v>
      </c>
      <c r="B619" s="3">
        <v>0.90869999999999995</v>
      </c>
      <c r="C619" s="64">
        <v>9.6999999999999989E-2</v>
      </c>
    </row>
    <row r="620" spans="1:3" x14ac:dyDescent="0.45">
      <c r="A620" s="239">
        <v>37386</v>
      </c>
      <c r="B620" s="3">
        <v>0.9123</v>
      </c>
      <c r="C620" s="64">
        <v>9.9000000000000005E-2</v>
      </c>
    </row>
    <row r="621" spans="1:3" x14ac:dyDescent="0.45">
      <c r="A621" s="239">
        <v>37389</v>
      </c>
      <c r="B621" s="3">
        <v>0.91190000000000004</v>
      </c>
      <c r="C621" s="64">
        <v>0.10099999999999999</v>
      </c>
    </row>
    <row r="622" spans="1:3" x14ac:dyDescent="0.45">
      <c r="A622" s="239">
        <v>37390</v>
      </c>
      <c r="B622" s="3">
        <v>0.90280000000000005</v>
      </c>
      <c r="C622" s="64">
        <v>0.10199999999999999</v>
      </c>
    </row>
    <row r="623" spans="1:3" x14ac:dyDescent="0.45">
      <c r="A623" s="239">
        <v>37391</v>
      </c>
      <c r="B623" s="3">
        <v>0.90859999999999996</v>
      </c>
      <c r="C623" s="64">
        <v>0.10224999999999999</v>
      </c>
    </row>
    <row r="624" spans="1:3" x14ac:dyDescent="0.45">
      <c r="A624" s="239">
        <v>37392</v>
      </c>
      <c r="B624" s="3">
        <v>0.91139999999999999</v>
      </c>
      <c r="C624" s="64">
        <v>0.10275000000000001</v>
      </c>
    </row>
    <row r="625" spans="1:3" x14ac:dyDescent="0.45">
      <c r="A625" s="239">
        <v>37393</v>
      </c>
      <c r="B625" s="3">
        <v>0.92110000000000003</v>
      </c>
      <c r="C625" s="64">
        <v>0.10150000000000001</v>
      </c>
    </row>
    <row r="626" spans="1:3" x14ac:dyDescent="0.45">
      <c r="A626" s="239">
        <v>37396</v>
      </c>
      <c r="B626" s="3">
        <v>0.92159999999999997</v>
      </c>
      <c r="C626" s="64">
        <v>9.9000000000000005E-2</v>
      </c>
    </row>
    <row r="627" spans="1:3" x14ac:dyDescent="0.45">
      <c r="A627" s="239">
        <v>37397</v>
      </c>
      <c r="B627" s="3">
        <v>0.91949999999999998</v>
      </c>
      <c r="C627" s="64">
        <v>9.824999999999999E-2</v>
      </c>
    </row>
    <row r="628" spans="1:3" x14ac:dyDescent="0.45">
      <c r="A628" s="239">
        <v>37398</v>
      </c>
      <c r="B628" s="3">
        <v>0.92610000000000003</v>
      </c>
      <c r="C628" s="64">
        <v>0.10099999999999999</v>
      </c>
    </row>
    <row r="629" spans="1:3" x14ac:dyDescent="0.45">
      <c r="A629" s="239">
        <v>37399</v>
      </c>
      <c r="B629" s="3">
        <v>0.92330000000000001</v>
      </c>
      <c r="C629" s="64">
        <v>0.10074999999999999</v>
      </c>
    </row>
    <row r="630" spans="1:3" x14ac:dyDescent="0.45">
      <c r="A630" s="239">
        <v>37400</v>
      </c>
      <c r="B630" s="3">
        <v>0.92110000000000003</v>
      </c>
      <c r="C630" s="64">
        <v>0.10400000000000001</v>
      </c>
    </row>
    <row r="631" spans="1:3" x14ac:dyDescent="0.45">
      <c r="A631" s="239">
        <v>37403</v>
      </c>
      <c r="B631" s="3">
        <v>0.92149999999999999</v>
      </c>
      <c r="C631" s="64">
        <v>0.10349999999999999</v>
      </c>
    </row>
    <row r="632" spans="1:3" x14ac:dyDescent="0.45">
      <c r="A632" s="239">
        <v>37404</v>
      </c>
      <c r="B632" s="3">
        <v>0.92889999999999995</v>
      </c>
      <c r="C632" s="64">
        <v>0.10275000000000001</v>
      </c>
    </row>
    <row r="633" spans="1:3" x14ac:dyDescent="0.45">
      <c r="A633" s="239">
        <v>37405</v>
      </c>
      <c r="B633" s="3">
        <v>0.93410000000000004</v>
      </c>
      <c r="C633" s="64">
        <v>0.10375</v>
      </c>
    </row>
    <row r="634" spans="1:3" x14ac:dyDescent="0.45">
      <c r="A634" s="239">
        <v>37406</v>
      </c>
      <c r="B634" s="3">
        <v>0.9395</v>
      </c>
      <c r="C634" s="64">
        <v>0.10349999999999999</v>
      </c>
    </row>
    <row r="635" spans="1:3" x14ac:dyDescent="0.45">
      <c r="A635" s="239">
        <v>37407</v>
      </c>
      <c r="B635" s="3">
        <v>0.93049999999999999</v>
      </c>
      <c r="C635" s="64">
        <v>0.1045</v>
      </c>
    </row>
    <row r="636" spans="1:3" x14ac:dyDescent="0.45">
      <c r="A636" s="239">
        <v>37410</v>
      </c>
      <c r="B636" s="3">
        <v>0.93830000000000002</v>
      </c>
      <c r="C636" s="64">
        <v>0.105</v>
      </c>
    </row>
    <row r="637" spans="1:3" x14ac:dyDescent="0.45">
      <c r="A637" s="239">
        <v>37411</v>
      </c>
      <c r="B637" s="3">
        <v>0.94410000000000005</v>
      </c>
      <c r="C637" s="64">
        <v>0.10425000000000001</v>
      </c>
    </row>
    <row r="638" spans="1:3" x14ac:dyDescent="0.45">
      <c r="A638" s="239">
        <v>37412</v>
      </c>
      <c r="B638" s="3">
        <v>0.93820000000000003</v>
      </c>
      <c r="C638" s="64">
        <v>0.10324999999999999</v>
      </c>
    </row>
    <row r="639" spans="1:3" x14ac:dyDescent="0.45">
      <c r="A639" s="239">
        <v>37413</v>
      </c>
      <c r="B639" s="3">
        <v>0.94510000000000005</v>
      </c>
      <c r="C639" s="64">
        <v>0.10475</v>
      </c>
    </row>
    <row r="640" spans="1:3" x14ac:dyDescent="0.45">
      <c r="A640" s="239">
        <v>37414</v>
      </c>
      <c r="B640" s="3">
        <v>0.94369999999999998</v>
      </c>
      <c r="C640" s="64">
        <v>0.10349999999999999</v>
      </c>
    </row>
    <row r="641" spans="1:3" x14ac:dyDescent="0.45">
      <c r="A641" s="239">
        <v>37417</v>
      </c>
      <c r="B641" s="3">
        <v>0.94240000000000002</v>
      </c>
      <c r="C641" s="64">
        <v>0.10400000000000001</v>
      </c>
    </row>
    <row r="642" spans="1:3" x14ac:dyDescent="0.45">
      <c r="A642" s="239">
        <v>37418</v>
      </c>
      <c r="B642" s="3">
        <v>0.94630000000000003</v>
      </c>
      <c r="C642" s="64">
        <v>0.10349999999999999</v>
      </c>
    </row>
    <row r="643" spans="1:3" x14ac:dyDescent="0.45">
      <c r="A643" s="239">
        <v>37419</v>
      </c>
      <c r="B643" s="3">
        <v>0.94569999999999999</v>
      </c>
      <c r="C643" s="64">
        <v>0.10300000000000001</v>
      </c>
    </row>
    <row r="644" spans="1:3" x14ac:dyDescent="0.45">
      <c r="A644" s="239">
        <v>37420</v>
      </c>
      <c r="B644" s="3">
        <v>0.94259999999999999</v>
      </c>
      <c r="C644" s="64">
        <v>0.105</v>
      </c>
    </row>
    <row r="645" spans="1:3" x14ac:dyDescent="0.45">
      <c r="A645" s="239">
        <v>37421</v>
      </c>
      <c r="B645" s="3">
        <v>0.94630000000000003</v>
      </c>
      <c r="C645" s="64">
        <v>0.1085</v>
      </c>
    </row>
    <row r="646" spans="1:3" x14ac:dyDescent="0.45">
      <c r="A646" s="239">
        <v>37424</v>
      </c>
      <c r="B646" s="3">
        <v>0.94399999999999995</v>
      </c>
      <c r="C646" s="64">
        <v>0.11025</v>
      </c>
    </row>
    <row r="647" spans="1:3" x14ac:dyDescent="0.45">
      <c r="A647" s="239">
        <v>37425</v>
      </c>
      <c r="B647" s="3">
        <v>0.95020000000000004</v>
      </c>
      <c r="C647" s="64">
        <v>0.11599999999999999</v>
      </c>
    </row>
    <row r="648" spans="1:3" x14ac:dyDescent="0.45">
      <c r="A648" s="239">
        <v>37426</v>
      </c>
      <c r="B648" s="3">
        <v>0.95479999999999998</v>
      </c>
      <c r="C648" s="64">
        <v>0.11474999999999999</v>
      </c>
    </row>
    <row r="649" spans="1:3" x14ac:dyDescent="0.45">
      <c r="A649" s="239">
        <v>37427</v>
      </c>
      <c r="B649" s="3">
        <v>0.96379999999999999</v>
      </c>
      <c r="C649" s="64">
        <v>0.121</v>
      </c>
    </row>
    <row r="650" spans="1:3" x14ac:dyDescent="0.45">
      <c r="A650" s="239">
        <v>37428</v>
      </c>
      <c r="B650" s="3">
        <v>0.97150000000000003</v>
      </c>
      <c r="C650" s="64">
        <v>0.11824999999999999</v>
      </c>
    </row>
    <row r="651" spans="1:3" x14ac:dyDescent="0.45">
      <c r="A651" s="239">
        <v>37431</v>
      </c>
      <c r="B651" s="3">
        <v>0.9768</v>
      </c>
      <c r="C651" s="64">
        <v>0.11749999999999999</v>
      </c>
    </row>
    <row r="652" spans="1:3" x14ac:dyDescent="0.45">
      <c r="A652" s="239">
        <v>37432</v>
      </c>
      <c r="B652" s="3">
        <v>0.97219999999999995</v>
      </c>
      <c r="C652" s="64">
        <v>0.11724999999999999</v>
      </c>
    </row>
    <row r="653" spans="1:3" x14ac:dyDescent="0.45">
      <c r="A653" s="239">
        <v>37433</v>
      </c>
      <c r="B653" s="3">
        <v>0.98470000000000002</v>
      </c>
      <c r="C653" s="64">
        <v>0.11675000000000001</v>
      </c>
    </row>
    <row r="654" spans="1:3" x14ac:dyDescent="0.45">
      <c r="A654" s="239">
        <v>37434</v>
      </c>
      <c r="B654" s="3">
        <v>0.98740000000000006</v>
      </c>
      <c r="C654" s="64">
        <v>0.11599999999999999</v>
      </c>
    </row>
    <row r="655" spans="1:3" x14ac:dyDescent="0.45">
      <c r="A655" s="239">
        <v>37435</v>
      </c>
      <c r="B655" s="3">
        <v>0.98950000000000005</v>
      </c>
      <c r="C655" s="64">
        <v>0.11375</v>
      </c>
    </row>
    <row r="656" spans="1:3" x14ac:dyDescent="0.45">
      <c r="A656" s="239">
        <v>37438</v>
      </c>
      <c r="B656" s="3">
        <v>0.9879</v>
      </c>
      <c r="C656" s="64">
        <v>0.113</v>
      </c>
    </row>
    <row r="657" spans="1:3" x14ac:dyDescent="0.45">
      <c r="A657" s="239">
        <v>37439</v>
      </c>
      <c r="B657" s="3">
        <v>0.9839</v>
      </c>
      <c r="C657" s="64">
        <v>0.11574999999999999</v>
      </c>
    </row>
    <row r="658" spans="1:3" x14ac:dyDescent="0.45">
      <c r="A658" s="239">
        <v>37440</v>
      </c>
      <c r="B658" s="3">
        <v>0.98109999999999997</v>
      </c>
      <c r="C658" s="64">
        <v>0.11675000000000001</v>
      </c>
    </row>
    <row r="659" spans="1:3" x14ac:dyDescent="0.45">
      <c r="A659" s="239">
        <v>37441</v>
      </c>
      <c r="B659" s="3">
        <v>0.97870000000000001</v>
      </c>
      <c r="C659" s="64">
        <v>0.11550000000000001</v>
      </c>
    </row>
    <row r="660" spans="1:3" x14ac:dyDescent="0.45">
      <c r="A660" s="239">
        <v>37442</v>
      </c>
      <c r="B660" s="3">
        <v>0.97309999999999997</v>
      </c>
      <c r="C660" s="64">
        <v>0.115</v>
      </c>
    </row>
    <row r="661" spans="1:3" x14ac:dyDescent="0.45">
      <c r="A661" s="239">
        <v>37445</v>
      </c>
      <c r="B661" s="3">
        <v>0.98619999999999997</v>
      </c>
      <c r="C661" s="64">
        <v>0.11449999999999999</v>
      </c>
    </row>
    <row r="662" spans="1:3" x14ac:dyDescent="0.45">
      <c r="A662" s="239">
        <v>37446</v>
      </c>
      <c r="B662" s="3">
        <v>0.99270000000000003</v>
      </c>
      <c r="C662" s="64">
        <v>0.11699999999999999</v>
      </c>
    </row>
    <row r="663" spans="1:3" x14ac:dyDescent="0.45">
      <c r="A663" s="239">
        <v>37447</v>
      </c>
      <c r="B663" s="3">
        <v>0.98770000000000002</v>
      </c>
      <c r="C663" s="64">
        <v>0.11849999999999999</v>
      </c>
    </row>
    <row r="664" spans="1:3" x14ac:dyDescent="0.45">
      <c r="A664" s="239">
        <v>37448</v>
      </c>
      <c r="B664" s="3">
        <v>0.99070000000000003</v>
      </c>
      <c r="C664" s="64">
        <v>0.11650000000000001</v>
      </c>
    </row>
    <row r="665" spans="1:3" x14ac:dyDescent="0.45">
      <c r="A665" s="239">
        <v>37449</v>
      </c>
      <c r="B665" s="3">
        <v>0.98929999999999996</v>
      </c>
      <c r="C665" s="64">
        <v>0.11474999999999999</v>
      </c>
    </row>
    <row r="666" spans="1:3" x14ac:dyDescent="0.45">
      <c r="A666" s="239">
        <v>37452</v>
      </c>
      <c r="B666" s="3">
        <v>1.0071000000000001</v>
      </c>
      <c r="C666" s="64">
        <v>0.11599999999999999</v>
      </c>
    </row>
    <row r="667" spans="1:3" x14ac:dyDescent="0.45">
      <c r="A667" s="239">
        <v>37453</v>
      </c>
      <c r="B667" s="3">
        <v>1.0064</v>
      </c>
      <c r="C667" s="64">
        <v>0.11474999999999999</v>
      </c>
    </row>
    <row r="668" spans="1:3" x14ac:dyDescent="0.45">
      <c r="A668" s="239">
        <v>37454</v>
      </c>
      <c r="B668" s="3">
        <v>1.0104</v>
      </c>
      <c r="C668" s="64">
        <v>0.111</v>
      </c>
    </row>
    <row r="669" spans="1:3" x14ac:dyDescent="0.45">
      <c r="A669" s="239">
        <v>37455</v>
      </c>
      <c r="B669" s="3">
        <v>1.0068999999999999</v>
      </c>
      <c r="C669" s="64">
        <v>0.11125</v>
      </c>
    </row>
    <row r="670" spans="1:3" x14ac:dyDescent="0.45">
      <c r="A670" s="239">
        <v>37456</v>
      </c>
      <c r="B670" s="3">
        <v>1.0145</v>
      </c>
      <c r="C670" s="64">
        <v>0.11375</v>
      </c>
    </row>
    <row r="671" spans="1:3" x14ac:dyDescent="0.45">
      <c r="A671" s="239">
        <v>37459</v>
      </c>
      <c r="B671" s="3">
        <v>1.0089999999999999</v>
      </c>
      <c r="C671" s="64">
        <v>0.11275</v>
      </c>
    </row>
    <row r="672" spans="1:3" x14ac:dyDescent="0.45">
      <c r="A672" s="239">
        <v>37460</v>
      </c>
      <c r="B672" s="3">
        <v>0.99260000000000004</v>
      </c>
      <c r="C672" s="64">
        <v>0.11</v>
      </c>
    </row>
    <row r="673" spans="1:3" x14ac:dyDescent="0.45">
      <c r="A673" s="239">
        <v>37461</v>
      </c>
      <c r="B673" s="3">
        <v>0.99619999999999997</v>
      </c>
      <c r="C673" s="64">
        <v>0.1105</v>
      </c>
    </row>
    <row r="674" spans="1:3" x14ac:dyDescent="0.45">
      <c r="A674" s="239">
        <v>37462</v>
      </c>
      <c r="B674" s="3">
        <v>1.0006999999999999</v>
      </c>
      <c r="C674" s="64">
        <v>0.10875</v>
      </c>
    </row>
    <row r="675" spans="1:3" x14ac:dyDescent="0.45">
      <c r="A675" s="239">
        <v>37463</v>
      </c>
      <c r="B675" s="3">
        <v>0.98909999999999998</v>
      </c>
      <c r="C675" s="64">
        <v>0.1085</v>
      </c>
    </row>
    <row r="676" spans="1:3" x14ac:dyDescent="0.45">
      <c r="A676" s="239">
        <v>37466</v>
      </c>
      <c r="B676" s="3">
        <v>0.97899999999999998</v>
      </c>
      <c r="C676" s="64">
        <v>0.11</v>
      </c>
    </row>
    <row r="677" spans="1:3" x14ac:dyDescent="0.45">
      <c r="A677" s="239">
        <v>37467</v>
      </c>
      <c r="B677" s="3">
        <v>0.98580000000000001</v>
      </c>
      <c r="C677" s="64">
        <v>0.11025</v>
      </c>
    </row>
    <row r="678" spans="1:3" x14ac:dyDescent="0.45">
      <c r="A678" s="239">
        <v>37468</v>
      </c>
      <c r="B678" s="3">
        <v>0.97940000000000005</v>
      </c>
      <c r="C678" s="64">
        <v>0.10825</v>
      </c>
    </row>
    <row r="679" spans="1:3" x14ac:dyDescent="0.45">
      <c r="A679" s="239">
        <v>37469</v>
      </c>
      <c r="B679" s="3">
        <v>0.98340000000000005</v>
      </c>
      <c r="C679" s="64">
        <v>0.1075</v>
      </c>
    </row>
    <row r="680" spans="1:3" x14ac:dyDescent="0.45">
      <c r="A680" s="239">
        <v>37470</v>
      </c>
      <c r="B680" s="3">
        <v>0.98750000000000004</v>
      </c>
      <c r="C680" s="64">
        <v>0.106</v>
      </c>
    </row>
    <row r="681" spans="1:3" x14ac:dyDescent="0.45">
      <c r="A681" s="239">
        <v>37473</v>
      </c>
      <c r="B681" s="3">
        <v>0.98380000000000001</v>
      </c>
      <c r="C681" s="64">
        <v>0.10475</v>
      </c>
    </row>
    <row r="682" spans="1:3" x14ac:dyDescent="0.45">
      <c r="A682" s="239">
        <v>37474</v>
      </c>
      <c r="B682" s="3">
        <v>0.96319999999999995</v>
      </c>
      <c r="C682" s="64">
        <v>0.10625</v>
      </c>
    </row>
    <row r="683" spans="1:3" x14ac:dyDescent="0.45">
      <c r="A683" s="239">
        <v>37475</v>
      </c>
      <c r="B683" s="3">
        <v>0.97399999999999998</v>
      </c>
      <c r="C683" s="64">
        <v>0.106</v>
      </c>
    </row>
    <row r="684" spans="1:3" x14ac:dyDescent="0.45">
      <c r="A684" s="239">
        <v>37476</v>
      </c>
      <c r="B684" s="3">
        <v>0.96619999999999995</v>
      </c>
      <c r="C684" s="64">
        <v>0.10725</v>
      </c>
    </row>
    <row r="685" spans="1:3" x14ac:dyDescent="0.45">
      <c r="A685" s="239">
        <v>37477</v>
      </c>
      <c r="B685" s="3">
        <v>0.97070000000000001</v>
      </c>
      <c r="C685" s="64">
        <v>0.105</v>
      </c>
    </row>
    <row r="686" spans="1:3" x14ac:dyDescent="0.45">
      <c r="A686" s="239">
        <v>37480</v>
      </c>
      <c r="B686" s="3">
        <v>0.9778</v>
      </c>
      <c r="C686" s="64">
        <v>0.1045</v>
      </c>
    </row>
    <row r="687" spans="1:3" x14ac:dyDescent="0.45">
      <c r="A687" s="239">
        <v>37481</v>
      </c>
      <c r="B687" s="3">
        <v>0.98060000000000003</v>
      </c>
      <c r="C687" s="64">
        <v>0.10375</v>
      </c>
    </row>
    <row r="688" spans="1:3" x14ac:dyDescent="0.45">
      <c r="A688" s="239">
        <v>37482</v>
      </c>
      <c r="B688" s="3">
        <v>0.98499999999999999</v>
      </c>
      <c r="C688" s="64">
        <v>0.10249999999999999</v>
      </c>
    </row>
    <row r="689" spans="1:3" x14ac:dyDescent="0.45">
      <c r="A689" s="239">
        <v>37483</v>
      </c>
      <c r="B689" s="3">
        <v>0.98370000000000002</v>
      </c>
      <c r="C689" s="64">
        <v>0.10375</v>
      </c>
    </row>
    <row r="690" spans="1:3" x14ac:dyDescent="0.45">
      <c r="A690" s="239">
        <v>37484</v>
      </c>
      <c r="B690" s="3">
        <v>0.98460000000000003</v>
      </c>
      <c r="C690" s="64">
        <v>0.10349999999999999</v>
      </c>
    </row>
    <row r="691" spans="1:3" x14ac:dyDescent="0.45">
      <c r="A691" s="239">
        <v>37487</v>
      </c>
      <c r="B691" s="3">
        <v>0.97829999999999995</v>
      </c>
      <c r="C691" s="64">
        <v>0.10375</v>
      </c>
    </row>
    <row r="692" spans="1:3" x14ac:dyDescent="0.45">
      <c r="A692" s="239">
        <v>37488</v>
      </c>
      <c r="B692" s="3">
        <v>0.97819999999999996</v>
      </c>
      <c r="C692" s="64">
        <v>0.10349999999999999</v>
      </c>
    </row>
    <row r="693" spans="1:3" x14ac:dyDescent="0.45">
      <c r="A693" s="239">
        <v>37489</v>
      </c>
      <c r="B693" s="3">
        <v>0.97889999999999999</v>
      </c>
      <c r="C693" s="64">
        <v>0.1045</v>
      </c>
    </row>
    <row r="694" spans="1:3" x14ac:dyDescent="0.45">
      <c r="A694" s="239">
        <v>37490</v>
      </c>
      <c r="B694" s="3">
        <v>0.96879999999999999</v>
      </c>
      <c r="C694" s="64">
        <v>0.10525000000000001</v>
      </c>
    </row>
    <row r="695" spans="1:3" x14ac:dyDescent="0.45">
      <c r="A695" s="239">
        <v>37491</v>
      </c>
      <c r="B695" s="3">
        <v>0.97230000000000005</v>
      </c>
      <c r="C695" s="64">
        <v>0.1065</v>
      </c>
    </row>
    <row r="696" spans="1:3" x14ac:dyDescent="0.45">
      <c r="A696" s="239">
        <v>37494</v>
      </c>
      <c r="B696" s="3">
        <v>0.9728</v>
      </c>
      <c r="C696" s="64">
        <v>0.10675000000000001</v>
      </c>
    </row>
    <row r="697" spans="1:3" x14ac:dyDescent="0.45">
      <c r="A697" s="239">
        <v>37495</v>
      </c>
      <c r="B697" s="3">
        <v>0.98319999999999996</v>
      </c>
      <c r="C697" s="64">
        <v>0.106</v>
      </c>
    </row>
    <row r="698" spans="1:3" x14ac:dyDescent="0.45">
      <c r="A698" s="239">
        <v>37496</v>
      </c>
      <c r="B698" s="3">
        <v>0.98009999999999997</v>
      </c>
      <c r="C698" s="64">
        <v>0.11</v>
      </c>
    </row>
    <row r="699" spans="1:3" x14ac:dyDescent="0.45">
      <c r="A699" s="239">
        <v>37497</v>
      </c>
      <c r="B699" s="3">
        <v>0.98329999999999995</v>
      </c>
      <c r="C699" s="64">
        <v>0.11025</v>
      </c>
    </row>
    <row r="700" spans="1:3" x14ac:dyDescent="0.45">
      <c r="A700" s="239">
        <v>37498</v>
      </c>
      <c r="B700" s="3">
        <v>0.98050000000000004</v>
      </c>
      <c r="C700" s="64">
        <v>0.11175</v>
      </c>
    </row>
    <row r="701" spans="1:3" x14ac:dyDescent="0.45">
      <c r="A701" s="239">
        <v>37501</v>
      </c>
      <c r="B701" s="3">
        <v>0.9849</v>
      </c>
      <c r="C701" s="64">
        <v>0.111</v>
      </c>
    </row>
    <row r="702" spans="1:3" x14ac:dyDescent="0.45">
      <c r="A702" s="239">
        <v>37502</v>
      </c>
      <c r="B702" s="3">
        <v>0.99509999999999998</v>
      </c>
      <c r="C702" s="64">
        <v>0.10949999999999999</v>
      </c>
    </row>
    <row r="703" spans="1:3" x14ac:dyDescent="0.45">
      <c r="A703" s="239">
        <v>37503</v>
      </c>
      <c r="B703" s="3">
        <v>0.99139999999999995</v>
      </c>
      <c r="C703" s="64">
        <v>0.10949999999999999</v>
      </c>
    </row>
    <row r="704" spans="1:3" x14ac:dyDescent="0.45">
      <c r="A704" s="239">
        <v>37504</v>
      </c>
      <c r="B704" s="3">
        <v>0.99160000000000004</v>
      </c>
      <c r="C704" s="64">
        <v>0.109</v>
      </c>
    </row>
    <row r="705" spans="1:3" x14ac:dyDescent="0.45">
      <c r="A705" s="239">
        <v>37505</v>
      </c>
      <c r="B705" s="3">
        <v>0.98350000000000004</v>
      </c>
      <c r="C705" s="64">
        <v>0.10775</v>
      </c>
    </row>
    <row r="706" spans="1:3" x14ac:dyDescent="0.45">
      <c r="A706" s="239">
        <v>37508</v>
      </c>
      <c r="B706" s="3">
        <v>0.98089999999999999</v>
      </c>
      <c r="C706" s="64">
        <v>0.10675000000000001</v>
      </c>
    </row>
    <row r="707" spans="1:3" x14ac:dyDescent="0.45">
      <c r="A707" s="239">
        <v>37509</v>
      </c>
      <c r="B707" s="3">
        <v>0.97330000000000005</v>
      </c>
      <c r="C707" s="64">
        <v>0.106</v>
      </c>
    </row>
    <row r="708" spans="1:3" x14ac:dyDescent="0.45">
      <c r="A708" s="239">
        <v>37510</v>
      </c>
      <c r="B708" s="3">
        <v>0.9738</v>
      </c>
      <c r="C708" s="64">
        <v>0.10525000000000001</v>
      </c>
    </row>
    <row r="709" spans="1:3" x14ac:dyDescent="0.45">
      <c r="A709" s="239">
        <v>37511</v>
      </c>
      <c r="B709" s="3">
        <v>0.98029999999999995</v>
      </c>
      <c r="C709" s="64">
        <v>0.10575</v>
      </c>
    </row>
    <row r="710" spans="1:3" x14ac:dyDescent="0.45">
      <c r="A710" s="239">
        <v>37512</v>
      </c>
      <c r="B710" s="3">
        <v>0.97209999999999996</v>
      </c>
      <c r="C710" s="64">
        <v>0.107</v>
      </c>
    </row>
    <row r="711" spans="1:3" x14ac:dyDescent="0.45">
      <c r="A711" s="239">
        <v>37515</v>
      </c>
      <c r="B711" s="3">
        <v>0.97099999999999997</v>
      </c>
      <c r="C711" s="64">
        <v>0.10800000000000001</v>
      </c>
    </row>
    <row r="712" spans="1:3" x14ac:dyDescent="0.45">
      <c r="A712" s="239">
        <v>37516</v>
      </c>
      <c r="B712" s="3">
        <v>0.96960000000000002</v>
      </c>
      <c r="C712" s="64">
        <v>0.10800000000000001</v>
      </c>
    </row>
    <row r="713" spans="1:3" x14ac:dyDescent="0.45">
      <c r="A713" s="239">
        <v>37517</v>
      </c>
      <c r="B713" s="3">
        <v>0.97889999999999999</v>
      </c>
      <c r="C713" s="64">
        <v>0.10625</v>
      </c>
    </row>
    <row r="714" spans="1:3" x14ac:dyDescent="0.45">
      <c r="A714" s="239">
        <v>37518</v>
      </c>
      <c r="B714" s="3">
        <v>0.98319999999999996</v>
      </c>
      <c r="C714" s="64">
        <v>0.10625</v>
      </c>
    </row>
    <row r="715" spans="1:3" x14ac:dyDescent="0.45">
      <c r="A715" s="239">
        <v>37519</v>
      </c>
      <c r="B715" s="3">
        <v>0.97989999999999999</v>
      </c>
      <c r="C715" s="64">
        <v>0.10400000000000001</v>
      </c>
    </row>
    <row r="716" spans="1:3" x14ac:dyDescent="0.45">
      <c r="A716" s="239">
        <v>37522</v>
      </c>
      <c r="B716" s="3">
        <v>0.97650000000000003</v>
      </c>
      <c r="C716" s="64">
        <v>0.10375</v>
      </c>
    </row>
    <row r="717" spans="1:3" x14ac:dyDescent="0.45">
      <c r="A717" s="239">
        <v>37523</v>
      </c>
      <c r="B717" s="3">
        <v>0.9819</v>
      </c>
      <c r="C717" s="64">
        <v>0.10550000000000001</v>
      </c>
    </row>
    <row r="718" spans="1:3" x14ac:dyDescent="0.45">
      <c r="A718" s="239">
        <v>37524</v>
      </c>
      <c r="B718" s="3">
        <v>0.9788</v>
      </c>
      <c r="C718" s="64">
        <v>0.10550000000000001</v>
      </c>
    </row>
    <row r="719" spans="1:3" x14ac:dyDescent="0.45">
      <c r="A719" s="239">
        <v>37525</v>
      </c>
      <c r="B719" s="3">
        <v>0.97560000000000002</v>
      </c>
      <c r="C719" s="64">
        <v>0.10475</v>
      </c>
    </row>
    <row r="720" spans="1:3" x14ac:dyDescent="0.45">
      <c r="A720" s="239">
        <v>37526</v>
      </c>
      <c r="B720" s="3">
        <v>0.9778</v>
      </c>
      <c r="C720" s="64">
        <v>0.10400000000000001</v>
      </c>
    </row>
    <row r="721" spans="1:3" x14ac:dyDescent="0.45">
      <c r="A721" s="239">
        <v>37529</v>
      </c>
      <c r="B721" s="3">
        <v>0.9879</v>
      </c>
      <c r="C721" s="64">
        <v>0.10349999999999999</v>
      </c>
    </row>
    <row r="722" spans="1:3" x14ac:dyDescent="0.45">
      <c r="A722" s="239">
        <v>37530</v>
      </c>
      <c r="B722" s="3">
        <v>0.98560000000000003</v>
      </c>
      <c r="C722" s="64">
        <v>0.10199999999999999</v>
      </c>
    </row>
    <row r="723" spans="1:3" x14ac:dyDescent="0.45">
      <c r="A723" s="239">
        <v>37531</v>
      </c>
      <c r="B723" s="3">
        <v>0.98429999999999995</v>
      </c>
      <c r="C723" s="64">
        <v>0.1</v>
      </c>
    </row>
    <row r="724" spans="1:3" x14ac:dyDescent="0.45">
      <c r="A724" s="239">
        <v>37532</v>
      </c>
      <c r="B724" s="3">
        <v>0.98750000000000004</v>
      </c>
      <c r="C724" s="64">
        <v>0.10050000000000001</v>
      </c>
    </row>
    <row r="725" spans="1:3" x14ac:dyDescent="0.45">
      <c r="A725" s="239">
        <v>37533</v>
      </c>
      <c r="B725" s="3">
        <v>0.97870000000000001</v>
      </c>
      <c r="C725" s="64">
        <v>0.10099999999999999</v>
      </c>
    </row>
    <row r="726" spans="1:3" x14ac:dyDescent="0.45">
      <c r="A726" s="239">
        <v>37536</v>
      </c>
      <c r="B726" s="3">
        <v>0.98209999999999997</v>
      </c>
      <c r="C726" s="64">
        <v>0.1</v>
      </c>
    </row>
    <row r="727" spans="1:3" x14ac:dyDescent="0.45">
      <c r="A727" s="239">
        <v>37537</v>
      </c>
      <c r="B727" s="3">
        <v>0.9778</v>
      </c>
      <c r="C727" s="64">
        <v>0.10050000000000001</v>
      </c>
    </row>
    <row r="728" spans="1:3" x14ac:dyDescent="0.45">
      <c r="A728" s="239">
        <v>37538</v>
      </c>
      <c r="B728" s="3">
        <v>0.98809999999999998</v>
      </c>
      <c r="C728" s="64">
        <v>9.9250000000000005E-2</v>
      </c>
    </row>
    <row r="729" spans="1:3" x14ac:dyDescent="0.45">
      <c r="A729" s="239">
        <v>37539</v>
      </c>
      <c r="B729" s="3">
        <v>0.98699999999999999</v>
      </c>
      <c r="C729" s="64">
        <v>9.7500000000000003E-2</v>
      </c>
    </row>
    <row r="730" spans="1:3" x14ac:dyDescent="0.45">
      <c r="A730" s="239">
        <v>37540</v>
      </c>
      <c r="B730" s="3">
        <v>0.98580000000000001</v>
      </c>
      <c r="C730" s="64">
        <v>9.849999999999999E-2</v>
      </c>
    </row>
    <row r="731" spans="1:3" x14ac:dyDescent="0.45">
      <c r="A731" s="239">
        <v>37543</v>
      </c>
      <c r="B731" s="3">
        <v>0.98619999999999997</v>
      </c>
      <c r="C731" s="64">
        <v>9.8100000000000007E-2</v>
      </c>
    </row>
    <row r="732" spans="1:3" x14ac:dyDescent="0.45">
      <c r="A732" s="239">
        <v>37544</v>
      </c>
      <c r="B732" s="3">
        <v>0.98009999999999997</v>
      </c>
      <c r="C732" s="64">
        <v>9.6999999999999989E-2</v>
      </c>
    </row>
    <row r="733" spans="1:3" x14ac:dyDescent="0.45">
      <c r="A733" s="239">
        <v>37545</v>
      </c>
      <c r="B733" s="3">
        <v>0.98209999999999997</v>
      </c>
      <c r="C733" s="64">
        <v>9.6999999999999989E-2</v>
      </c>
    </row>
    <row r="734" spans="1:3" x14ac:dyDescent="0.45">
      <c r="A734" s="239">
        <v>37546</v>
      </c>
      <c r="B734" s="3">
        <v>0.97089999999999999</v>
      </c>
      <c r="C734" s="64">
        <v>9.6250000000000002E-2</v>
      </c>
    </row>
    <row r="735" spans="1:3" x14ac:dyDescent="0.45">
      <c r="A735" s="239">
        <v>37547</v>
      </c>
      <c r="B735" s="3">
        <v>0.9718</v>
      </c>
      <c r="C735" s="64">
        <v>9.5250000000000001E-2</v>
      </c>
    </row>
    <row r="736" spans="1:3" x14ac:dyDescent="0.45">
      <c r="A736" s="239">
        <v>37550</v>
      </c>
      <c r="B736" s="3">
        <v>0.97370000000000001</v>
      </c>
      <c r="C736" s="64">
        <v>9.4499999999999987E-2</v>
      </c>
    </row>
    <row r="737" spans="1:3" x14ac:dyDescent="0.45">
      <c r="A737" s="239">
        <v>37551</v>
      </c>
      <c r="B737" s="3">
        <v>0.97960000000000003</v>
      </c>
      <c r="C737" s="64">
        <v>9.5500000000000002E-2</v>
      </c>
    </row>
    <row r="738" spans="1:3" x14ac:dyDescent="0.45">
      <c r="A738" s="239">
        <v>37552</v>
      </c>
      <c r="B738" s="3">
        <v>0.97709999999999997</v>
      </c>
      <c r="C738" s="64">
        <v>9.7250000000000003E-2</v>
      </c>
    </row>
    <row r="739" spans="1:3" x14ac:dyDescent="0.45">
      <c r="A739" s="239">
        <v>37553</v>
      </c>
      <c r="B739" s="3">
        <v>0.9748</v>
      </c>
      <c r="C739" s="64">
        <v>9.6999999999999989E-2</v>
      </c>
    </row>
    <row r="740" spans="1:3" x14ac:dyDescent="0.45">
      <c r="A740" s="239">
        <v>37554</v>
      </c>
      <c r="B740" s="3">
        <v>0.97650000000000003</v>
      </c>
      <c r="C740" s="64">
        <v>9.9250000000000005E-2</v>
      </c>
    </row>
    <row r="741" spans="1:3" x14ac:dyDescent="0.45">
      <c r="A741" s="239">
        <v>37557</v>
      </c>
      <c r="B741" s="3">
        <v>0.98340000000000005</v>
      </c>
      <c r="C741" s="64">
        <v>0.10300000000000001</v>
      </c>
    </row>
    <row r="742" spans="1:3" x14ac:dyDescent="0.45">
      <c r="A742" s="239">
        <v>37558</v>
      </c>
      <c r="B742" s="3">
        <v>0.98480000000000001</v>
      </c>
      <c r="C742" s="64">
        <v>0.10249999999999999</v>
      </c>
    </row>
    <row r="743" spans="1:3" x14ac:dyDescent="0.45">
      <c r="A743" s="239">
        <v>37559</v>
      </c>
      <c r="B743" s="3">
        <v>0.98329999999999995</v>
      </c>
      <c r="C743" s="64">
        <v>0.10349999999999999</v>
      </c>
    </row>
    <row r="744" spans="1:3" x14ac:dyDescent="0.45">
      <c r="A744" s="239">
        <v>37560</v>
      </c>
      <c r="B744" s="3">
        <v>0.98950000000000005</v>
      </c>
      <c r="C744" s="64">
        <v>0.10199999999999999</v>
      </c>
    </row>
    <row r="745" spans="1:3" x14ac:dyDescent="0.45">
      <c r="A745" s="239">
        <v>37561</v>
      </c>
      <c r="B745" s="3">
        <v>0.99729999999999996</v>
      </c>
      <c r="C745" s="64">
        <v>0.10349999999999999</v>
      </c>
    </row>
    <row r="746" spans="1:3" x14ac:dyDescent="0.45">
      <c r="A746" s="239">
        <v>37564</v>
      </c>
      <c r="B746" s="3">
        <v>0.99570000000000003</v>
      </c>
      <c r="C746" s="64">
        <v>0.10525000000000001</v>
      </c>
    </row>
    <row r="747" spans="1:3" x14ac:dyDescent="0.45">
      <c r="A747" s="239">
        <v>37565</v>
      </c>
      <c r="B747" s="3">
        <v>1</v>
      </c>
      <c r="C747" s="64">
        <v>0.105</v>
      </c>
    </row>
    <row r="748" spans="1:3" x14ac:dyDescent="0.45">
      <c r="A748" s="239">
        <v>37566</v>
      </c>
      <c r="B748" s="3">
        <v>0.99660000000000004</v>
      </c>
      <c r="C748" s="64">
        <v>0.10400000000000001</v>
      </c>
    </row>
    <row r="749" spans="1:3" x14ac:dyDescent="0.45">
      <c r="A749" s="239">
        <v>37567</v>
      </c>
      <c r="B749" s="3">
        <v>1.0087999999999999</v>
      </c>
      <c r="C749" s="64">
        <v>0.10275000000000001</v>
      </c>
    </row>
    <row r="750" spans="1:3" x14ac:dyDescent="0.45">
      <c r="A750" s="239">
        <v>37568</v>
      </c>
      <c r="B750" s="3">
        <v>1.0131000000000001</v>
      </c>
      <c r="C750" s="64">
        <v>0.10199999999999999</v>
      </c>
    </row>
    <row r="751" spans="1:3" x14ac:dyDescent="0.45">
      <c r="A751" s="239">
        <v>37571</v>
      </c>
      <c r="B751" s="3">
        <v>1.0113000000000001</v>
      </c>
      <c r="C751" s="64">
        <v>0.10175000000000001</v>
      </c>
    </row>
    <row r="752" spans="1:3" x14ac:dyDescent="0.45">
      <c r="A752" s="239">
        <v>37572</v>
      </c>
      <c r="B752" s="3">
        <v>1.0096000000000001</v>
      </c>
      <c r="C752" s="64">
        <v>0.10175000000000001</v>
      </c>
    </row>
    <row r="753" spans="1:3" x14ac:dyDescent="0.45">
      <c r="A753" s="239">
        <v>37573</v>
      </c>
      <c r="B753" s="3">
        <v>1.0069999999999999</v>
      </c>
      <c r="C753" s="64">
        <v>0.10324999999999999</v>
      </c>
    </row>
    <row r="754" spans="1:3" x14ac:dyDescent="0.45">
      <c r="A754" s="239">
        <v>37574</v>
      </c>
      <c r="B754" s="3">
        <v>1.0043</v>
      </c>
      <c r="C754" s="64">
        <v>0.10125000000000001</v>
      </c>
    </row>
    <row r="755" spans="1:3" x14ac:dyDescent="0.45">
      <c r="A755" s="239">
        <v>37575</v>
      </c>
      <c r="B755" s="3">
        <v>1.0086999999999999</v>
      </c>
      <c r="C755" s="64">
        <v>0.1</v>
      </c>
    </row>
    <row r="756" spans="1:3" x14ac:dyDescent="0.45">
      <c r="A756" s="239">
        <v>37578</v>
      </c>
      <c r="B756" s="3">
        <v>1.0077</v>
      </c>
      <c r="C756" s="64">
        <v>9.849999999999999E-2</v>
      </c>
    </row>
    <row r="757" spans="1:3" x14ac:dyDescent="0.45">
      <c r="A757" s="239">
        <v>37579</v>
      </c>
      <c r="B757" s="3">
        <v>1.0049999999999999</v>
      </c>
      <c r="C757" s="64">
        <v>9.6999999999999989E-2</v>
      </c>
    </row>
    <row r="758" spans="1:3" x14ac:dyDescent="0.45">
      <c r="A758" s="239">
        <v>37580</v>
      </c>
      <c r="B758" s="3">
        <v>1.0032000000000001</v>
      </c>
      <c r="C758" s="64">
        <v>9.6500000000000002E-2</v>
      </c>
    </row>
    <row r="759" spans="1:3" x14ac:dyDescent="0.45">
      <c r="A759" s="239">
        <v>37581</v>
      </c>
      <c r="B759" s="3">
        <v>0.999</v>
      </c>
      <c r="C759" s="64">
        <v>9.5500000000000002E-2</v>
      </c>
    </row>
    <row r="760" spans="1:3" x14ac:dyDescent="0.45">
      <c r="A760" s="239">
        <v>37582</v>
      </c>
      <c r="B760" s="3">
        <v>0.99739999999999995</v>
      </c>
      <c r="C760" s="64">
        <v>9.6000000000000002E-2</v>
      </c>
    </row>
    <row r="761" spans="1:3" x14ac:dyDescent="0.45">
      <c r="A761" s="239">
        <v>37585</v>
      </c>
      <c r="B761" s="3">
        <v>0.9929</v>
      </c>
      <c r="C761" s="64">
        <v>9.5749999999999988E-2</v>
      </c>
    </row>
    <row r="762" spans="1:3" x14ac:dyDescent="0.45">
      <c r="A762" s="239">
        <v>37586</v>
      </c>
      <c r="B762" s="3">
        <v>0.99129999999999996</v>
      </c>
      <c r="C762" s="64">
        <v>9.6250000000000002E-2</v>
      </c>
    </row>
    <row r="763" spans="1:3" x14ac:dyDescent="0.45">
      <c r="A763" s="239">
        <v>37587</v>
      </c>
      <c r="B763" s="3">
        <v>0.99080000000000001</v>
      </c>
      <c r="C763" s="64">
        <v>9.6999999999999989E-2</v>
      </c>
    </row>
    <row r="764" spans="1:3" x14ac:dyDescent="0.45">
      <c r="A764" s="239">
        <v>37588</v>
      </c>
      <c r="B764" s="3">
        <v>0.99399999999999999</v>
      </c>
      <c r="C764" s="64">
        <v>9.8000000000000004E-2</v>
      </c>
    </row>
    <row r="765" spans="1:3" x14ac:dyDescent="0.45">
      <c r="A765" s="239">
        <v>37589</v>
      </c>
      <c r="B765" s="3">
        <v>0.99419999999999997</v>
      </c>
      <c r="C765" s="64">
        <v>9.849999999999999E-2</v>
      </c>
    </row>
    <row r="766" spans="1:3" x14ac:dyDescent="0.45">
      <c r="A766" s="239">
        <v>37592</v>
      </c>
      <c r="B766" s="3">
        <v>0.99470000000000003</v>
      </c>
      <c r="C766" s="64">
        <v>0.10050000000000001</v>
      </c>
    </row>
    <row r="767" spans="1:3" x14ac:dyDescent="0.45">
      <c r="A767" s="239">
        <v>37593</v>
      </c>
      <c r="B767" s="3">
        <v>0.99690000000000001</v>
      </c>
      <c r="C767" s="64">
        <v>0.10199999999999999</v>
      </c>
    </row>
    <row r="768" spans="1:3" x14ac:dyDescent="0.45">
      <c r="A768" s="239">
        <v>37594</v>
      </c>
      <c r="B768" s="3">
        <v>1.0014000000000001</v>
      </c>
      <c r="C768" s="64">
        <v>0.10249999999999999</v>
      </c>
    </row>
    <row r="769" spans="1:3" x14ac:dyDescent="0.45">
      <c r="A769" s="239">
        <v>37595</v>
      </c>
      <c r="B769" s="3">
        <v>0.99980000000000002</v>
      </c>
      <c r="C769" s="64">
        <v>0.1</v>
      </c>
    </row>
    <row r="770" spans="1:3" x14ac:dyDescent="0.45">
      <c r="A770" s="239">
        <v>37596</v>
      </c>
      <c r="B770" s="3">
        <v>1.0078</v>
      </c>
      <c r="C770" s="64">
        <v>0.10175000000000001</v>
      </c>
    </row>
    <row r="771" spans="1:3" x14ac:dyDescent="0.45">
      <c r="A771" s="239">
        <v>37599</v>
      </c>
      <c r="B771" s="3">
        <v>1.0085</v>
      </c>
      <c r="C771" s="64">
        <v>0.10400000000000001</v>
      </c>
    </row>
    <row r="772" spans="1:3" x14ac:dyDescent="0.45">
      <c r="A772" s="239">
        <v>37600</v>
      </c>
      <c r="B772" s="3">
        <v>1.0092000000000001</v>
      </c>
      <c r="C772" s="64">
        <v>0.10324999999999999</v>
      </c>
    </row>
    <row r="773" spans="1:3" x14ac:dyDescent="0.45">
      <c r="A773" s="239">
        <v>37601</v>
      </c>
      <c r="B773" s="3">
        <v>1.0084</v>
      </c>
      <c r="C773" s="64">
        <v>0.10525000000000001</v>
      </c>
    </row>
    <row r="774" spans="1:3" x14ac:dyDescent="0.45">
      <c r="A774" s="239">
        <v>37602</v>
      </c>
      <c r="B774" s="3">
        <v>1.0183</v>
      </c>
      <c r="C774" s="64">
        <v>0.10375</v>
      </c>
    </row>
    <row r="775" spans="1:3" x14ac:dyDescent="0.45">
      <c r="A775" s="239">
        <v>37603</v>
      </c>
      <c r="B775" s="3">
        <v>1.0185</v>
      </c>
      <c r="C775" s="64">
        <v>0.10349999999999999</v>
      </c>
    </row>
    <row r="776" spans="1:3" x14ac:dyDescent="0.45">
      <c r="A776" s="239">
        <v>37606</v>
      </c>
      <c r="B776" s="3">
        <v>1.0216000000000001</v>
      </c>
      <c r="C776" s="64">
        <v>0.10324999999999999</v>
      </c>
    </row>
    <row r="777" spans="1:3" x14ac:dyDescent="0.45">
      <c r="A777" s="239">
        <v>37607</v>
      </c>
      <c r="B777" s="3">
        <v>1.0266999999999999</v>
      </c>
      <c r="C777" s="64">
        <v>0.10349999999999999</v>
      </c>
    </row>
    <row r="778" spans="1:3" x14ac:dyDescent="0.45">
      <c r="A778" s="239">
        <v>37608</v>
      </c>
      <c r="B778" s="3">
        <v>1.0241</v>
      </c>
      <c r="C778" s="64">
        <v>0.1045</v>
      </c>
    </row>
    <row r="779" spans="1:3" x14ac:dyDescent="0.45">
      <c r="A779" s="239">
        <v>37609</v>
      </c>
      <c r="B779" s="3">
        <v>1.0236000000000001</v>
      </c>
      <c r="C779" s="64">
        <v>0.1045</v>
      </c>
    </row>
    <row r="780" spans="1:3" x14ac:dyDescent="0.45">
      <c r="A780" s="239">
        <v>37610</v>
      </c>
      <c r="B780" s="3">
        <v>1.0266</v>
      </c>
      <c r="C780" s="64">
        <v>0.106</v>
      </c>
    </row>
    <row r="781" spans="1:3" x14ac:dyDescent="0.45">
      <c r="A781" s="239">
        <v>37613</v>
      </c>
      <c r="B781" s="3">
        <v>1.0246999999999999</v>
      </c>
      <c r="C781" s="64">
        <v>0.1065</v>
      </c>
    </row>
    <row r="782" spans="1:3" x14ac:dyDescent="0.45">
      <c r="A782" s="239">
        <v>37614</v>
      </c>
      <c r="B782" s="3">
        <v>1.0304</v>
      </c>
      <c r="C782" s="64">
        <v>0.10800000000000001</v>
      </c>
    </row>
    <row r="783" spans="1:3" x14ac:dyDescent="0.45">
      <c r="A783" s="239">
        <v>37615</v>
      </c>
      <c r="B783" s="3">
        <v>1.0307999999999999</v>
      </c>
      <c r="C783" s="64">
        <v>0.107</v>
      </c>
    </row>
    <row r="784" spans="1:3" x14ac:dyDescent="0.45">
      <c r="A784" s="239">
        <v>37616</v>
      </c>
      <c r="B784" s="3">
        <v>1.0358000000000001</v>
      </c>
      <c r="C784" s="64">
        <v>0.1075</v>
      </c>
    </row>
    <row r="785" spans="1:3" x14ac:dyDescent="0.45">
      <c r="A785" s="239">
        <v>37617</v>
      </c>
      <c r="B785" s="3">
        <v>1.0409999999999999</v>
      </c>
      <c r="C785" s="64">
        <v>0.10675000000000001</v>
      </c>
    </row>
    <row r="786" spans="1:3" x14ac:dyDescent="0.45">
      <c r="A786" s="239">
        <v>37620</v>
      </c>
      <c r="B786" s="3">
        <v>1.0477000000000001</v>
      </c>
      <c r="C786" s="64">
        <v>0.1075</v>
      </c>
    </row>
    <row r="787" spans="1:3" x14ac:dyDescent="0.45">
      <c r="A787" s="239">
        <v>37621</v>
      </c>
      <c r="B787" s="3">
        <v>1.0504</v>
      </c>
      <c r="C787" s="64">
        <v>0.105</v>
      </c>
    </row>
    <row r="788" spans="1:3" x14ac:dyDescent="0.45">
      <c r="A788" s="239">
        <v>37622</v>
      </c>
      <c r="B788" s="3">
        <v>1.0504</v>
      </c>
      <c r="C788" s="64">
        <v>0.10400000000000001</v>
      </c>
    </row>
    <row r="789" spans="1:3" x14ac:dyDescent="0.45">
      <c r="A789" s="239">
        <v>37623</v>
      </c>
      <c r="B789" s="3">
        <v>1.0350999999999999</v>
      </c>
      <c r="C789" s="64">
        <v>0.10300000000000001</v>
      </c>
    </row>
    <row r="790" spans="1:3" x14ac:dyDescent="0.45">
      <c r="A790" s="239">
        <v>37624</v>
      </c>
      <c r="B790" s="3">
        <v>1.0411999999999999</v>
      </c>
      <c r="C790" s="64">
        <v>0.10349999999999999</v>
      </c>
    </row>
    <row r="791" spans="1:3" x14ac:dyDescent="0.45">
      <c r="A791" s="239">
        <v>37627</v>
      </c>
      <c r="B791" s="3">
        <v>1.0465</v>
      </c>
      <c r="C791" s="64">
        <v>0.10349999999999999</v>
      </c>
    </row>
    <row r="792" spans="1:3" x14ac:dyDescent="0.45">
      <c r="A792" s="239">
        <v>37628</v>
      </c>
      <c r="B792" s="3">
        <v>1.0405</v>
      </c>
      <c r="C792" s="64">
        <v>0.10400000000000001</v>
      </c>
    </row>
    <row r="793" spans="1:3" x14ac:dyDescent="0.45">
      <c r="A793" s="239">
        <v>37629</v>
      </c>
      <c r="B793" s="3">
        <v>1.0511999999999999</v>
      </c>
      <c r="C793" s="64">
        <v>0.10349999999999999</v>
      </c>
    </row>
    <row r="794" spans="1:3" x14ac:dyDescent="0.45">
      <c r="A794" s="239">
        <v>37630</v>
      </c>
      <c r="B794" s="3">
        <v>1.0487</v>
      </c>
      <c r="C794" s="64">
        <v>0.10249999999999999</v>
      </c>
    </row>
    <row r="795" spans="1:3" x14ac:dyDescent="0.45">
      <c r="A795" s="239">
        <v>37631</v>
      </c>
      <c r="B795" s="3">
        <v>1.0558000000000001</v>
      </c>
      <c r="C795" s="64">
        <v>0.10400000000000001</v>
      </c>
    </row>
    <row r="796" spans="1:3" x14ac:dyDescent="0.45">
      <c r="A796" s="239">
        <v>37634</v>
      </c>
      <c r="B796" s="3">
        <v>1.0562</v>
      </c>
      <c r="C796" s="64">
        <v>0.10275000000000001</v>
      </c>
    </row>
    <row r="797" spans="1:3" x14ac:dyDescent="0.45">
      <c r="A797" s="239">
        <v>37635</v>
      </c>
      <c r="B797" s="3">
        <v>1.0564</v>
      </c>
      <c r="C797" s="64">
        <v>0.10175000000000001</v>
      </c>
    </row>
    <row r="798" spans="1:3" x14ac:dyDescent="0.45">
      <c r="A798" s="239">
        <v>37636</v>
      </c>
      <c r="B798" s="3">
        <v>1.0569</v>
      </c>
      <c r="C798" s="64">
        <v>0.10324999999999999</v>
      </c>
    </row>
    <row r="799" spans="1:3" x14ac:dyDescent="0.45">
      <c r="A799" s="239">
        <v>37637</v>
      </c>
      <c r="B799" s="3">
        <v>1.0608</v>
      </c>
      <c r="C799" s="64">
        <v>0.10400000000000001</v>
      </c>
    </row>
    <row r="800" spans="1:3" x14ac:dyDescent="0.45">
      <c r="A800" s="239">
        <v>37638</v>
      </c>
      <c r="B800" s="3">
        <v>1.0656000000000001</v>
      </c>
      <c r="C800" s="64">
        <v>0.106</v>
      </c>
    </row>
    <row r="801" spans="1:3" x14ac:dyDescent="0.45">
      <c r="A801" s="239">
        <v>37641</v>
      </c>
      <c r="B801" s="3">
        <v>1.0685</v>
      </c>
      <c r="C801" s="64">
        <v>0.107</v>
      </c>
    </row>
    <row r="802" spans="1:3" x14ac:dyDescent="0.45">
      <c r="A802" s="239">
        <v>37642</v>
      </c>
      <c r="B802" s="3">
        <v>1.0718000000000001</v>
      </c>
      <c r="C802" s="64">
        <v>0.105</v>
      </c>
    </row>
    <row r="803" spans="1:3" x14ac:dyDescent="0.45">
      <c r="A803" s="239">
        <v>37643</v>
      </c>
      <c r="B803" s="3">
        <v>1.0722</v>
      </c>
      <c r="C803" s="64">
        <v>0.105</v>
      </c>
    </row>
    <row r="804" spans="1:3" x14ac:dyDescent="0.45">
      <c r="A804" s="239">
        <v>37644</v>
      </c>
      <c r="B804" s="3">
        <v>1.0765</v>
      </c>
      <c r="C804" s="64">
        <v>0.10324999999999999</v>
      </c>
    </row>
    <row r="805" spans="1:3" x14ac:dyDescent="0.45">
      <c r="A805" s="239">
        <v>37645</v>
      </c>
      <c r="B805" s="3">
        <v>1.0834999999999999</v>
      </c>
      <c r="C805" s="64">
        <v>0.10375</v>
      </c>
    </row>
    <row r="806" spans="1:3" x14ac:dyDescent="0.45">
      <c r="A806" s="239">
        <v>37648</v>
      </c>
      <c r="B806" s="3">
        <v>1.0849</v>
      </c>
      <c r="C806" s="64">
        <v>0.10249999999999999</v>
      </c>
    </row>
    <row r="807" spans="1:3" x14ac:dyDescent="0.45">
      <c r="A807" s="239">
        <v>37649</v>
      </c>
      <c r="B807" s="3">
        <v>1.0828</v>
      </c>
      <c r="C807" s="64">
        <v>0.10425000000000001</v>
      </c>
    </row>
    <row r="808" spans="1:3" x14ac:dyDescent="0.45">
      <c r="A808" s="239">
        <v>37650</v>
      </c>
      <c r="B808" s="3">
        <v>1.0840000000000001</v>
      </c>
      <c r="C808" s="64">
        <v>0.10550000000000001</v>
      </c>
    </row>
    <row r="809" spans="1:3" x14ac:dyDescent="0.45">
      <c r="A809" s="239">
        <v>37651</v>
      </c>
      <c r="B809" s="3">
        <v>1.0779000000000001</v>
      </c>
      <c r="C809" s="64">
        <v>0.105</v>
      </c>
    </row>
    <row r="810" spans="1:3" x14ac:dyDescent="0.45">
      <c r="A810" s="239">
        <v>37652</v>
      </c>
      <c r="B810" s="3">
        <v>1.0731999999999999</v>
      </c>
      <c r="C810" s="64">
        <v>0.105</v>
      </c>
    </row>
    <row r="811" spans="1:3" x14ac:dyDescent="0.45">
      <c r="A811" s="239">
        <v>37655</v>
      </c>
      <c r="B811" s="3">
        <v>1.077</v>
      </c>
      <c r="C811" s="64">
        <v>0.10525000000000001</v>
      </c>
    </row>
    <row r="812" spans="1:3" x14ac:dyDescent="0.45">
      <c r="A812" s="239">
        <v>37656</v>
      </c>
      <c r="B812" s="3">
        <v>1.0887</v>
      </c>
      <c r="C812" s="64">
        <v>0.10425000000000001</v>
      </c>
    </row>
    <row r="813" spans="1:3" x14ac:dyDescent="0.45">
      <c r="A813" s="239">
        <v>37657</v>
      </c>
      <c r="B813" s="3">
        <v>1.0767</v>
      </c>
      <c r="C813" s="64">
        <v>0.10475</v>
      </c>
    </row>
    <row r="814" spans="1:3" x14ac:dyDescent="0.45">
      <c r="A814" s="239">
        <v>37658</v>
      </c>
      <c r="B814" s="3">
        <v>1.0842000000000001</v>
      </c>
      <c r="C814" s="64">
        <v>0.1065</v>
      </c>
    </row>
    <row r="815" spans="1:3" x14ac:dyDescent="0.45">
      <c r="A815" s="239">
        <v>37659</v>
      </c>
      <c r="B815" s="3">
        <v>1.0805</v>
      </c>
      <c r="C815" s="64">
        <v>0.10625</v>
      </c>
    </row>
    <row r="816" spans="1:3" x14ac:dyDescent="0.45">
      <c r="A816" s="239">
        <v>37662</v>
      </c>
      <c r="B816" s="3">
        <v>1.0742</v>
      </c>
      <c r="C816" s="64">
        <v>0.10375</v>
      </c>
    </row>
    <row r="817" spans="1:3" x14ac:dyDescent="0.45">
      <c r="A817" s="239">
        <v>37663</v>
      </c>
      <c r="B817" s="3">
        <v>1.0741000000000001</v>
      </c>
      <c r="C817" s="64">
        <v>0.10300000000000001</v>
      </c>
    </row>
    <row r="818" spans="1:3" x14ac:dyDescent="0.45">
      <c r="A818" s="239">
        <v>37664</v>
      </c>
      <c r="B818" s="3">
        <v>1.0725</v>
      </c>
      <c r="C818" s="64">
        <v>0.10275000000000001</v>
      </c>
    </row>
    <row r="819" spans="1:3" x14ac:dyDescent="0.45">
      <c r="A819" s="239">
        <v>37665</v>
      </c>
      <c r="B819" s="3">
        <v>1.0845</v>
      </c>
      <c r="C819" s="64">
        <v>0.10324999999999999</v>
      </c>
    </row>
    <row r="820" spans="1:3" x14ac:dyDescent="0.45">
      <c r="A820" s="239">
        <v>37666</v>
      </c>
      <c r="B820" s="3">
        <v>1.0773999999999999</v>
      </c>
      <c r="C820" s="64">
        <v>0.10349999999999999</v>
      </c>
    </row>
    <row r="821" spans="1:3" x14ac:dyDescent="0.45">
      <c r="A821" s="239">
        <v>37669</v>
      </c>
      <c r="B821" s="3">
        <v>1.0742</v>
      </c>
      <c r="C821" s="64">
        <v>0.10249999999999999</v>
      </c>
    </row>
    <row r="822" spans="1:3" x14ac:dyDescent="0.45">
      <c r="A822" s="239">
        <v>37670</v>
      </c>
      <c r="B822" s="3">
        <v>1.069</v>
      </c>
      <c r="C822" s="64">
        <v>0.10300000000000001</v>
      </c>
    </row>
    <row r="823" spans="1:3" x14ac:dyDescent="0.45">
      <c r="A823" s="239">
        <v>37671</v>
      </c>
      <c r="B823" s="3">
        <v>1.0745</v>
      </c>
      <c r="C823" s="64">
        <v>0.10249999999999999</v>
      </c>
    </row>
    <row r="824" spans="1:3" x14ac:dyDescent="0.45">
      <c r="A824" s="239">
        <v>37672</v>
      </c>
      <c r="B824" s="3">
        <v>1.0828</v>
      </c>
      <c r="C824" s="64">
        <v>0.10249999999999999</v>
      </c>
    </row>
    <row r="825" spans="1:3" x14ac:dyDescent="0.45">
      <c r="A825" s="239">
        <v>37673</v>
      </c>
      <c r="B825" s="3">
        <v>1.0793999999999999</v>
      </c>
      <c r="C825" s="64">
        <v>0.10224999999999999</v>
      </c>
    </row>
    <row r="826" spans="1:3" x14ac:dyDescent="0.45">
      <c r="A826" s="239">
        <v>37676</v>
      </c>
      <c r="B826" s="3">
        <v>1.0799000000000001</v>
      </c>
      <c r="C826" s="64">
        <v>0.10249999999999999</v>
      </c>
    </row>
    <row r="827" spans="1:3" x14ac:dyDescent="0.45">
      <c r="A827" s="239">
        <v>37677</v>
      </c>
      <c r="B827" s="3">
        <v>1.0793999999999999</v>
      </c>
      <c r="C827" s="64">
        <v>0.10425000000000001</v>
      </c>
    </row>
    <row r="828" spans="1:3" x14ac:dyDescent="0.45">
      <c r="A828" s="239">
        <v>37678</v>
      </c>
      <c r="B828" s="3">
        <v>1.0798000000000001</v>
      </c>
      <c r="C828" s="64">
        <v>0.10550000000000001</v>
      </c>
    </row>
    <row r="829" spans="1:3" x14ac:dyDescent="0.45">
      <c r="A829" s="239">
        <v>37679</v>
      </c>
      <c r="B829" s="3">
        <v>1.0752999999999999</v>
      </c>
      <c r="C829" s="64">
        <v>0.10575</v>
      </c>
    </row>
    <row r="830" spans="1:3" x14ac:dyDescent="0.45">
      <c r="A830" s="239">
        <v>37680</v>
      </c>
      <c r="B830" s="3">
        <v>1.0787</v>
      </c>
      <c r="C830" s="64">
        <v>0.10575</v>
      </c>
    </row>
    <row r="831" spans="1:3" x14ac:dyDescent="0.45">
      <c r="A831" s="239">
        <v>37683</v>
      </c>
      <c r="B831" s="3">
        <v>1.0874999999999999</v>
      </c>
      <c r="C831" s="64">
        <v>0.1065</v>
      </c>
    </row>
    <row r="832" spans="1:3" x14ac:dyDescent="0.45">
      <c r="A832" s="239">
        <v>37684</v>
      </c>
      <c r="B832" s="3">
        <v>1.0894999999999999</v>
      </c>
      <c r="C832" s="64">
        <v>0.10625</v>
      </c>
    </row>
    <row r="833" spans="1:3" x14ac:dyDescent="0.45">
      <c r="A833" s="239">
        <v>37685</v>
      </c>
      <c r="B833" s="3">
        <v>1.0972999999999999</v>
      </c>
      <c r="C833" s="64">
        <v>0.10550000000000001</v>
      </c>
    </row>
    <row r="834" spans="1:3" x14ac:dyDescent="0.45">
      <c r="A834" s="239">
        <v>37686</v>
      </c>
      <c r="B834" s="3">
        <v>1.0992999999999999</v>
      </c>
      <c r="C834" s="64">
        <v>0.10375</v>
      </c>
    </row>
    <row r="835" spans="1:3" x14ac:dyDescent="0.45">
      <c r="A835" s="239">
        <v>37687</v>
      </c>
      <c r="B835" s="3">
        <v>1.099</v>
      </c>
      <c r="C835" s="64">
        <v>0.10349999999999999</v>
      </c>
    </row>
    <row r="836" spans="1:3" x14ac:dyDescent="0.45">
      <c r="A836" s="239">
        <v>37690</v>
      </c>
      <c r="B836" s="3">
        <v>1.1055999999999999</v>
      </c>
      <c r="C836" s="64">
        <v>0.10425000000000001</v>
      </c>
    </row>
    <row r="837" spans="1:3" x14ac:dyDescent="0.45">
      <c r="A837" s="239">
        <v>37691</v>
      </c>
      <c r="B837" s="3">
        <v>1.1034999999999999</v>
      </c>
      <c r="C837" s="64">
        <v>0.10425000000000001</v>
      </c>
    </row>
    <row r="838" spans="1:3" x14ac:dyDescent="0.45">
      <c r="A838" s="239">
        <v>37692</v>
      </c>
      <c r="B838" s="3">
        <v>1.1024</v>
      </c>
      <c r="C838" s="64">
        <v>0.10425000000000001</v>
      </c>
    </row>
    <row r="839" spans="1:3" x14ac:dyDescent="0.45">
      <c r="A839" s="239">
        <v>37693</v>
      </c>
      <c r="B839" s="3">
        <v>1.0873999999999999</v>
      </c>
      <c r="C839" s="64">
        <v>0.10475</v>
      </c>
    </row>
    <row r="840" spans="1:3" x14ac:dyDescent="0.45">
      <c r="A840" s="239">
        <v>37694</v>
      </c>
      <c r="B840" s="3">
        <v>1.0735999999999999</v>
      </c>
      <c r="C840" s="64">
        <v>0.10425000000000001</v>
      </c>
    </row>
    <row r="841" spans="1:3" x14ac:dyDescent="0.45">
      <c r="A841" s="239">
        <v>37697</v>
      </c>
      <c r="B841" s="3">
        <v>1.0620000000000001</v>
      </c>
      <c r="C841" s="64">
        <v>0.1045</v>
      </c>
    </row>
    <row r="842" spans="1:3" x14ac:dyDescent="0.45">
      <c r="A842" s="239">
        <v>37698</v>
      </c>
      <c r="B842" s="3">
        <v>1.0631999999999999</v>
      </c>
      <c r="C842" s="64">
        <v>0.1045</v>
      </c>
    </row>
    <row r="843" spans="1:3" x14ac:dyDescent="0.45">
      <c r="A843" s="239">
        <v>37699</v>
      </c>
      <c r="B843" s="3">
        <v>1.0587</v>
      </c>
      <c r="C843" s="64">
        <v>0.105</v>
      </c>
    </row>
    <row r="844" spans="1:3" x14ac:dyDescent="0.45">
      <c r="A844" s="239">
        <v>37700</v>
      </c>
      <c r="B844" s="3">
        <v>1.0622</v>
      </c>
      <c r="C844" s="64">
        <v>0.10475</v>
      </c>
    </row>
    <row r="845" spans="1:3" x14ac:dyDescent="0.45">
      <c r="A845" s="239">
        <v>37701</v>
      </c>
      <c r="B845" s="3">
        <v>1.052</v>
      </c>
      <c r="C845" s="64">
        <v>0.1045</v>
      </c>
    </row>
    <row r="846" spans="1:3" x14ac:dyDescent="0.45">
      <c r="A846" s="239">
        <v>37704</v>
      </c>
      <c r="B846" s="3">
        <v>1.0644</v>
      </c>
      <c r="C846" s="64">
        <v>0.10625</v>
      </c>
    </row>
    <row r="847" spans="1:3" x14ac:dyDescent="0.45">
      <c r="A847" s="239">
        <v>37705</v>
      </c>
      <c r="B847" s="3">
        <v>1.0650999999999999</v>
      </c>
      <c r="C847" s="64">
        <v>0.10575</v>
      </c>
    </row>
    <row r="848" spans="1:3" x14ac:dyDescent="0.45">
      <c r="A848" s="239">
        <v>37706</v>
      </c>
      <c r="B848" s="3">
        <v>1.0676000000000001</v>
      </c>
      <c r="C848" s="64">
        <v>0.10550000000000001</v>
      </c>
    </row>
    <row r="849" spans="1:3" x14ac:dyDescent="0.45">
      <c r="A849" s="239">
        <v>37707</v>
      </c>
      <c r="B849" s="3">
        <v>1.0683</v>
      </c>
      <c r="C849" s="64">
        <v>0.10550000000000001</v>
      </c>
    </row>
    <row r="850" spans="1:3" x14ac:dyDescent="0.45">
      <c r="A850" s="239">
        <v>37708</v>
      </c>
      <c r="B850" s="3">
        <v>1.0786</v>
      </c>
      <c r="C850" s="64">
        <v>0.10475</v>
      </c>
    </row>
    <row r="851" spans="1:3" x14ac:dyDescent="0.45">
      <c r="A851" s="239">
        <v>37711</v>
      </c>
      <c r="B851" s="3">
        <v>1.0902000000000001</v>
      </c>
      <c r="C851" s="64">
        <v>0.1045</v>
      </c>
    </row>
    <row r="852" spans="1:3" x14ac:dyDescent="0.45">
      <c r="A852" s="239">
        <v>37712</v>
      </c>
      <c r="B852" s="3">
        <v>1.0907</v>
      </c>
      <c r="C852" s="64">
        <v>0.10249999999999999</v>
      </c>
    </row>
    <row r="853" spans="1:3" x14ac:dyDescent="0.45">
      <c r="A853" s="239">
        <v>37713</v>
      </c>
      <c r="B853" s="3">
        <v>1.0765</v>
      </c>
      <c r="C853" s="64">
        <v>0.10300000000000001</v>
      </c>
    </row>
    <row r="854" spans="1:3" x14ac:dyDescent="0.45">
      <c r="A854" s="239">
        <v>37714</v>
      </c>
      <c r="B854" s="3">
        <v>1.0737000000000001</v>
      </c>
      <c r="C854" s="64">
        <v>0.10275000000000001</v>
      </c>
    </row>
    <row r="855" spans="1:3" x14ac:dyDescent="0.45">
      <c r="A855" s="239">
        <v>37715</v>
      </c>
      <c r="B855" s="3">
        <v>1.0712999999999999</v>
      </c>
      <c r="C855" s="64">
        <v>0.10099999999999999</v>
      </c>
    </row>
    <row r="856" spans="1:3" x14ac:dyDescent="0.45">
      <c r="A856" s="239">
        <v>37718</v>
      </c>
      <c r="B856" s="3">
        <v>1.0628</v>
      </c>
      <c r="C856" s="64">
        <v>9.849999999999999E-2</v>
      </c>
    </row>
    <row r="857" spans="1:3" x14ac:dyDescent="0.45">
      <c r="A857" s="239">
        <v>37719</v>
      </c>
      <c r="B857" s="3">
        <v>1.0672999999999999</v>
      </c>
      <c r="C857" s="64">
        <v>9.6750000000000003E-2</v>
      </c>
    </row>
    <row r="858" spans="1:3" x14ac:dyDescent="0.45">
      <c r="A858" s="239">
        <v>37720</v>
      </c>
      <c r="B858" s="3">
        <v>1.0769</v>
      </c>
      <c r="C858" s="64">
        <v>9.849999999999999E-2</v>
      </c>
    </row>
    <row r="859" spans="1:3" x14ac:dyDescent="0.45">
      <c r="A859" s="239">
        <v>37721</v>
      </c>
      <c r="B859" s="3">
        <v>1.0802</v>
      </c>
      <c r="C859" s="64">
        <v>9.9250000000000005E-2</v>
      </c>
    </row>
    <row r="860" spans="1:3" x14ac:dyDescent="0.45">
      <c r="A860" s="239">
        <v>37722</v>
      </c>
      <c r="B860" s="3">
        <v>1.0759000000000001</v>
      </c>
      <c r="C860" s="64">
        <v>9.9250000000000005E-2</v>
      </c>
    </row>
    <row r="861" spans="1:3" x14ac:dyDescent="0.45">
      <c r="A861" s="239">
        <v>37725</v>
      </c>
      <c r="B861" s="3">
        <v>1.0772999999999999</v>
      </c>
      <c r="C861" s="64">
        <v>9.9000000000000005E-2</v>
      </c>
    </row>
    <row r="862" spans="1:3" x14ac:dyDescent="0.45">
      <c r="A862" s="239">
        <v>37726</v>
      </c>
      <c r="B862" s="3">
        <v>1.0799000000000001</v>
      </c>
      <c r="C862" s="64">
        <v>0.10150000000000001</v>
      </c>
    </row>
    <row r="863" spans="1:3" x14ac:dyDescent="0.45">
      <c r="A863" s="239">
        <v>37727</v>
      </c>
      <c r="B863" s="3">
        <v>1.0883</v>
      </c>
      <c r="C863" s="64">
        <v>0.10125000000000001</v>
      </c>
    </row>
    <row r="864" spans="1:3" x14ac:dyDescent="0.45">
      <c r="A864" s="239">
        <v>37728</v>
      </c>
      <c r="B864" s="3">
        <v>1.0879000000000001</v>
      </c>
      <c r="C864" s="64">
        <v>0.10275000000000001</v>
      </c>
    </row>
    <row r="865" spans="1:3" x14ac:dyDescent="0.45">
      <c r="A865" s="239">
        <v>37729</v>
      </c>
      <c r="B865" s="3">
        <v>1.0883</v>
      </c>
      <c r="C865" s="64">
        <v>0.10199999999999999</v>
      </c>
    </row>
    <row r="866" spans="1:3" x14ac:dyDescent="0.45">
      <c r="A866" s="239">
        <v>37732</v>
      </c>
      <c r="B866" s="3">
        <v>1.0865</v>
      </c>
      <c r="C866" s="64">
        <v>0.10224999999999999</v>
      </c>
    </row>
    <row r="867" spans="1:3" x14ac:dyDescent="0.45">
      <c r="A867" s="239">
        <v>37733</v>
      </c>
      <c r="B867" s="3">
        <v>1.0961000000000001</v>
      </c>
      <c r="C867" s="64">
        <v>0.10074999999999999</v>
      </c>
    </row>
    <row r="868" spans="1:3" x14ac:dyDescent="0.45">
      <c r="A868" s="239">
        <v>37734</v>
      </c>
      <c r="B868" s="3">
        <v>1.0937000000000001</v>
      </c>
      <c r="C868" s="64">
        <v>0.10425000000000001</v>
      </c>
    </row>
    <row r="869" spans="1:3" x14ac:dyDescent="0.45">
      <c r="A869" s="239">
        <v>37735</v>
      </c>
      <c r="B869" s="3">
        <v>1.1035999999999999</v>
      </c>
      <c r="C869" s="64">
        <v>0.105</v>
      </c>
    </row>
    <row r="870" spans="1:3" x14ac:dyDescent="0.45">
      <c r="A870" s="239">
        <v>37736</v>
      </c>
      <c r="B870" s="3">
        <v>1.1036999999999999</v>
      </c>
      <c r="C870" s="64">
        <v>0.1045</v>
      </c>
    </row>
    <row r="871" spans="1:3" x14ac:dyDescent="0.45">
      <c r="A871" s="239">
        <v>37739</v>
      </c>
      <c r="B871" s="3">
        <v>1.0992999999999999</v>
      </c>
      <c r="C871" s="64">
        <v>0.105</v>
      </c>
    </row>
    <row r="872" spans="1:3" x14ac:dyDescent="0.45">
      <c r="A872" s="239">
        <v>37740</v>
      </c>
      <c r="B872" s="3">
        <v>1.1035999999999999</v>
      </c>
      <c r="C872" s="64">
        <v>0.10550000000000001</v>
      </c>
    </row>
    <row r="873" spans="1:3" x14ac:dyDescent="0.45">
      <c r="A873" s="239">
        <v>37741</v>
      </c>
      <c r="B873" s="3">
        <v>1.1164000000000001</v>
      </c>
      <c r="C873" s="64">
        <v>0.10575</v>
      </c>
    </row>
    <row r="874" spans="1:3" x14ac:dyDescent="0.45">
      <c r="A874" s="239">
        <v>37742</v>
      </c>
      <c r="B874" s="3">
        <v>1.1244000000000001</v>
      </c>
      <c r="C874" s="64">
        <v>0.1065</v>
      </c>
    </row>
    <row r="875" spans="1:3" x14ac:dyDescent="0.45">
      <c r="A875" s="239">
        <v>37743</v>
      </c>
      <c r="B875" s="3">
        <v>1.1224000000000001</v>
      </c>
      <c r="C875" s="64">
        <v>0.10725</v>
      </c>
    </row>
    <row r="876" spans="1:3" x14ac:dyDescent="0.45">
      <c r="A876" s="239">
        <v>37746</v>
      </c>
      <c r="B876" s="3">
        <v>1.1294999999999999</v>
      </c>
      <c r="C876" s="64">
        <v>0.10725</v>
      </c>
    </row>
    <row r="877" spans="1:3" x14ac:dyDescent="0.45">
      <c r="A877" s="239">
        <v>37747</v>
      </c>
      <c r="B877" s="3">
        <v>1.1339999999999999</v>
      </c>
      <c r="C877" s="64">
        <v>0.10625</v>
      </c>
    </row>
    <row r="878" spans="1:3" x14ac:dyDescent="0.45">
      <c r="A878" s="239">
        <v>37748</v>
      </c>
      <c r="B878" s="3">
        <v>1.1341000000000001</v>
      </c>
      <c r="C878" s="64">
        <v>0.10550000000000001</v>
      </c>
    </row>
    <row r="879" spans="1:3" x14ac:dyDescent="0.45">
      <c r="A879" s="239">
        <v>37749</v>
      </c>
      <c r="B879" s="3">
        <v>1.1487000000000001</v>
      </c>
      <c r="C879" s="64">
        <v>0.10475</v>
      </c>
    </row>
    <row r="880" spans="1:3" x14ac:dyDescent="0.45">
      <c r="A880" s="239">
        <v>37750</v>
      </c>
      <c r="B880" s="3">
        <v>1.1486000000000001</v>
      </c>
      <c r="C880" s="64">
        <v>0.10525000000000001</v>
      </c>
    </row>
    <row r="881" spans="1:3" x14ac:dyDescent="0.45">
      <c r="A881" s="239">
        <v>37753</v>
      </c>
      <c r="B881" s="3">
        <v>1.1557999999999999</v>
      </c>
      <c r="C881" s="64">
        <v>0.107</v>
      </c>
    </row>
    <row r="882" spans="1:3" x14ac:dyDescent="0.45">
      <c r="A882" s="239">
        <v>37754</v>
      </c>
      <c r="B882" s="3">
        <v>1.1512</v>
      </c>
      <c r="C882" s="64">
        <v>0.10800000000000001</v>
      </c>
    </row>
    <row r="883" spans="1:3" x14ac:dyDescent="0.45">
      <c r="A883" s="239">
        <v>37755</v>
      </c>
      <c r="B883" s="3">
        <v>1.1516999999999999</v>
      </c>
      <c r="C883" s="64">
        <v>0.10825</v>
      </c>
    </row>
    <row r="884" spans="1:3" x14ac:dyDescent="0.45">
      <c r="A884" s="239">
        <v>37756</v>
      </c>
      <c r="B884" s="3">
        <v>1.1396999999999999</v>
      </c>
      <c r="C884" s="64">
        <v>0.1075</v>
      </c>
    </row>
    <row r="885" spans="1:3" x14ac:dyDescent="0.45">
      <c r="A885" s="239">
        <v>37757</v>
      </c>
      <c r="B885" s="3">
        <v>1.1536</v>
      </c>
      <c r="C885" s="64">
        <v>0.10800000000000001</v>
      </c>
    </row>
    <row r="886" spans="1:3" x14ac:dyDescent="0.45">
      <c r="A886" s="239">
        <v>37760</v>
      </c>
      <c r="B886" s="3">
        <v>1.1681999999999999</v>
      </c>
      <c r="C886" s="64">
        <v>0.10875</v>
      </c>
    </row>
    <row r="887" spans="1:3" x14ac:dyDescent="0.45">
      <c r="A887" s="239">
        <v>37761</v>
      </c>
      <c r="B887" s="3">
        <v>1.1701999999999999</v>
      </c>
      <c r="C887" s="64">
        <v>0.10875</v>
      </c>
    </row>
    <row r="888" spans="1:3" x14ac:dyDescent="0.45">
      <c r="A888" s="239">
        <v>37762</v>
      </c>
      <c r="B888" s="3">
        <v>1.1703000000000001</v>
      </c>
      <c r="C888" s="64">
        <v>0.1065</v>
      </c>
    </row>
    <row r="889" spans="1:3" x14ac:dyDescent="0.45">
      <c r="A889" s="239">
        <v>37763</v>
      </c>
      <c r="B889" s="3">
        <v>1.1688000000000001</v>
      </c>
      <c r="C889" s="64">
        <v>0.10775</v>
      </c>
    </row>
    <row r="890" spans="1:3" x14ac:dyDescent="0.45">
      <c r="A890" s="239">
        <v>37764</v>
      </c>
      <c r="B890" s="3">
        <v>1.1804000000000001</v>
      </c>
      <c r="C890" s="64">
        <v>0.1075</v>
      </c>
    </row>
    <row r="891" spans="1:3" x14ac:dyDescent="0.45">
      <c r="A891" s="239">
        <v>37767</v>
      </c>
      <c r="B891" s="3">
        <v>1.1869000000000001</v>
      </c>
      <c r="C891" s="64">
        <v>0.106</v>
      </c>
    </row>
    <row r="892" spans="1:3" x14ac:dyDescent="0.45">
      <c r="A892" s="239">
        <v>37768</v>
      </c>
      <c r="B892" s="3">
        <v>1.1870000000000001</v>
      </c>
      <c r="C892" s="64">
        <v>0.10575</v>
      </c>
    </row>
    <row r="893" spans="1:3" x14ac:dyDescent="0.45">
      <c r="A893" s="239">
        <v>37769</v>
      </c>
      <c r="B893" s="3">
        <v>1.1768000000000001</v>
      </c>
      <c r="C893" s="64">
        <v>0.1045</v>
      </c>
    </row>
    <row r="894" spans="1:3" x14ac:dyDescent="0.45">
      <c r="A894" s="239">
        <v>37770</v>
      </c>
      <c r="B894" s="3">
        <v>1.1887000000000001</v>
      </c>
      <c r="C894" s="64">
        <v>0.10575</v>
      </c>
    </row>
    <row r="895" spans="1:3" x14ac:dyDescent="0.45">
      <c r="A895" s="239">
        <v>37771</v>
      </c>
      <c r="B895" s="3">
        <v>1.1767000000000001</v>
      </c>
      <c r="C895" s="64">
        <v>0.10550000000000001</v>
      </c>
    </row>
    <row r="896" spans="1:3" x14ac:dyDescent="0.45">
      <c r="A896" s="239">
        <v>37774</v>
      </c>
      <c r="B896" s="3">
        <v>1.1748000000000001</v>
      </c>
      <c r="C896" s="64">
        <v>0.10349999999999999</v>
      </c>
    </row>
    <row r="897" spans="1:3" x14ac:dyDescent="0.45">
      <c r="A897" s="239">
        <v>37775</v>
      </c>
      <c r="B897" s="3">
        <v>1.1731</v>
      </c>
      <c r="C897" s="64">
        <v>0.10224999999999999</v>
      </c>
    </row>
    <row r="898" spans="1:3" x14ac:dyDescent="0.45">
      <c r="A898" s="239">
        <v>37776</v>
      </c>
      <c r="B898" s="3">
        <v>1.1703000000000001</v>
      </c>
      <c r="C898" s="64">
        <v>0.10224999999999999</v>
      </c>
    </row>
    <row r="899" spans="1:3" x14ac:dyDescent="0.45">
      <c r="A899" s="239">
        <v>37777</v>
      </c>
      <c r="B899" s="3">
        <v>1.1873</v>
      </c>
      <c r="C899" s="64">
        <v>0.10150000000000001</v>
      </c>
    </row>
    <row r="900" spans="1:3" x14ac:dyDescent="0.45">
      <c r="A900" s="239">
        <v>37778</v>
      </c>
      <c r="B900" s="3">
        <v>1.1711</v>
      </c>
      <c r="C900" s="64">
        <v>0.10125000000000001</v>
      </c>
    </row>
    <row r="901" spans="1:3" x14ac:dyDescent="0.45">
      <c r="A901" s="239">
        <v>37781</v>
      </c>
      <c r="B901" s="3">
        <v>1.1736</v>
      </c>
      <c r="C901" s="64">
        <v>0.10199999999999999</v>
      </c>
    </row>
    <row r="902" spans="1:3" x14ac:dyDescent="0.45">
      <c r="A902" s="239">
        <v>37782</v>
      </c>
      <c r="B902" s="3">
        <v>1.1693</v>
      </c>
      <c r="C902" s="64">
        <v>0.10025000000000001</v>
      </c>
    </row>
    <row r="903" spans="1:3" x14ac:dyDescent="0.45">
      <c r="A903" s="239">
        <v>37783</v>
      </c>
      <c r="B903" s="3">
        <v>1.1755</v>
      </c>
      <c r="C903" s="64">
        <v>9.8000000000000004E-2</v>
      </c>
    </row>
    <row r="904" spans="1:3" x14ac:dyDescent="0.45">
      <c r="A904" s="239">
        <v>37784</v>
      </c>
      <c r="B904" s="3">
        <v>1.1764999999999999</v>
      </c>
      <c r="C904" s="64">
        <v>9.8750000000000004E-2</v>
      </c>
    </row>
    <row r="905" spans="1:3" x14ac:dyDescent="0.45">
      <c r="A905" s="239">
        <v>37785</v>
      </c>
      <c r="B905" s="3">
        <v>1.1837</v>
      </c>
      <c r="C905" s="64">
        <v>9.7500000000000003E-2</v>
      </c>
    </row>
    <row r="906" spans="1:3" x14ac:dyDescent="0.45">
      <c r="A906" s="239">
        <v>37788</v>
      </c>
      <c r="B906" s="3">
        <v>1.1839999999999999</v>
      </c>
      <c r="C906" s="64">
        <v>9.6999999999999989E-2</v>
      </c>
    </row>
    <row r="907" spans="1:3" x14ac:dyDescent="0.45">
      <c r="A907" s="239">
        <v>37789</v>
      </c>
      <c r="B907" s="3">
        <v>1.1819</v>
      </c>
      <c r="C907" s="64">
        <v>9.6999999999999989E-2</v>
      </c>
    </row>
    <row r="908" spans="1:3" x14ac:dyDescent="0.45">
      <c r="A908" s="239">
        <v>37790</v>
      </c>
      <c r="B908" s="3">
        <v>1.1688000000000001</v>
      </c>
      <c r="C908" s="64">
        <v>9.824999999999999E-2</v>
      </c>
    </row>
    <row r="909" spans="1:3" x14ac:dyDescent="0.45">
      <c r="A909" s="239">
        <v>37791</v>
      </c>
      <c r="B909" s="3">
        <v>1.1733</v>
      </c>
      <c r="C909" s="64">
        <v>9.6250000000000002E-2</v>
      </c>
    </row>
    <row r="910" spans="1:3" x14ac:dyDescent="0.45">
      <c r="A910" s="239">
        <v>37792</v>
      </c>
      <c r="B910" s="3">
        <v>1.1596</v>
      </c>
      <c r="C910" s="64">
        <v>9.5000000000000001E-2</v>
      </c>
    </row>
    <row r="911" spans="1:3" x14ac:dyDescent="0.45">
      <c r="A911" s="239">
        <v>37795</v>
      </c>
      <c r="B911" s="3">
        <v>1.1557999999999999</v>
      </c>
      <c r="C911" s="64">
        <v>9.5250000000000001E-2</v>
      </c>
    </row>
    <row r="912" spans="1:3" x14ac:dyDescent="0.45">
      <c r="A912" s="239">
        <v>37796</v>
      </c>
      <c r="B912" s="3">
        <v>1.1485000000000001</v>
      </c>
      <c r="C912" s="64">
        <v>9.6750000000000003E-2</v>
      </c>
    </row>
    <row r="913" spans="1:3" x14ac:dyDescent="0.45">
      <c r="A913" s="239">
        <v>37797</v>
      </c>
      <c r="B913" s="3">
        <v>1.1597</v>
      </c>
      <c r="C913" s="64">
        <v>9.5749999999999988E-2</v>
      </c>
    </row>
    <row r="914" spans="1:3" x14ac:dyDescent="0.45">
      <c r="A914" s="239">
        <v>37798</v>
      </c>
      <c r="B914" s="3">
        <v>1.1449</v>
      </c>
      <c r="C914" s="64">
        <v>9.6750000000000003E-2</v>
      </c>
    </row>
    <row r="915" spans="1:3" x14ac:dyDescent="0.45">
      <c r="A915" s="239">
        <v>37799</v>
      </c>
      <c r="B915" s="3">
        <v>1.1414</v>
      </c>
      <c r="C915" s="64">
        <v>9.5749999999999988E-2</v>
      </c>
    </row>
    <row r="916" spans="1:3" x14ac:dyDescent="0.45">
      <c r="A916" s="239">
        <v>37802</v>
      </c>
      <c r="B916" s="3">
        <v>1.1482999999999999</v>
      </c>
      <c r="C916" s="64">
        <v>9.5500000000000002E-2</v>
      </c>
    </row>
    <row r="917" spans="1:3" x14ac:dyDescent="0.45">
      <c r="A917" s="239">
        <v>37803</v>
      </c>
      <c r="B917" s="3">
        <v>1.1581999999999999</v>
      </c>
      <c r="C917" s="64">
        <v>9.5250000000000001E-2</v>
      </c>
    </row>
    <row r="918" spans="1:3" x14ac:dyDescent="0.45">
      <c r="A918" s="239">
        <v>37804</v>
      </c>
      <c r="B918" s="3">
        <v>1.1517999999999999</v>
      </c>
      <c r="C918" s="64">
        <v>9.6250000000000002E-2</v>
      </c>
    </row>
    <row r="919" spans="1:3" x14ac:dyDescent="0.45">
      <c r="A919" s="239">
        <v>37805</v>
      </c>
      <c r="B919" s="3">
        <v>1.1485000000000001</v>
      </c>
      <c r="C919" s="64">
        <v>9.6500000000000002E-2</v>
      </c>
    </row>
    <row r="920" spans="1:3" x14ac:dyDescent="0.45">
      <c r="A920" s="239">
        <v>37806</v>
      </c>
      <c r="B920" s="3">
        <v>1.1495</v>
      </c>
      <c r="C920" s="64">
        <v>9.6999999999999989E-2</v>
      </c>
    </row>
    <row r="921" spans="1:3" x14ac:dyDescent="0.45">
      <c r="A921" s="239">
        <v>37809</v>
      </c>
      <c r="B921" s="3">
        <v>1.1325000000000001</v>
      </c>
      <c r="C921" s="64">
        <v>9.6250000000000002E-2</v>
      </c>
    </row>
    <row r="922" spans="1:3" x14ac:dyDescent="0.45">
      <c r="A922" s="239">
        <v>37810</v>
      </c>
      <c r="B922" s="3">
        <v>1.1293</v>
      </c>
      <c r="C922" s="64">
        <v>9.7500000000000003E-2</v>
      </c>
    </row>
    <row r="923" spans="1:3" x14ac:dyDescent="0.45">
      <c r="A923" s="239">
        <v>37811</v>
      </c>
      <c r="B923" s="3">
        <v>1.1329</v>
      </c>
      <c r="C923" s="64">
        <v>9.8000000000000004E-2</v>
      </c>
    </row>
    <row r="924" spans="1:3" x14ac:dyDescent="0.45">
      <c r="A924" s="239">
        <v>37812</v>
      </c>
      <c r="B924" s="3">
        <v>1.1387</v>
      </c>
      <c r="C924" s="64">
        <v>9.7250000000000003E-2</v>
      </c>
    </row>
    <row r="925" spans="1:3" x14ac:dyDescent="0.45">
      <c r="A925" s="239">
        <v>37813</v>
      </c>
      <c r="B925" s="3">
        <v>1.1307</v>
      </c>
      <c r="C925" s="64">
        <v>9.7500000000000003E-2</v>
      </c>
    </row>
    <row r="926" spans="1:3" x14ac:dyDescent="0.45">
      <c r="A926" s="239">
        <v>37816</v>
      </c>
      <c r="B926" s="3">
        <v>1.1286</v>
      </c>
      <c r="C926" s="64">
        <v>9.849999999999999E-2</v>
      </c>
    </row>
    <row r="927" spans="1:3" x14ac:dyDescent="0.45">
      <c r="A927" s="239">
        <v>37817</v>
      </c>
      <c r="B927" s="3">
        <v>1.1188</v>
      </c>
      <c r="C927" s="64">
        <v>9.824999999999999E-2</v>
      </c>
    </row>
    <row r="928" spans="1:3" x14ac:dyDescent="0.45">
      <c r="A928" s="239">
        <v>37818</v>
      </c>
      <c r="B928" s="3">
        <v>1.1218999999999999</v>
      </c>
      <c r="C928" s="64">
        <v>9.9000000000000005E-2</v>
      </c>
    </row>
    <row r="929" spans="1:3" x14ac:dyDescent="0.45">
      <c r="A929" s="239">
        <v>37819</v>
      </c>
      <c r="B929" s="3">
        <v>1.1212</v>
      </c>
      <c r="C929" s="64">
        <v>9.824999999999999E-2</v>
      </c>
    </row>
    <row r="930" spans="1:3" x14ac:dyDescent="0.45">
      <c r="A930" s="239">
        <v>37820</v>
      </c>
      <c r="B930" s="3">
        <v>1.1286</v>
      </c>
      <c r="C930" s="64">
        <v>9.8750000000000004E-2</v>
      </c>
    </row>
    <row r="931" spans="1:3" x14ac:dyDescent="0.45">
      <c r="A931" s="239">
        <v>37823</v>
      </c>
      <c r="B931" s="3">
        <v>1.1336999999999999</v>
      </c>
      <c r="C931" s="64">
        <v>9.9000000000000005E-2</v>
      </c>
    </row>
    <row r="932" spans="1:3" x14ac:dyDescent="0.45">
      <c r="A932" s="239">
        <v>37824</v>
      </c>
      <c r="B932" s="3">
        <v>1.1334</v>
      </c>
      <c r="C932" s="64">
        <v>9.9000000000000005E-2</v>
      </c>
    </row>
    <row r="933" spans="1:3" x14ac:dyDescent="0.45">
      <c r="A933" s="239">
        <v>37825</v>
      </c>
      <c r="B933" s="3">
        <v>1.1478999999999999</v>
      </c>
      <c r="C933" s="64">
        <v>9.9000000000000005E-2</v>
      </c>
    </row>
    <row r="934" spans="1:3" x14ac:dyDescent="0.45">
      <c r="A934" s="239">
        <v>37826</v>
      </c>
      <c r="B934" s="3">
        <v>1.1452</v>
      </c>
      <c r="C934" s="64">
        <v>9.849999999999999E-2</v>
      </c>
    </row>
    <row r="935" spans="1:3" x14ac:dyDescent="0.45">
      <c r="A935" s="239">
        <v>37827</v>
      </c>
      <c r="B935" s="3">
        <v>1.1511</v>
      </c>
      <c r="C935" s="64">
        <v>9.9250000000000005E-2</v>
      </c>
    </row>
    <row r="936" spans="1:3" x14ac:dyDescent="0.45">
      <c r="A936" s="239">
        <v>37830</v>
      </c>
      <c r="B936" s="3">
        <v>1.1506000000000001</v>
      </c>
      <c r="C936" s="64">
        <v>9.9250000000000005E-2</v>
      </c>
    </row>
    <row r="937" spans="1:3" x14ac:dyDescent="0.45">
      <c r="A937" s="239">
        <v>37831</v>
      </c>
      <c r="B937" s="3">
        <v>1.1484000000000001</v>
      </c>
      <c r="C937" s="64">
        <v>9.9250000000000005E-2</v>
      </c>
    </row>
    <row r="938" spans="1:3" x14ac:dyDescent="0.45">
      <c r="A938" s="239">
        <v>37832</v>
      </c>
      <c r="B938" s="3">
        <v>1.1377999999999999</v>
      </c>
      <c r="C938" s="64">
        <v>9.9499999999999991E-2</v>
      </c>
    </row>
    <row r="939" spans="1:3" x14ac:dyDescent="0.45">
      <c r="A939" s="239">
        <v>37833</v>
      </c>
      <c r="B939" s="3">
        <v>1.1235999999999999</v>
      </c>
      <c r="C939" s="64">
        <v>9.8750000000000004E-2</v>
      </c>
    </row>
    <row r="940" spans="1:3" x14ac:dyDescent="0.45">
      <c r="A940" s="239">
        <v>37834</v>
      </c>
      <c r="B940" s="3">
        <v>1.1252</v>
      </c>
      <c r="C940" s="64">
        <v>9.7750000000000004E-2</v>
      </c>
    </row>
    <row r="941" spans="1:3" x14ac:dyDescent="0.45">
      <c r="A941" s="239">
        <v>37837</v>
      </c>
      <c r="B941" s="3">
        <v>1.1367</v>
      </c>
      <c r="C941" s="64">
        <v>9.6999999999999989E-2</v>
      </c>
    </row>
    <row r="942" spans="1:3" x14ac:dyDescent="0.45">
      <c r="A942" s="239">
        <v>37838</v>
      </c>
      <c r="B942" s="3">
        <v>1.1337999999999999</v>
      </c>
      <c r="C942" s="64">
        <v>9.7250000000000003E-2</v>
      </c>
    </row>
    <row r="943" spans="1:3" x14ac:dyDescent="0.45">
      <c r="A943" s="239">
        <v>37839</v>
      </c>
      <c r="B943" s="3">
        <v>1.1374</v>
      </c>
      <c r="C943" s="64">
        <v>9.7250000000000003E-2</v>
      </c>
    </row>
    <row r="944" spans="1:3" x14ac:dyDescent="0.45">
      <c r="A944" s="239">
        <v>37840</v>
      </c>
      <c r="B944" s="3">
        <v>1.1384000000000001</v>
      </c>
      <c r="C944" s="64">
        <v>9.6500000000000002E-2</v>
      </c>
    </row>
    <row r="945" spans="1:3" x14ac:dyDescent="0.45">
      <c r="A945" s="239">
        <v>37841</v>
      </c>
      <c r="B945" s="3">
        <v>1.1304000000000001</v>
      </c>
      <c r="C945" s="64">
        <v>9.6500000000000002E-2</v>
      </c>
    </row>
    <row r="946" spans="1:3" x14ac:dyDescent="0.45">
      <c r="A946" s="239">
        <v>37844</v>
      </c>
      <c r="B946" s="3">
        <v>1.1373</v>
      </c>
      <c r="C946" s="64">
        <v>9.6000000000000002E-2</v>
      </c>
    </row>
    <row r="947" spans="1:3" x14ac:dyDescent="0.45">
      <c r="A947" s="239">
        <v>37845</v>
      </c>
      <c r="B947" s="3">
        <v>1.1304000000000001</v>
      </c>
      <c r="C947" s="64">
        <v>9.7500000000000003E-2</v>
      </c>
    </row>
    <row r="948" spans="1:3" x14ac:dyDescent="0.45">
      <c r="A948" s="239">
        <v>37846</v>
      </c>
      <c r="B948" s="3">
        <v>1.131</v>
      </c>
      <c r="C948" s="64">
        <v>9.7750000000000004E-2</v>
      </c>
    </row>
    <row r="949" spans="1:3" x14ac:dyDescent="0.45">
      <c r="A949" s="239">
        <v>37847</v>
      </c>
      <c r="B949" s="3">
        <v>1.1234999999999999</v>
      </c>
      <c r="C949" s="64">
        <v>9.9000000000000005E-2</v>
      </c>
    </row>
    <row r="950" spans="1:3" x14ac:dyDescent="0.45">
      <c r="A950" s="239">
        <v>37848</v>
      </c>
      <c r="B950" s="3">
        <v>1.1254</v>
      </c>
      <c r="C950" s="64">
        <v>0.10050000000000001</v>
      </c>
    </row>
    <row r="951" spans="1:3" x14ac:dyDescent="0.45">
      <c r="A951" s="239">
        <v>37851</v>
      </c>
      <c r="B951" s="3">
        <v>1.1142000000000001</v>
      </c>
      <c r="C951" s="64">
        <v>0.10025000000000001</v>
      </c>
    </row>
    <row r="952" spans="1:3" x14ac:dyDescent="0.45">
      <c r="A952" s="239">
        <v>37852</v>
      </c>
      <c r="B952" s="3">
        <v>1.1128</v>
      </c>
      <c r="C952" s="64">
        <v>0.10099999999999999</v>
      </c>
    </row>
    <row r="953" spans="1:3" x14ac:dyDescent="0.45">
      <c r="A953" s="239">
        <v>37853</v>
      </c>
      <c r="B953" s="3">
        <v>1.1113</v>
      </c>
      <c r="C953" s="64">
        <v>0.10074999999999999</v>
      </c>
    </row>
    <row r="954" spans="1:3" x14ac:dyDescent="0.45">
      <c r="A954" s="239">
        <v>37854</v>
      </c>
      <c r="B954" s="3">
        <v>1.0941000000000001</v>
      </c>
      <c r="C954" s="64">
        <v>0.10074999999999999</v>
      </c>
    </row>
    <row r="955" spans="1:3" x14ac:dyDescent="0.45">
      <c r="A955" s="239">
        <v>37855</v>
      </c>
      <c r="B955" s="3">
        <v>1.0884</v>
      </c>
      <c r="C955" s="64">
        <v>0.10099999999999999</v>
      </c>
    </row>
    <row r="956" spans="1:3" x14ac:dyDescent="0.45">
      <c r="A956" s="239">
        <v>37858</v>
      </c>
      <c r="B956" s="3">
        <v>1.0871</v>
      </c>
      <c r="C956" s="64">
        <v>0.10074999999999999</v>
      </c>
    </row>
    <row r="957" spans="1:3" x14ac:dyDescent="0.45">
      <c r="A957" s="239">
        <v>37859</v>
      </c>
      <c r="B957" s="3">
        <v>1.0897000000000001</v>
      </c>
      <c r="C957" s="64">
        <v>0.10199999999999999</v>
      </c>
    </row>
    <row r="958" spans="1:3" x14ac:dyDescent="0.45">
      <c r="A958" s="239">
        <v>37860</v>
      </c>
      <c r="B958" s="3">
        <v>1.0903</v>
      </c>
      <c r="C958" s="64">
        <v>0.10275000000000001</v>
      </c>
    </row>
    <row r="959" spans="1:3" x14ac:dyDescent="0.45">
      <c r="A959" s="239">
        <v>37861</v>
      </c>
      <c r="B959" s="3">
        <v>1.0889</v>
      </c>
      <c r="C959" s="64">
        <v>0.10349999999999999</v>
      </c>
    </row>
    <row r="960" spans="1:3" x14ac:dyDescent="0.45">
      <c r="A960" s="239">
        <v>37862</v>
      </c>
      <c r="B960" s="3">
        <v>1.0968</v>
      </c>
      <c r="C960" s="64">
        <v>0.10300000000000001</v>
      </c>
    </row>
    <row r="961" spans="1:3" x14ac:dyDescent="0.45">
      <c r="A961" s="239">
        <v>37865</v>
      </c>
      <c r="B961" s="3">
        <v>1.0963000000000001</v>
      </c>
      <c r="C961" s="64">
        <v>0.10349999999999999</v>
      </c>
    </row>
    <row r="962" spans="1:3" x14ac:dyDescent="0.45">
      <c r="A962" s="239">
        <v>37866</v>
      </c>
      <c r="B962" s="3">
        <v>1.0859000000000001</v>
      </c>
      <c r="C962" s="64">
        <v>0.10525000000000001</v>
      </c>
    </row>
    <row r="963" spans="1:3" x14ac:dyDescent="0.45">
      <c r="A963" s="239">
        <v>37867</v>
      </c>
      <c r="B963" s="3">
        <v>1.085</v>
      </c>
      <c r="C963" s="64">
        <v>0.10550000000000001</v>
      </c>
    </row>
    <row r="964" spans="1:3" x14ac:dyDescent="0.45">
      <c r="A964" s="239">
        <v>37868</v>
      </c>
      <c r="B964" s="3">
        <v>1.0911</v>
      </c>
      <c r="C964" s="64">
        <v>0.1065</v>
      </c>
    </row>
    <row r="965" spans="1:3" x14ac:dyDescent="0.45">
      <c r="A965" s="239">
        <v>37869</v>
      </c>
      <c r="B965" s="3">
        <v>1.1094999999999999</v>
      </c>
      <c r="C965" s="64">
        <v>0.1065</v>
      </c>
    </row>
    <row r="966" spans="1:3" x14ac:dyDescent="0.45">
      <c r="A966" s="239">
        <v>37872</v>
      </c>
      <c r="B966" s="3">
        <v>1.1125</v>
      </c>
      <c r="C966" s="64">
        <v>0.10625</v>
      </c>
    </row>
    <row r="967" spans="1:3" x14ac:dyDescent="0.45">
      <c r="A967" s="239">
        <v>37873</v>
      </c>
      <c r="B967" s="3">
        <v>1.1224000000000001</v>
      </c>
      <c r="C967" s="64">
        <v>0.106</v>
      </c>
    </row>
    <row r="968" spans="1:3" x14ac:dyDescent="0.45">
      <c r="A968" s="239">
        <v>37874</v>
      </c>
      <c r="B968" s="3">
        <v>1.1184000000000001</v>
      </c>
      <c r="C968" s="64">
        <v>0.10675000000000001</v>
      </c>
    </row>
    <row r="969" spans="1:3" x14ac:dyDescent="0.45">
      <c r="A969" s="239">
        <v>37875</v>
      </c>
      <c r="B969" s="3">
        <v>1.1193</v>
      </c>
      <c r="C969" s="64">
        <v>0.1085</v>
      </c>
    </row>
    <row r="970" spans="1:3" x14ac:dyDescent="0.45">
      <c r="A970" s="239">
        <v>37876</v>
      </c>
      <c r="B970" s="3">
        <v>1.1320000000000001</v>
      </c>
      <c r="C970" s="64">
        <v>0.10949999999999999</v>
      </c>
    </row>
    <row r="971" spans="1:3" x14ac:dyDescent="0.45">
      <c r="A971" s="239">
        <v>37879</v>
      </c>
      <c r="B971" s="3">
        <v>1.1304000000000001</v>
      </c>
      <c r="C971" s="64">
        <v>0.111</v>
      </c>
    </row>
    <row r="972" spans="1:3" x14ac:dyDescent="0.45">
      <c r="A972" s="239">
        <v>37880</v>
      </c>
      <c r="B972" s="3">
        <v>1.1167</v>
      </c>
      <c r="C972" s="64">
        <v>0.11074999999999999</v>
      </c>
    </row>
    <row r="973" spans="1:3" x14ac:dyDescent="0.45">
      <c r="A973" s="239">
        <v>37881</v>
      </c>
      <c r="B973" s="3">
        <v>1.1242000000000001</v>
      </c>
      <c r="C973" s="64">
        <v>0.10925000000000001</v>
      </c>
    </row>
    <row r="974" spans="1:3" x14ac:dyDescent="0.45">
      <c r="A974" s="239">
        <v>37882</v>
      </c>
      <c r="B974" s="3">
        <v>1.1261000000000001</v>
      </c>
      <c r="C974" s="64">
        <v>0.1105</v>
      </c>
    </row>
    <row r="975" spans="1:3" x14ac:dyDescent="0.45">
      <c r="A975" s="239">
        <v>37883</v>
      </c>
      <c r="B975" s="3">
        <v>1.1372</v>
      </c>
      <c r="C975" s="64">
        <v>0.11</v>
      </c>
    </row>
    <row r="976" spans="1:3" x14ac:dyDescent="0.45">
      <c r="A976" s="239">
        <v>37886</v>
      </c>
      <c r="B976" s="3">
        <v>1.1493</v>
      </c>
      <c r="C976" s="64">
        <v>0.1105</v>
      </c>
    </row>
    <row r="977" spans="1:3" x14ac:dyDescent="0.45">
      <c r="A977" s="239">
        <v>37887</v>
      </c>
      <c r="B977" s="3">
        <v>1.1488</v>
      </c>
      <c r="C977" s="64">
        <v>0.1125</v>
      </c>
    </row>
    <row r="978" spans="1:3" x14ac:dyDescent="0.45">
      <c r="A978" s="239">
        <v>37888</v>
      </c>
      <c r="B978" s="3">
        <v>1.1473</v>
      </c>
      <c r="C978" s="64">
        <v>0.11375</v>
      </c>
    </row>
    <row r="979" spans="1:3" x14ac:dyDescent="0.45">
      <c r="A979" s="239">
        <v>37889</v>
      </c>
      <c r="B979" s="3">
        <v>1.1492</v>
      </c>
      <c r="C979" s="64">
        <v>0.1115</v>
      </c>
    </row>
    <row r="980" spans="1:3" x14ac:dyDescent="0.45">
      <c r="A980" s="239">
        <v>37890</v>
      </c>
      <c r="B980" s="3">
        <v>1.1480999999999999</v>
      </c>
      <c r="C980" s="64">
        <v>0.11199999999999999</v>
      </c>
    </row>
    <row r="981" spans="1:3" x14ac:dyDescent="0.45">
      <c r="A981" s="239">
        <v>37893</v>
      </c>
      <c r="B981" s="3">
        <v>1.1579999999999999</v>
      </c>
      <c r="C981" s="64">
        <v>0.11225</v>
      </c>
    </row>
    <row r="982" spans="1:3" x14ac:dyDescent="0.45">
      <c r="A982" s="239">
        <v>37894</v>
      </c>
      <c r="B982" s="3">
        <v>1.1667000000000001</v>
      </c>
      <c r="C982" s="64">
        <v>0.11324999999999999</v>
      </c>
    </row>
    <row r="983" spans="1:3" x14ac:dyDescent="0.45">
      <c r="A983" s="239">
        <v>37895</v>
      </c>
      <c r="B983" s="3">
        <v>1.1695</v>
      </c>
      <c r="C983" s="64">
        <v>0.11349999999999999</v>
      </c>
    </row>
    <row r="984" spans="1:3" x14ac:dyDescent="0.45">
      <c r="A984" s="239">
        <v>37896</v>
      </c>
      <c r="B984" s="3">
        <v>1.1693</v>
      </c>
      <c r="C984" s="64">
        <v>0.11324999999999999</v>
      </c>
    </row>
    <row r="985" spans="1:3" x14ac:dyDescent="0.45">
      <c r="A985" s="239">
        <v>37897</v>
      </c>
      <c r="B985" s="3">
        <v>1.1572</v>
      </c>
      <c r="C985" s="64">
        <v>0.11199999999999999</v>
      </c>
    </row>
    <row r="986" spans="1:3" x14ac:dyDescent="0.45">
      <c r="A986" s="239">
        <v>37900</v>
      </c>
      <c r="B986" s="3">
        <v>1.171</v>
      </c>
      <c r="C986" s="64">
        <v>0.11175</v>
      </c>
    </row>
    <row r="987" spans="1:3" x14ac:dyDescent="0.45">
      <c r="A987" s="239">
        <v>37901</v>
      </c>
      <c r="B987" s="3">
        <v>1.1778</v>
      </c>
      <c r="C987" s="64">
        <v>0.11199999999999999</v>
      </c>
    </row>
    <row r="988" spans="1:3" x14ac:dyDescent="0.45">
      <c r="A988" s="239">
        <v>37902</v>
      </c>
      <c r="B988" s="3">
        <v>1.1794</v>
      </c>
      <c r="C988" s="64">
        <v>0.111</v>
      </c>
    </row>
    <row r="989" spans="1:3" x14ac:dyDescent="0.45">
      <c r="A989" s="239">
        <v>37903</v>
      </c>
      <c r="B989" s="3">
        <v>1.17</v>
      </c>
      <c r="C989" s="64">
        <v>0.11025</v>
      </c>
    </row>
    <row r="990" spans="1:3" x14ac:dyDescent="0.45">
      <c r="A990" s="239">
        <v>37904</v>
      </c>
      <c r="B990" s="3">
        <v>1.1806000000000001</v>
      </c>
      <c r="C990" s="64">
        <v>0.10925000000000001</v>
      </c>
    </row>
    <row r="991" spans="1:3" x14ac:dyDescent="0.45">
      <c r="A991" s="239">
        <v>37907</v>
      </c>
      <c r="B991" s="3">
        <v>1.1685000000000001</v>
      </c>
      <c r="C991" s="64">
        <v>0.10875</v>
      </c>
    </row>
    <row r="992" spans="1:3" x14ac:dyDescent="0.45">
      <c r="A992" s="239">
        <v>37908</v>
      </c>
      <c r="B992" s="3">
        <v>1.1741999999999999</v>
      </c>
      <c r="C992" s="64">
        <v>0.10675000000000001</v>
      </c>
    </row>
    <row r="993" spans="1:3" x14ac:dyDescent="0.45">
      <c r="A993" s="239">
        <v>37909</v>
      </c>
      <c r="B993" s="3">
        <v>1.1644000000000001</v>
      </c>
      <c r="C993" s="64">
        <v>0.10825</v>
      </c>
    </row>
    <row r="994" spans="1:3" x14ac:dyDescent="0.45">
      <c r="A994" s="239">
        <v>37910</v>
      </c>
      <c r="B994" s="3">
        <v>1.1623000000000001</v>
      </c>
      <c r="C994" s="64">
        <v>0.10875</v>
      </c>
    </row>
    <row r="995" spans="1:3" x14ac:dyDescent="0.45">
      <c r="A995" s="239">
        <v>37911</v>
      </c>
      <c r="B995" s="3">
        <v>1.1623999999999999</v>
      </c>
      <c r="C995" s="64">
        <v>0.10875</v>
      </c>
    </row>
    <row r="996" spans="1:3" x14ac:dyDescent="0.45">
      <c r="A996" s="239">
        <v>37914</v>
      </c>
      <c r="B996" s="3">
        <v>1.1653</v>
      </c>
      <c r="C996" s="64">
        <v>0.10775</v>
      </c>
    </row>
    <row r="997" spans="1:3" x14ac:dyDescent="0.45">
      <c r="A997" s="239">
        <v>37915</v>
      </c>
      <c r="B997" s="3">
        <v>1.1677</v>
      </c>
      <c r="C997" s="64">
        <v>0.10775</v>
      </c>
    </row>
    <row r="998" spans="1:3" x14ac:dyDescent="0.45">
      <c r="A998" s="239">
        <v>37916</v>
      </c>
      <c r="B998" s="3">
        <v>1.1798</v>
      </c>
      <c r="C998" s="64">
        <v>0.10625</v>
      </c>
    </row>
    <row r="999" spans="1:3" x14ac:dyDescent="0.45">
      <c r="A999" s="239">
        <v>37917</v>
      </c>
      <c r="B999" s="3">
        <v>1.1778999999999999</v>
      </c>
      <c r="C999" s="64">
        <v>0.10475</v>
      </c>
    </row>
    <row r="1000" spans="1:3" x14ac:dyDescent="0.45">
      <c r="A1000" s="239">
        <v>37918</v>
      </c>
      <c r="B1000" s="3">
        <v>1.1844999999999999</v>
      </c>
      <c r="C1000" s="64">
        <v>0.10375</v>
      </c>
    </row>
    <row r="1001" spans="1:3" x14ac:dyDescent="0.45">
      <c r="A1001" s="239">
        <v>37921</v>
      </c>
      <c r="B1001" s="3">
        <v>1.1764999999999999</v>
      </c>
      <c r="C1001" s="64">
        <v>0.10324999999999999</v>
      </c>
    </row>
    <row r="1002" spans="1:3" x14ac:dyDescent="0.45">
      <c r="A1002" s="239">
        <v>37922</v>
      </c>
      <c r="B1002" s="3">
        <v>1.1673</v>
      </c>
      <c r="C1002" s="64">
        <v>0.10324999999999999</v>
      </c>
    </row>
    <row r="1003" spans="1:3" x14ac:dyDescent="0.45">
      <c r="A1003" s="239">
        <v>37923</v>
      </c>
      <c r="B1003" s="3">
        <v>1.1677999999999999</v>
      </c>
      <c r="C1003" s="64">
        <v>0.10375</v>
      </c>
    </row>
    <row r="1004" spans="1:3" x14ac:dyDescent="0.45">
      <c r="A1004" s="239">
        <v>37924</v>
      </c>
      <c r="B1004" s="3">
        <v>1.1634</v>
      </c>
      <c r="C1004" s="64">
        <v>0.10375</v>
      </c>
    </row>
    <row r="1005" spans="1:3" x14ac:dyDescent="0.45">
      <c r="A1005" s="239">
        <v>37925</v>
      </c>
      <c r="B1005" s="3">
        <v>1.1595</v>
      </c>
      <c r="C1005" s="64">
        <v>0.10425000000000001</v>
      </c>
    </row>
    <row r="1006" spans="1:3" x14ac:dyDescent="0.45">
      <c r="A1006" s="239">
        <v>37928</v>
      </c>
      <c r="B1006" s="3">
        <v>1.1456</v>
      </c>
      <c r="C1006" s="64">
        <v>0.10425000000000001</v>
      </c>
    </row>
    <row r="1007" spans="1:3" x14ac:dyDescent="0.45">
      <c r="A1007" s="239">
        <v>37929</v>
      </c>
      <c r="B1007" s="3">
        <v>1.1503000000000001</v>
      </c>
      <c r="C1007" s="64">
        <v>0.10375</v>
      </c>
    </row>
    <row r="1008" spans="1:3" x14ac:dyDescent="0.45">
      <c r="A1008" s="239">
        <v>37930</v>
      </c>
      <c r="B1008" s="3">
        <v>1.1456999999999999</v>
      </c>
      <c r="C1008" s="64">
        <v>0.10625</v>
      </c>
    </row>
    <row r="1009" spans="1:3" x14ac:dyDescent="0.45">
      <c r="A1009" s="239">
        <v>37931</v>
      </c>
      <c r="B1009" s="3">
        <v>1.1415999999999999</v>
      </c>
      <c r="C1009" s="64">
        <v>0.10725</v>
      </c>
    </row>
    <row r="1010" spans="1:3" x14ac:dyDescent="0.45">
      <c r="A1010" s="239">
        <v>37932</v>
      </c>
      <c r="B1010" s="3">
        <v>1.1522999999999999</v>
      </c>
      <c r="C1010" s="64">
        <v>0.10775</v>
      </c>
    </row>
    <row r="1011" spans="1:3" x14ac:dyDescent="0.45">
      <c r="A1011" s="239">
        <v>37935</v>
      </c>
      <c r="B1011" s="3">
        <v>1.1498999999999999</v>
      </c>
      <c r="C1011" s="64">
        <v>0.10925000000000001</v>
      </c>
    </row>
    <row r="1012" spans="1:3" x14ac:dyDescent="0.45">
      <c r="A1012" s="239">
        <v>37936</v>
      </c>
      <c r="B1012" s="3">
        <v>1.1508</v>
      </c>
      <c r="C1012" s="64">
        <v>0.10975</v>
      </c>
    </row>
    <row r="1013" spans="1:3" x14ac:dyDescent="0.45">
      <c r="A1013" s="239">
        <v>37937</v>
      </c>
      <c r="B1013" s="3">
        <v>1.1652</v>
      </c>
      <c r="C1013" s="64">
        <v>0.1105</v>
      </c>
    </row>
    <row r="1014" spans="1:3" x14ac:dyDescent="0.45">
      <c r="A1014" s="239">
        <v>37938</v>
      </c>
      <c r="B1014" s="3">
        <v>1.1698999999999999</v>
      </c>
      <c r="C1014" s="64">
        <v>0.11074999999999999</v>
      </c>
    </row>
    <row r="1015" spans="1:3" x14ac:dyDescent="0.45">
      <c r="A1015" s="239">
        <v>37939</v>
      </c>
      <c r="B1015" s="3">
        <v>1.1754</v>
      </c>
      <c r="C1015" s="64">
        <v>0.11025</v>
      </c>
    </row>
    <row r="1016" spans="1:3" x14ac:dyDescent="0.45">
      <c r="A1016" s="239">
        <v>37942</v>
      </c>
      <c r="B1016" s="3">
        <v>1.1739999999999999</v>
      </c>
      <c r="C1016" s="64">
        <v>0.10825</v>
      </c>
    </row>
    <row r="1017" spans="1:3" x14ac:dyDescent="0.45">
      <c r="A1017" s="239">
        <v>37943</v>
      </c>
      <c r="B1017" s="3">
        <v>1.1902999999999999</v>
      </c>
      <c r="C1017" s="64">
        <v>0.10825</v>
      </c>
    </row>
    <row r="1018" spans="1:3" x14ac:dyDescent="0.45">
      <c r="A1018" s="239">
        <v>37944</v>
      </c>
      <c r="B1018" s="3">
        <v>1.1900999999999999</v>
      </c>
      <c r="C1018" s="64">
        <v>0.11074999999999999</v>
      </c>
    </row>
    <row r="1019" spans="1:3" x14ac:dyDescent="0.45">
      <c r="A1019" s="239">
        <v>37945</v>
      </c>
      <c r="B1019" s="3">
        <v>1.1895</v>
      </c>
      <c r="C1019" s="64">
        <v>0.11025</v>
      </c>
    </row>
    <row r="1020" spans="1:3" x14ac:dyDescent="0.45">
      <c r="A1020" s="239">
        <v>37946</v>
      </c>
      <c r="B1020" s="3">
        <v>1.1916</v>
      </c>
      <c r="C1020" s="64">
        <v>0.11225</v>
      </c>
    </row>
    <row r="1021" spans="1:3" x14ac:dyDescent="0.45">
      <c r="A1021" s="239">
        <v>37949</v>
      </c>
      <c r="B1021" s="3">
        <v>1.1767000000000001</v>
      </c>
      <c r="C1021" s="64">
        <v>0.11225</v>
      </c>
    </row>
    <row r="1022" spans="1:3" x14ac:dyDescent="0.45">
      <c r="A1022" s="239">
        <v>37950</v>
      </c>
      <c r="B1022" s="3">
        <v>1.1795</v>
      </c>
      <c r="C1022" s="64">
        <v>0.11275</v>
      </c>
    </row>
    <row r="1023" spans="1:3" x14ac:dyDescent="0.45">
      <c r="A1023" s="239">
        <v>37951</v>
      </c>
      <c r="B1023" s="3">
        <v>1.1922999999999999</v>
      </c>
      <c r="C1023" s="64">
        <v>0.11275</v>
      </c>
    </row>
    <row r="1024" spans="1:3" x14ac:dyDescent="0.45">
      <c r="A1024" s="239">
        <v>37952</v>
      </c>
      <c r="B1024" s="3">
        <v>1.1898</v>
      </c>
      <c r="C1024" s="64">
        <v>0.11175</v>
      </c>
    </row>
    <row r="1025" spans="1:3" x14ac:dyDescent="0.45">
      <c r="A1025" s="239">
        <v>37953</v>
      </c>
      <c r="B1025" s="3">
        <v>1.1990000000000001</v>
      </c>
      <c r="C1025" s="64">
        <v>0.11225</v>
      </c>
    </row>
    <row r="1026" spans="1:3" x14ac:dyDescent="0.45">
      <c r="A1026" s="239">
        <v>37956</v>
      </c>
      <c r="B1026" s="3">
        <v>1.1962999999999999</v>
      </c>
      <c r="C1026" s="64">
        <v>0.11275</v>
      </c>
    </row>
    <row r="1027" spans="1:3" x14ac:dyDescent="0.45">
      <c r="A1027" s="239">
        <v>37957</v>
      </c>
      <c r="B1027" s="3">
        <v>1.2086999999999999</v>
      </c>
      <c r="C1027" s="64">
        <v>0.11125</v>
      </c>
    </row>
    <row r="1028" spans="1:3" x14ac:dyDescent="0.45">
      <c r="A1028" s="239">
        <v>37958</v>
      </c>
      <c r="B1028" s="3">
        <v>1.2084999999999999</v>
      </c>
      <c r="C1028" s="64">
        <v>0.11125</v>
      </c>
    </row>
    <row r="1029" spans="1:3" x14ac:dyDescent="0.45">
      <c r="A1029" s="239">
        <v>37959</v>
      </c>
      <c r="B1029" s="3">
        <v>1.2115</v>
      </c>
      <c r="C1029" s="64">
        <v>0.11125</v>
      </c>
    </row>
    <row r="1030" spans="1:3" x14ac:dyDescent="0.45">
      <c r="A1030" s="239">
        <v>37960</v>
      </c>
      <c r="B1030" s="3">
        <v>1.2152000000000001</v>
      </c>
      <c r="C1030" s="64">
        <v>0.11125</v>
      </c>
    </row>
    <row r="1031" spans="1:3" x14ac:dyDescent="0.45">
      <c r="A1031" s="239">
        <v>37963</v>
      </c>
      <c r="B1031" s="3">
        <v>1.2227000000000001</v>
      </c>
      <c r="C1031" s="64">
        <v>0.11</v>
      </c>
    </row>
    <row r="1032" spans="1:3" x14ac:dyDescent="0.45">
      <c r="A1032" s="239">
        <v>37964</v>
      </c>
      <c r="B1032" s="3">
        <v>1.2214</v>
      </c>
      <c r="C1032" s="64">
        <v>0.111</v>
      </c>
    </row>
    <row r="1033" spans="1:3" x14ac:dyDescent="0.45">
      <c r="A1033" s="239">
        <v>37965</v>
      </c>
      <c r="B1033" s="3">
        <v>1.222</v>
      </c>
      <c r="C1033" s="64">
        <v>0.1115</v>
      </c>
    </row>
    <row r="1034" spans="1:3" x14ac:dyDescent="0.45">
      <c r="A1034" s="239">
        <v>37966</v>
      </c>
      <c r="B1034" s="3">
        <v>1.216</v>
      </c>
      <c r="C1034" s="64">
        <v>0.11199999999999999</v>
      </c>
    </row>
    <row r="1035" spans="1:3" x14ac:dyDescent="0.45">
      <c r="A1035" s="239">
        <v>37967</v>
      </c>
      <c r="B1035" s="3">
        <v>1.2294</v>
      </c>
      <c r="C1035" s="64">
        <v>0.1115</v>
      </c>
    </row>
    <row r="1036" spans="1:3" x14ac:dyDescent="0.45">
      <c r="A1036" s="239">
        <v>37970</v>
      </c>
      <c r="B1036" s="3">
        <v>1.2314000000000001</v>
      </c>
      <c r="C1036" s="64">
        <v>0.1115</v>
      </c>
    </row>
    <row r="1037" spans="1:3" x14ac:dyDescent="0.45">
      <c r="A1037" s="239">
        <v>37971</v>
      </c>
      <c r="B1037" s="3">
        <v>1.2328000000000001</v>
      </c>
      <c r="C1037" s="64">
        <v>0.11199999999999999</v>
      </c>
    </row>
    <row r="1038" spans="1:3" x14ac:dyDescent="0.45">
      <c r="A1038" s="239">
        <v>37972</v>
      </c>
      <c r="B1038" s="3">
        <v>1.2408999999999999</v>
      </c>
      <c r="C1038" s="64">
        <v>0.11199999999999999</v>
      </c>
    </row>
    <row r="1039" spans="1:3" x14ac:dyDescent="0.45">
      <c r="A1039" s="239">
        <v>37973</v>
      </c>
      <c r="B1039" s="3">
        <v>1.2419</v>
      </c>
      <c r="C1039" s="64">
        <v>0.11199999999999999</v>
      </c>
    </row>
    <row r="1040" spans="1:3" x14ac:dyDescent="0.45">
      <c r="A1040" s="239">
        <v>37974</v>
      </c>
      <c r="B1040" s="3">
        <v>1.2392000000000001</v>
      </c>
      <c r="C1040" s="64">
        <v>0.11199999999999999</v>
      </c>
    </row>
    <row r="1041" spans="1:3" x14ac:dyDescent="0.45">
      <c r="A1041" s="239">
        <v>37977</v>
      </c>
      <c r="B1041" s="3">
        <v>1.2408999999999999</v>
      </c>
      <c r="C1041" s="64">
        <v>0.1115</v>
      </c>
    </row>
    <row r="1042" spans="1:3" x14ac:dyDescent="0.45">
      <c r="A1042" s="239">
        <v>37978</v>
      </c>
      <c r="B1042" s="3">
        <v>1.2394000000000001</v>
      </c>
      <c r="C1042" s="64">
        <v>0.11199999999999999</v>
      </c>
    </row>
    <row r="1043" spans="1:3" x14ac:dyDescent="0.45">
      <c r="A1043" s="239">
        <v>37979</v>
      </c>
      <c r="B1043" s="3">
        <v>1.2452000000000001</v>
      </c>
      <c r="C1043" s="64">
        <v>0.113</v>
      </c>
    </row>
    <row r="1044" spans="1:3" x14ac:dyDescent="0.45">
      <c r="A1044" s="239">
        <v>37980</v>
      </c>
      <c r="B1044" s="3">
        <v>1.2452000000000001</v>
      </c>
      <c r="C1044" s="64">
        <v>0.113</v>
      </c>
    </row>
    <row r="1045" spans="1:3" x14ac:dyDescent="0.45">
      <c r="A1045" s="239">
        <v>37981</v>
      </c>
      <c r="B1045" s="3">
        <v>1.2434000000000001</v>
      </c>
      <c r="C1045" s="64">
        <v>0.1125</v>
      </c>
    </row>
    <row r="1046" spans="1:3" x14ac:dyDescent="0.45">
      <c r="A1046" s="239">
        <v>37984</v>
      </c>
      <c r="B1046" s="3">
        <v>1.2497</v>
      </c>
      <c r="C1046" s="64">
        <v>0.11199999999999999</v>
      </c>
    </row>
    <row r="1047" spans="1:3" x14ac:dyDescent="0.45">
      <c r="A1047" s="239">
        <v>37985</v>
      </c>
      <c r="B1047" s="3">
        <v>1.2537</v>
      </c>
      <c r="C1047" s="64">
        <v>0.11199999999999999</v>
      </c>
    </row>
    <row r="1048" spans="1:3" x14ac:dyDescent="0.45">
      <c r="A1048" s="239">
        <v>37986</v>
      </c>
      <c r="B1048" s="3">
        <v>1.2564</v>
      </c>
      <c r="C1048" s="64">
        <v>0.11</v>
      </c>
    </row>
    <row r="1049" spans="1:3" x14ac:dyDescent="0.45">
      <c r="A1049" s="239">
        <v>37987</v>
      </c>
      <c r="B1049" s="3">
        <v>1.2563</v>
      </c>
      <c r="C1049" s="64">
        <v>0.1105</v>
      </c>
    </row>
    <row r="1050" spans="1:3" x14ac:dyDescent="0.45">
      <c r="A1050" s="239">
        <v>37988</v>
      </c>
      <c r="B1050" s="3">
        <v>1.2603</v>
      </c>
      <c r="C1050" s="64">
        <v>0.11125</v>
      </c>
    </row>
    <row r="1051" spans="1:3" x14ac:dyDescent="0.45">
      <c r="A1051" s="239">
        <v>37991</v>
      </c>
      <c r="B1051" s="3">
        <v>1.2683</v>
      </c>
      <c r="C1051" s="64">
        <v>0.11074999999999999</v>
      </c>
    </row>
    <row r="1052" spans="1:3" x14ac:dyDescent="0.45">
      <c r="A1052" s="239">
        <v>37992</v>
      </c>
      <c r="B1052" s="3">
        <v>1.2770000000000001</v>
      </c>
      <c r="C1052" s="64">
        <v>0.10975</v>
      </c>
    </row>
    <row r="1053" spans="1:3" x14ac:dyDescent="0.45">
      <c r="A1053" s="239">
        <v>37993</v>
      </c>
      <c r="B1053" s="3">
        <v>1.2667999999999999</v>
      </c>
      <c r="C1053" s="64">
        <v>0.10925000000000001</v>
      </c>
    </row>
    <row r="1054" spans="1:3" x14ac:dyDescent="0.45">
      <c r="A1054" s="239">
        <v>37994</v>
      </c>
      <c r="B1054" s="3">
        <v>1.2770999999999999</v>
      </c>
      <c r="C1054" s="64">
        <v>0.10825</v>
      </c>
    </row>
    <row r="1055" spans="1:3" x14ac:dyDescent="0.45">
      <c r="A1055" s="239">
        <v>37995</v>
      </c>
      <c r="B1055" s="3">
        <v>1.2847</v>
      </c>
      <c r="C1055" s="64">
        <v>0.10675000000000001</v>
      </c>
    </row>
    <row r="1056" spans="1:3" x14ac:dyDescent="0.45">
      <c r="A1056" s="239">
        <v>37998</v>
      </c>
      <c r="B1056" s="3">
        <v>1.2791000000000001</v>
      </c>
      <c r="C1056" s="64">
        <v>0.10625</v>
      </c>
    </row>
    <row r="1057" spans="1:3" x14ac:dyDescent="0.45">
      <c r="A1057" s="239">
        <v>37999</v>
      </c>
      <c r="B1057" s="3">
        <v>1.2732999999999999</v>
      </c>
      <c r="C1057" s="64">
        <v>0.10825</v>
      </c>
    </row>
    <row r="1058" spans="1:3" x14ac:dyDescent="0.45">
      <c r="A1058" s="239">
        <v>38000</v>
      </c>
      <c r="B1058" s="3">
        <v>1.2718</v>
      </c>
      <c r="C1058" s="64">
        <v>0.1085</v>
      </c>
    </row>
    <row r="1059" spans="1:3" x14ac:dyDescent="0.45">
      <c r="A1059" s="239">
        <v>38001</v>
      </c>
      <c r="B1059" s="3">
        <v>1.2596000000000001</v>
      </c>
      <c r="C1059" s="64">
        <v>0.10925000000000001</v>
      </c>
    </row>
    <row r="1060" spans="1:3" x14ac:dyDescent="0.45">
      <c r="A1060" s="239">
        <v>38002</v>
      </c>
      <c r="B1060" s="3">
        <v>1.2376</v>
      </c>
      <c r="C1060" s="64">
        <v>0.10925000000000001</v>
      </c>
    </row>
    <row r="1061" spans="1:3" x14ac:dyDescent="0.45">
      <c r="A1061" s="239">
        <v>38005</v>
      </c>
      <c r="B1061" s="3">
        <v>1.2370000000000001</v>
      </c>
      <c r="C1061" s="64">
        <v>0.10875</v>
      </c>
    </row>
    <row r="1062" spans="1:3" x14ac:dyDescent="0.45">
      <c r="A1062" s="239">
        <v>38006</v>
      </c>
      <c r="B1062" s="3">
        <v>1.2585</v>
      </c>
      <c r="C1062" s="64">
        <v>0.10875</v>
      </c>
    </row>
    <row r="1063" spans="1:3" x14ac:dyDescent="0.45">
      <c r="A1063" s="239">
        <v>38007</v>
      </c>
      <c r="B1063" s="3">
        <v>1.2643</v>
      </c>
      <c r="C1063" s="64">
        <v>0.10875</v>
      </c>
    </row>
    <row r="1064" spans="1:3" x14ac:dyDescent="0.45">
      <c r="A1064" s="239">
        <v>38008</v>
      </c>
      <c r="B1064" s="3">
        <v>1.2706</v>
      </c>
      <c r="C1064" s="64">
        <v>0.10775</v>
      </c>
    </row>
    <row r="1065" spans="1:3" x14ac:dyDescent="0.45">
      <c r="A1065" s="239">
        <v>38009</v>
      </c>
      <c r="B1065" s="3">
        <v>1.2612999999999999</v>
      </c>
      <c r="C1065" s="64">
        <v>0.10775</v>
      </c>
    </row>
    <row r="1066" spans="1:3" x14ac:dyDescent="0.45">
      <c r="A1066" s="239">
        <v>38012</v>
      </c>
      <c r="B1066" s="3">
        <v>1.2534000000000001</v>
      </c>
      <c r="C1066" s="64">
        <v>0.10775</v>
      </c>
    </row>
    <row r="1067" spans="1:3" x14ac:dyDescent="0.45">
      <c r="A1067" s="239">
        <v>38013</v>
      </c>
      <c r="B1067" s="3">
        <v>1.2624</v>
      </c>
      <c r="C1067" s="64">
        <v>0.10825</v>
      </c>
    </row>
    <row r="1068" spans="1:3" x14ac:dyDescent="0.45">
      <c r="A1068" s="239">
        <v>38014</v>
      </c>
      <c r="B1068" s="3">
        <v>1.2636000000000001</v>
      </c>
      <c r="C1068" s="64">
        <v>0.10825</v>
      </c>
    </row>
    <row r="1069" spans="1:3" x14ac:dyDescent="0.45">
      <c r="A1069" s="239">
        <v>38015</v>
      </c>
      <c r="B1069" s="3">
        <v>1.2385999999999999</v>
      </c>
      <c r="C1069" s="64">
        <v>0.10825</v>
      </c>
    </row>
    <row r="1070" spans="1:3" x14ac:dyDescent="0.45">
      <c r="A1070" s="239">
        <v>38016</v>
      </c>
      <c r="B1070" s="3">
        <v>1.2462</v>
      </c>
      <c r="C1070" s="64">
        <v>0.10975</v>
      </c>
    </row>
    <row r="1071" spans="1:3" x14ac:dyDescent="0.45">
      <c r="A1071" s="239">
        <v>38019</v>
      </c>
      <c r="B1071" s="3">
        <v>1.2402</v>
      </c>
      <c r="C1071" s="64">
        <v>0.10725</v>
      </c>
    </row>
    <row r="1072" spans="1:3" x14ac:dyDescent="0.45">
      <c r="A1072" s="239">
        <v>38020</v>
      </c>
      <c r="B1072" s="3">
        <v>1.2551999999999999</v>
      </c>
      <c r="C1072" s="64">
        <v>0.10775</v>
      </c>
    </row>
    <row r="1073" spans="1:3" x14ac:dyDescent="0.45">
      <c r="A1073" s="239">
        <v>38021</v>
      </c>
      <c r="B1073" s="3">
        <v>1.2544</v>
      </c>
      <c r="C1073" s="64">
        <v>0.10825</v>
      </c>
    </row>
    <row r="1074" spans="1:3" x14ac:dyDescent="0.45">
      <c r="A1074" s="239">
        <v>38022</v>
      </c>
      <c r="B1074" s="3">
        <v>1.2586999999999999</v>
      </c>
      <c r="C1074" s="64">
        <v>0.10875</v>
      </c>
    </row>
    <row r="1075" spans="1:3" x14ac:dyDescent="0.45">
      <c r="A1075" s="239">
        <v>38023</v>
      </c>
      <c r="B1075" s="3">
        <v>1.2713000000000001</v>
      </c>
      <c r="C1075" s="64">
        <v>0.10825</v>
      </c>
    </row>
    <row r="1076" spans="1:3" x14ac:dyDescent="0.45">
      <c r="A1076" s="239">
        <v>38026</v>
      </c>
      <c r="B1076" s="3">
        <v>1.2681</v>
      </c>
      <c r="C1076" s="64">
        <v>0.10775</v>
      </c>
    </row>
    <row r="1077" spans="1:3" x14ac:dyDescent="0.45">
      <c r="A1077" s="239">
        <v>38027</v>
      </c>
      <c r="B1077" s="3">
        <v>1.2704</v>
      </c>
      <c r="C1077" s="64">
        <v>0.10875</v>
      </c>
    </row>
    <row r="1078" spans="1:3" x14ac:dyDescent="0.45">
      <c r="A1078" s="239">
        <v>38028</v>
      </c>
      <c r="B1078" s="3">
        <v>1.2806999999999999</v>
      </c>
      <c r="C1078" s="64">
        <v>0.10875</v>
      </c>
    </row>
    <row r="1079" spans="1:3" x14ac:dyDescent="0.45">
      <c r="A1079" s="239">
        <v>38029</v>
      </c>
      <c r="B1079" s="3">
        <v>1.2823</v>
      </c>
      <c r="C1079" s="64">
        <v>0.10825</v>
      </c>
    </row>
    <row r="1080" spans="1:3" x14ac:dyDescent="0.45">
      <c r="A1080" s="239">
        <v>38030</v>
      </c>
      <c r="B1080" s="3">
        <v>1.2739</v>
      </c>
      <c r="C1080" s="64">
        <v>0.10725</v>
      </c>
    </row>
    <row r="1081" spans="1:3" x14ac:dyDescent="0.45">
      <c r="A1081" s="239">
        <v>38033</v>
      </c>
      <c r="B1081" s="3">
        <v>1.2772999999999999</v>
      </c>
      <c r="C1081" s="64">
        <v>0.10775</v>
      </c>
    </row>
    <row r="1082" spans="1:3" x14ac:dyDescent="0.45">
      <c r="A1082" s="239">
        <v>38034</v>
      </c>
      <c r="B1082" s="3">
        <v>1.2854000000000001</v>
      </c>
      <c r="C1082" s="64">
        <v>0.10775</v>
      </c>
    </row>
    <row r="1083" spans="1:3" x14ac:dyDescent="0.45">
      <c r="A1083" s="239">
        <v>38035</v>
      </c>
      <c r="B1083" s="3">
        <v>1.2787999999999999</v>
      </c>
      <c r="C1083" s="64">
        <v>0.10775</v>
      </c>
    </row>
    <row r="1084" spans="1:3" x14ac:dyDescent="0.45">
      <c r="A1084" s="239">
        <v>38036</v>
      </c>
      <c r="B1084" s="3">
        <v>1.2707999999999999</v>
      </c>
      <c r="C1084" s="64">
        <v>0.10875</v>
      </c>
    </row>
    <row r="1085" spans="1:3" x14ac:dyDescent="0.45">
      <c r="A1085" s="239">
        <v>38037</v>
      </c>
      <c r="B1085" s="3">
        <v>1.2498</v>
      </c>
      <c r="C1085" s="64">
        <v>0.10825</v>
      </c>
    </row>
    <row r="1086" spans="1:3" x14ac:dyDescent="0.45">
      <c r="A1086" s="239">
        <v>38040</v>
      </c>
      <c r="B1086" s="3">
        <v>1.2578</v>
      </c>
      <c r="C1086" s="64">
        <v>0.10825</v>
      </c>
    </row>
    <row r="1087" spans="1:3" x14ac:dyDescent="0.45">
      <c r="A1087" s="239">
        <v>38041</v>
      </c>
      <c r="B1087" s="3">
        <v>1.2690000000000001</v>
      </c>
      <c r="C1087" s="64">
        <v>0.10875</v>
      </c>
    </row>
    <row r="1088" spans="1:3" x14ac:dyDescent="0.45">
      <c r="A1088" s="239">
        <v>38042</v>
      </c>
      <c r="B1088" s="3">
        <v>1.2499</v>
      </c>
      <c r="C1088" s="64">
        <v>0.10800000000000001</v>
      </c>
    </row>
    <row r="1089" spans="1:3" x14ac:dyDescent="0.45">
      <c r="A1089" s="239">
        <v>38043</v>
      </c>
      <c r="B1089" s="3">
        <v>1.2446999999999999</v>
      </c>
      <c r="C1089" s="64">
        <v>0.11</v>
      </c>
    </row>
    <row r="1090" spans="1:3" x14ac:dyDescent="0.45">
      <c r="A1090" s="239">
        <v>38044</v>
      </c>
      <c r="B1090" s="3">
        <v>1.2481</v>
      </c>
      <c r="C1090" s="64">
        <v>0.10975</v>
      </c>
    </row>
    <row r="1091" spans="1:3" x14ac:dyDescent="0.45">
      <c r="A1091" s="239">
        <v>38047</v>
      </c>
      <c r="B1091" s="3">
        <v>1.2444</v>
      </c>
      <c r="C1091" s="64">
        <v>0.10875</v>
      </c>
    </row>
    <row r="1092" spans="1:3" x14ac:dyDescent="0.45">
      <c r="A1092" s="239">
        <v>38048</v>
      </c>
      <c r="B1092" s="3">
        <v>1.2208000000000001</v>
      </c>
      <c r="C1092" s="64">
        <v>0.10875</v>
      </c>
    </row>
    <row r="1093" spans="1:3" x14ac:dyDescent="0.45">
      <c r="A1093" s="239">
        <v>38049</v>
      </c>
      <c r="B1093" s="3">
        <v>1.2136</v>
      </c>
      <c r="C1093" s="64">
        <v>0.10825</v>
      </c>
    </row>
    <row r="1094" spans="1:3" x14ac:dyDescent="0.45">
      <c r="A1094" s="239">
        <v>38050</v>
      </c>
      <c r="B1094" s="3">
        <v>1.2181</v>
      </c>
      <c r="C1094" s="64">
        <v>0.10925000000000001</v>
      </c>
    </row>
    <row r="1095" spans="1:3" x14ac:dyDescent="0.45">
      <c r="A1095" s="239">
        <v>38051</v>
      </c>
      <c r="B1095" s="3">
        <v>1.2392000000000001</v>
      </c>
      <c r="C1095" s="64">
        <v>0.11074999999999999</v>
      </c>
    </row>
    <row r="1096" spans="1:3" x14ac:dyDescent="0.45">
      <c r="A1096" s="239">
        <v>38054</v>
      </c>
      <c r="B1096" s="3">
        <v>1.2357</v>
      </c>
      <c r="C1096" s="64">
        <v>0.11025</v>
      </c>
    </row>
    <row r="1097" spans="1:3" x14ac:dyDescent="0.45">
      <c r="A1097" s="239">
        <v>38055</v>
      </c>
      <c r="B1097" s="3">
        <v>1.2429999999999999</v>
      </c>
      <c r="C1097" s="64">
        <v>0.11175</v>
      </c>
    </row>
    <row r="1098" spans="1:3" x14ac:dyDescent="0.45">
      <c r="A1098" s="239">
        <v>38056</v>
      </c>
      <c r="B1098" s="3">
        <v>1.2246999999999999</v>
      </c>
      <c r="C1098" s="64">
        <v>0.11175</v>
      </c>
    </row>
    <row r="1099" spans="1:3" x14ac:dyDescent="0.45">
      <c r="A1099" s="239">
        <v>38057</v>
      </c>
      <c r="B1099" s="3">
        <v>1.2279</v>
      </c>
      <c r="C1099" s="64">
        <v>0.111</v>
      </c>
    </row>
    <row r="1100" spans="1:3" x14ac:dyDescent="0.45">
      <c r="A1100" s="239">
        <v>38058</v>
      </c>
      <c r="B1100" s="3">
        <v>1.2209000000000001</v>
      </c>
      <c r="C1100" s="64">
        <v>0.11025</v>
      </c>
    </row>
    <row r="1101" spans="1:3" x14ac:dyDescent="0.45">
      <c r="A1101" s="239">
        <v>38061</v>
      </c>
      <c r="B1101" s="3">
        <v>1.2263999999999999</v>
      </c>
      <c r="C1101" s="64">
        <v>0.10975</v>
      </c>
    </row>
    <row r="1102" spans="1:3" x14ac:dyDescent="0.45">
      <c r="A1102" s="239">
        <v>38062</v>
      </c>
      <c r="B1102" s="3">
        <v>1.2272000000000001</v>
      </c>
      <c r="C1102" s="64">
        <v>0.10975</v>
      </c>
    </row>
    <row r="1103" spans="1:3" x14ac:dyDescent="0.45">
      <c r="A1103" s="239">
        <v>38063</v>
      </c>
      <c r="B1103" s="3">
        <v>1.2224999999999999</v>
      </c>
      <c r="C1103" s="64">
        <v>0.11</v>
      </c>
    </row>
    <row r="1104" spans="1:3" x14ac:dyDescent="0.45">
      <c r="A1104" s="239">
        <v>38064</v>
      </c>
      <c r="B1104" s="3">
        <v>1.2386999999999999</v>
      </c>
      <c r="C1104" s="64">
        <v>0.11125</v>
      </c>
    </row>
    <row r="1105" spans="1:3" x14ac:dyDescent="0.45">
      <c r="A1105" s="239">
        <v>38065</v>
      </c>
      <c r="B1105" s="3">
        <v>1.2284999999999999</v>
      </c>
      <c r="C1105" s="64">
        <v>0.11025</v>
      </c>
    </row>
    <row r="1106" spans="1:3" x14ac:dyDescent="0.45">
      <c r="A1106" s="239">
        <v>38068</v>
      </c>
      <c r="B1106" s="3">
        <v>1.2373000000000001</v>
      </c>
      <c r="C1106" s="64">
        <v>0.11074999999999999</v>
      </c>
    </row>
    <row r="1107" spans="1:3" x14ac:dyDescent="0.45">
      <c r="A1107" s="239">
        <v>38069</v>
      </c>
      <c r="B1107" s="3">
        <v>1.2344999999999999</v>
      </c>
      <c r="C1107" s="64">
        <v>0.11125</v>
      </c>
    </row>
    <row r="1108" spans="1:3" x14ac:dyDescent="0.45">
      <c r="A1108" s="239">
        <v>38070</v>
      </c>
      <c r="B1108" s="3">
        <v>1.2185999999999999</v>
      </c>
      <c r="C1108" s="64">
        <v>0.11225</v>
      </c>
    </row>
    <row r="1109" spans="1:3" x14ac:dyDescent="0.45">
      <c r="A1109" s="239">
        <v>38071</v>
      </c>
      <c r="B1109" s="3">
        <v>1.2182999999999999</v>
      </c>
      <c r="C1109" s="64">
        <v>0.11175</v>
      </c>
    </row>
    <row r="1110" spans="1:3" x14ac:dyDescent="0.45">
      <c r="A1110" s="239">
        <v>38072</v>
      </c>
      <c r="B1110" s="3">
        <v>1.2133</v>
      </c>
      <c r="C1110" s="64">
        <v>0.11175</v>
      </c>
    </row>
    <row r="1111" spans="1:3" x14ac:dyDescent="0.45">
      <c r="A1111" s="239">
        <v>38075</v>
      </c>
      <c r="B1111" s="3">
        <v>1.2142999999999999</v>
      </c>
      <c r="C1111" s="64">
        <v>0.11175</v>
      </c>
    </row>
    <row r="1112" spans="1:3" x14ac:dyDescent="0.45">
      <c r="A1112" s="239">
        <v>38076</v>
      </c>
      <c r="B1112" s="3">
        <v>1.2202999999999999</v>
      </c>
      <c r="C1112" s="64">
        <v>0.11175</v>
      </c>
    </row>
    <row r="1113" spans="1:3" x14ac:dyDescent="0.45">
      <c r="A1113" s="239">
        <v>38077</v>
      </c>
      <c r="B1113" s="3">
        <v>1.2295</v>
      </c>
      <c r="C1113" s="64">
        <v>0.11125</v>
      </c>
    </row>
    <row r="1114" spans="1:3" x14ac:dyDescent="0.45">
      <c r="A1114" s="239">
        <v>38078</v>
      </c>
      <c r="B1114" s="3">
        <v>1.2358</v>
      </c>
      <c r="C1114" s="64">
        <v>0.11175</v>
      </c>
    </row>
    <row r="1115" spans="1:3" x14ac:dyDescent="0.45">
      <c r="A1115" s="239">
        <v>38079</v>
      </c>
      <c r="B1115" s="3">
        <v>1.2111000000000001</v>
      </c>
      <c r="C1115" s="64">
        <v>0.11125</v>
      </c>
    </row>
    <row r="1116" spans="1:3" x14ac:dyDescent="0.45">
      <c r="A1116" s="239">
        <v>38082</v>
      </c>
      <c r="B1116" s="3">
        <v>1.2011000000000001</v>
      </c>
      <c r="C1116" s="64">
        <v>0.11225</v>
      </c>
    </row>
    <row r="1117" spans="1:3" x14ac:dyDescent="0.45">
      <c r="A1117" s="239">
        <v>38083</v>
      </c>
      <c r="B1117" s="3">
        <v>1.2101999999999999</v>
      </c>
      <c r="C1117" s="64">
        <v>0.11225</v>
      </c>
    </row>
    <row r="1118" spans="1:3" x14ac:dyDescent="0.45">
      <c r="A1118" s="239">
        <v>38084</v>
      </c>
      <c r="B1118" s="3">
        <v>1.2187999999999999</v>
      </c>
      <c r="C1118" s="64">
        <v>0.11275</v>
      </c>
    </row>
    <row r="1119" spans="1:3" x14ac:dyDescent="0.45">
      <c r="A1119" s="239">
        <v>38085</v>
      </c>
      <c r="B1119" s="3">
        <v>1.2073</v>
      </c>
      <c r="C1119" s="64">
        <v>0.11275</v>
      </c>
    </row>
    <row r="1120" spans="1:3" x14ac:dyDescent="0.45">
      <c r="A1120" s="239">
        <v>38086</v>
      </c>
      <c r="B1120" s="3">
        <v>1.2084999999999999</v>
      </c>
      <c r="C1120" s="64">
        <v>0.11199999999999999</v>
      </c>
    </row>
    <row r="1121" spans="1:3" x14ac:dyDescent="0.45">
      <c r="A1121" s="239">
        <v>38089</v>
      </c>
      <c r="B1121" s="3">
        <v>1.2068000000000001</v>
      </c>
      <c r="C1121" s="64">
        <v>0.111</v>
      </c>
    </row>
    <row r="1122" spans="1:3" x14ac:dyDescent="0.45">
      <c r="A1122" s="239">
        <v>38090</v>
      </c>
      <c r="B1122" s="3">
        <v>1.1927000000000001</v>
      </c>
      <c r="C1122" s="64">
        <v>0.1115</v>
      </c>
    </row>
    <row r="1123" spans="1:3" x14ac:dyDescent="0.45">
      <c r="A1123" s="239">
        <v>38091</v>
      </c>
      <c r="B1123" s="3">
        <v>1.1940999999999999</v>
      </c>
      <c r="C1123" s="64">
        <v>0.11175</v>
      </c>
    </row>
    <row r="1124" spans="1:3" x14ac:dyDescent="0.45">
      <c r="A1124" s="239">
        <v>38092</v>
      </c>
      <c r="B1124" s="3">
        <v>1.1950000000000001</v>
      </c>
      <c r="C1124" s="64">
        <v>0.11199999999999999</v>
      </c>
    </row>
    <row r="1125" spans="1:3" x14ac:dyDescent="0.45">
      <c r="A1125" s="239">
        <v>38093</v>
      </c>
      <c r="B1125" s="3">
        <v>1.1996</v>
      </c>
      <c r="C1125" s="64">
        <v>0.111</v>
      </c>
    </row>
    <row r="1126" spans="1:3" x14ac:dyDescent="0.45">
      <c r="A1126" s="239">
        <v>38096</v>
      </c>
      <c r="B1126" s="3">
        <v>1.2020999999999999</v>
      </c>
      <c r="C1126" s="64">
        <v>0.111</v>
      </c>
    </row>
    <row r="1127" spans="1:3" x14ac:dyDescent="0.45">
      <c r="A1127" s="239">
        <v>38097</v>
      </c>
      <c r="B1127" s="3">
        <v>1.1915</v>
      </c>
      <c r="C1127" s="64">
        <v>0.111</v>
      </c>
    </row>
    <row r="1128" spans="1:3" x14ac:dyDescent="0.45">
      <c r="A1128" s="239">
        <v>38098</v>
      </c>
      <c r="B1128" s="3">
        <v>1.1863999999999999</v>
      </c>
      <c r="C1128" s="64">
        <v>0.1105</v>
      </c>
    </row>
    <row r="1129" spans="1:3" x14ac:dyDescent="0.45">
      <c r="A1129" s="239">
        <v>38099</v>
      </c>
      <c r="B1129" s="3">
        <v>1.1868000000000001</v>
      </c>
      <c r="C1129" s="64">
        <v>0.111</v>
      </c>
    </row>
    <row r="1130" spans="1:3" x14ac:dyDescent="0.45">
      <c r="A1130" s="239">
        <v>38100</v>
      </c>
      <c r="B1130" s="3">
        <v>1.1827000000000001</v>
      </c>
      <c r="C1130" s="64">
        <v>0.111</v>
      </c>
    </row>
    <row r="1131" spans="1:3" x14ac:dyDescent="0.45">
      <c r="A1131" s="239">
        <v>38103</v>
      </c>
      <c r="B1131" s="3">
        <v>1.1856</v>
      </c>
      <c r="C1131" s="64">
        <v>0.1115</v>
      </c>
    </row>
    <row r="1132" spans="1:3" x14ac:dyDescent="0.45">
      <c r="A1132" s="239">
        <v>38104</v>
      </c>
      <c r="B1132" s="3">
        <v>1.1911</v>
      </c>
      <c r="C1132" s="64">
        <v>0.1115</v>
      </c>
    </row>
    <row r="1133" spans="1:3" x14ac:dyDescent="0.45">
      <c r="A1133" s="239">
        <v>38105</v>
      </c>
      <c r="B1133" s="3">
        <v>1.1839999999999999</v>
      </c>
      <c r="C1133" s="64">
        <v>0.111</v>
      </c>
    </row>
    <row r="1134" spans="1:3" x14ac:dyDescent="0.45">
      <c r="A1134" s="239">
        <v>38106</v>
      </c>
      <c r="B1134" s="3">
        <v>1.1931</v>
      </c>
      <c r="C1134" s="64">
        <v>0.1105</v>
      </c>
    </row>
    <row r="1135" spans="1:3" x14ac:dyDescent="0.45">
      <c r="A1135" s="239">
        <v>38107</v>
      </c>
      <c r="B1135" s="3">
        <v>1.1977</v>
      </c>
      <c r="C1135" s="64">
        <v>0.11</v>
      </c>
    </row>
    <row r="1136" spans="1:3" x14ac:dyDescent="0.45">
      <c r="A1136" s="239">
        <v>38110</v>
      </c>
      <c r="B1136" s="3">
        <v>1.1931</v>
      </c>
      <c r="C1136" s="64">
        <v>0.1105</v>
      </c>
    </row>
    <row r="1137" spans="1:3" x14ac:dyDescent="0.45">
      <c r="A1137" s="239">
        <v>38111</v>
      </c>
      <c r="B1137" s="3">
        <v>1.2076</v>
      </c>
      <c r="C1137" s="64">
        <v>0.11</v>
      </c>
    </row>
    <row r="1138" spans="1:3" x14ac:dyDescent="0.45">
      <c r="A1138" s="239">
        <v>38112</v>
      </c>
      <c r="B1138" s="3">
        <v>1.2169000000000001</v>
      </c>
      <c r="C1138" s="64">
        <v>0.11</v>
      </c>
    </row>
    <row r="1139" spans="1:3" x14ac:dyDescent="0.45">
      <c r="A1139" s="239">
        <v>38113</v>
      </c>
      <c r="B1139" s="3">
        <v>1.2089000000000001</v>
      </c>
      <c r="C1139" s="64">
        <v>0.10949999999999999</v>
      </c>
    </row>
    <row r="1140" spans="1:3" x14ac:dyDescent="0.45">
      <c r="A1140" s="239">
        <v>38114</v>
      </c>
      <c r="B1140" s="3">
        <v>1.1895</v>
      </c>
      <c r="C1140" s="64">
        <v>0.109</v>
      </c>
    </row>
    <row r="1141" spans="1:3" x14ac:dyDescent="0.45">
      <c r="A1141" s="239">
        <v>38117</v>
      </c>
      <c r="B1141" s="3">
        <v>1.1844999999999999</v>
      </c>
      <c r="C1141" s="64">
        <v>0.109</v>
      </c>
    </row>
    <row r="1142" spans="1:3" x14ac:dyDescent="0.45">
      <c r="A1142" s="239">
        <v>38118</v>
      </c>
      <c r="B1142" s="3">
        <v>1.1835</v>
      </c>
      <c r="C1142" s="64">
        <v>0.10800000000000001</v>
      </c>
    </row>
    <row r="1143" spans="1:3" x14ac:dyDescent="0.45">
      <c r="A1143" s="239">
        <v>38119</v>
      </c>
      <c r="B1143" s="3">
        <v>1.1908000000000001</v>
      </c>
      <c r="C1143" s="64">
        <v>0.10800000000000001</v>
      </c>
    </row>
    <row r="1144" spans="1:3" x14ac:dyDescent="0.45">
      <c r="A1144" s="239">
        <v>38120</v>
      </c>
      <c r="B1144" s="3">
        <v>1.1817</v>
      </c>
      <c r="C1144" s="64">
        <v>0.1075</v>
      </c>
    </row>
    <row r="1145" spans="1:3" x14ac:dyDescent="0.45">
      <c r="A1145" s="239">
        <v>38121</v>
      </c>
      <c r="B1145" s="3">
        <v>1.1875</v>
      </c>
      <c r="C1145" s="64">
        <v>0.1075</v>
      </c>
    </row>
    <row r="1146" spans="1:3" x14ac:dyDescent="0.45">
      <c r="A1146" s="239">
        <v>38124</v>
      </c>
      <c r="B1146" s="3">
        <v>1.2028000000000001</v>
      </c>
      <c r="C1146" s="64">
        <v>0.10800000000000001</v>
      </c>
    </row>
    <row r="1147" spans="1:3" x14ac:dyDescent="0.45">
      <c r="A1147" s="239">
        <v>38125</v>
      </c>
      <c r="B1147" s="3">
        <v>1.1962999999999999</v>
      </c>
      <c r="C1147" s="64">
        <v>0.11</v>
      </c>
    </row>
    <row r="1148" spans="1:3" x14ac:dyDescent="0.45">
      <c r="A1148" s="239">
        <v>38126</v>
      </c>
      <c r="B1148" s="3">
        <v>1.2028000000000001</v>
      </c>
      <c r="C1148" s="64">
        <v>0.10949999999999999</v>
      </c>
    </row>
    <row r="1149" spans="1:3" x14ac:dyDescent="0.45">
      <c r="A1149" s="239">
        <v>38127</v>
      </c>
      <c r="B1149" s="3">
        <v>1.1913</v>
      </c>
      <c r="C1149" s="64">
        <v>0.111</v>
      </c>
    </row>
    <row r="1150" spans="1:3" x14ac:dyDescent="0.45">
      <c r="A1150" s="239">
        <v>38128</v>
      </c>
      <c r="B1150" s="3">
        <v>1.2009000000000001</v>
      </c>
      <c r="C1150" s="64">
        <v>0.1105</v>
      </c>
    </row>
    <row r="1151" spans="1:3" x14ac:dyDescent="0.45">
      <c r="A1151" s="239">
        <v>38131</v>
      </c>
      <c r="B1151" s="3">
        <v>1.2015</v>
      </c>
      <c r="C1151" s="64">
        <v>0.111</v>
      </c>
    </row>
    <row r="1152" spans="1:3" x14ac:dyDescent="0.45">
      <c r="A1152" s="239">
        <v>38132</v>
      </c>
      <c r="B1152" s="3">
        <v>1.2107000000000001</v>
      </c>
      <c r="C1152" s="64">
        <v>0.111</v>
      </c>
    </row>
    <row r="1153" spans="1:3" x14ac:dyDescent="0.45">
      <c r="A1153" s="239">
        <v>38133</v>
      </c>
      <c r="B1153" s="3">
        <v>1.2105999999999999</v>
      </c>
      <c r="C1153" s="64">
        <v>0.111</v>
      </c>
    </row>
    <row r="1154" spans="1:3" x14ac:dyDescent="0.45">
      <c r="A1154" s="239">
        <v>38134</v>
      </c>
      <c r="B1154" s="3">
        <v>1.226</v>
      </c>
      <c r="C1154" s="64">
        <v>0.1105</v>
      </c>
    </row>
    <row r="1155" spans="1:3" x14ac:dyDescent="0.45">
      <c r="A1155" s="239">
        <v>38135</v>
      </c>
      <c r="B1155" s="3">
        <v>1.2216</v>
      </c>
      <c r="C1155" s="64">
        <v>0.1105</v>
      </c>
    </row>
    <row r="1156" spans="1:3" x14ac:dyDescent="0.45">
      <c r="A1156" s="239">
        <v>38138</v>
      </c>
      <c r="B1156" s="3">
        <v>1.2189000000000001</v>
      </c>
      <c r="C1156" s="64">
        <v>0.10949999999999999</v>
      </c>
    </row>
    <row r="1157" spans="1:3" x14ac:dyDescent="0.45">
      <c r="A1157" s="239">
        <v>38139</v>
      </c>
      <c r="B1157" s="3">
        <v>1.2239</v>
      </c>
      <c r="C1157" s="64">
        <v>0.1075</v>
      </c>
    </row>
    <row r="1158" spans="1:3" x14ac:dyDescent="0.45">
      <c r="A1158" s="239">
        <v>38140</v>
      </c>
      <c r="B1158" s="3">
        <v>1.2222</v>
      </c>
      <c r="C1158" s="64">
        <v>0.1075</v>
      </c>
    </row>
    <row r="1159" spans="1:3" x14ac:dyDescent="0.45">
      <c r="A1159" s="239">
        <v>38141</v>
      </c>
      <c r="B1159" s="3">
        <v>1.2199</v>
      </c>
      <c r="C1159" s="64">
        <v>0.107</v>
      </c>
    </row>
    <row r="1160" spans="1:3" x14ac:dyDescent="0.45">
      <c r="A1160" s="239">
        <v>38142</v>
      </c>
      <c r="B1160" s="3">
        <v>1.228</v>
      </c>
      <c r="C1160" s="64">
        <v>0.1075</v>
      </c>
    </row>
    <row r="1161" spans="1:3" x14ac:dyDescent="0.45">
      <c r="A1161" s="239">
        <v>38145</v>
      </c>
      <c r="B1161" s="3">
        <v>1.2330000000000001</v>
      </c>
      <c r="C1161" s="64">
        <v>0.1075</v>
      </c>
    </row>
    <row r="1162" spans="1:3" x14ac:dyDescent="0.45">
      <c r="A1162" s="239">
        <v>38146</v>
      </c>
      <c r="B1162" s="3">
        <v>1.2259</v>
      </c>
      <c r="C1162" s="64">
        <v>0.1075</v>
      </c>
    </row>
    <row r="1163" spans="1:3" x14ac:dyDescent="0.45">
      <c r="A1163" s="239">
        <v>38147</v>
      </c>
      <c r="B1163" s="3">
        <v>1.208</v>
      </c>
      <c r="C1163" s="64">
        <v>0.1065</v>
      </c>
    </row>
    <row r="1164" spans="1:3" x14ac:dyDescent="0.45">
      <c r="A1164" s="239">
        <v>38148</v>
      </c>
      <c r="B1164" s="3">
        <v>1.2109000000000001</v>
      </c>
      <c r="C1164" s="64">
        <v>0.106</v>
      </c>
    </row>
    <row r="1165" spans="1:3" x14ac:dyDescent="0.45">
      <c r="A1165" s="239">
        <v>38149</v>
      </c>
      <c r="B1165" s="3">
        <v>1.2016</v>
      </c>
      <c r="C1165" s="64">
        <v>0.106</v>
      </c>
    </row>
    <row r="1166" spans="1:3" x14ac:dyDescent="0.45">
      <c r="A1166" s="239">
        <v>38152</v>
      </c>
      <c r="B1166" s="3">
        <v>1.2062999999999999</v>
      </c>
      <c r="C1166" s="64">
        <v>0.10550000000000001</v>
      </c>
    </row>
    <row r="1167" spans="1:3" x14ac:dyDescent="0.45">
      <c r="A1167" s="239">
        <v>38153</v>
      </c>
      <c r="B1167" s="3">
        <v>1.2144999999999999</v>
      </c>
      <c r="C1167" s="64">
        <v>0.106</v>
      </c>
    </row>
    <row r="1168" spans="1:3" x14ac:dyDescent="0.45">
      <c r="A1168" s="239">
        <v>38154</v>
      </c>
      <c r="B1168" s="3">
        <v>1.2006999999999999</v>
      </c>
      <c r="C1168" s="64">
        <v>0.10625</v>
      </c>
    </row>
    <row r="1169" spans="1:3" x14ac:dyDescent="0.45">
      <c r="A1169" s="239">
        <v>38155</v>
      </c>
      <c r="B1169" s="3">
        <v>1.2061999999999999</v>
      </c>
      <c r="C1169" s="64">
        <v>0.1065</v>
      </c>
    </row>
    <row r="1170" spans="1:3" x14ac:dyDescent="0.45">
      <c r="A1170" s="239">
        <v>38156</v>
      </c>
      <c r="B1170" s="3">
        <v>1.2129000000000001</v>
      </c>
      <c r="C1170" s="64">
        <v>0.106</v>
      </c>
    </row>
    <row r="1171" spans="1:3" x14ac:dyDescent="0.45">
      <c r="A1171" s="239">
        <v>38159</v>
      </c>
      <c r="B1171" s="3">
        <v>1.2101999999999999</v>
      </c>
      <c r="C1171" s="64">
        <v>0.106</v>
      </c>
    </row>
    <row r="1172" spans="1:3" x14ac:dyDescent="0.45">
      <c r="A1172" s="239">
        <v>38160</v>
      </c>
      <c r="B1172" s="3">
        <v>1.2093</v>
      </c>
      <c r="C1172" s="64">
        <v>0.10550000000000001</v>
      </c>
    </row>
    <row r="1173" spans="1:3" x14ac:dyDescent="0.45">
      <c r="A1173" s="239">
        <v>38161</v>
      </c>
      <c r="B1173" s="3">
        <v>1.2097</v>
      </c>
      <c r="C1173" s="64">
        <v>0.105</v>
      </c>
    </row>
    <row r="1174" spans="1:3" x14ac:dyDescent="0.45">
      <c r="A1174" s="239">
        <v>38162</v>
      </c>
      <c r="B1174" s="3">
        <v>1.2176</v>
      </c>
      <c r="C1174" s="64">
        <v>0.10349999999999999</v>
      </c>
    </row>
    <row r="1175" spans="1:3" x14ac:dyDescent="0.45">
      <c r="A1175" s="239">
        <v>38163</v>
      </c>
      <c r="B1175" s="3">
        <v>1.2141</v>
      </c>
      <c r="C1175" s="64">
        <v>0.1045</v>
      </c>
    </row>
    <row r="1176" spans="1:3" x14ac:dyDescent="0.45">
      <c r="A1176" s="239">
        <v>38166</v>
      </c>
      <c r="B1176" s="3">
        <v>1.216</v>
      </c>
      <c r="C1176" s="64">
        <v>0.1045</v>
      </c>
    </row>
    <row r="1177" spans="1:3" x14ac:dyDescent="0.45">
      <c r="A1177" s="239">
        <v>38167</v>
      </c>
      <c r="B1177" s="3">
        <v>1.2118</v>
      </c>
      <c r="C1177" s="64">
        <v>0.10400000000000001</v>
      </c>
    </row>
    <row r="1178" spans="1:3" x14ac:dyDescent="0.45">
      <c r="A1178" s="239">
        <v>38168</v>
      </c>
      <c r="B1178" s="3">
        <v>1.2169000000000001</v>
      </c>
      <c r="C1178" s="64">
        <v>0.10550000000000001</v>
      </c>
    </row>
    <row r="1179" spans="1:3" x14ac:dyDescent="0.45">
      <c r="A1179" s="239">
        <v>38169</v>
      </c>
      <c r="B1179" s="3">
        <v>1.2162999999999999</v>
      </c>
      <c r="C1179" s="64">
        <v>0.10550000000000001</v>
      </c>
    </row>
    <row r="1180" spans="1:3" x14ac:dyDescent="0.45">
      <c r="A1180" s="239">
        <v>38170</v>
      </c>
      <c r="B1180" s="3">
        <v>1.2323</v>
      </c>
      <c r="C1180" s="64">
        <v>0.1045</v>
      </c>
    </row>
    <row r="1181" spans="1:3" x14ac:dyDescent="0.45">
      <c r="A1181" s="239">
        <v>38173</v>
      </c>
      <c r="B1181" s="3">
        <v>1.2284999999999999</v>
      </c>
      <c r="C1181" s="64">
        <v>0.105</v>
      </c>
    </row>
    <row r="1182" spans="1:3" x14ac:dyDescent="0.45">
      <c r="A1182" s="239">
        <v>38174</v>
      </c>
      <c r="B1182" s="3">
        <v>1.2306999999999999</v>
      </c>
      <c r="C1182" s="64">
        <v>0.105</v>
      </c>
    </row>
    <row r="1183" spans="1:3" x14ac:dyDescent="0.45">
      <c r="A1183" s="239">
        <v>38175</v>
      </c>
      <c r="B1183" s="3">
        <v>1.2376</v>
      </c>
      <c r="C1183" s="64">
        <v>0.105</v>
      </c>
    </row>
    <row r="1184" spans="1:3" x14ac:dyDescent="0.45">
      <c r="A1184" s="239">
        <v>38176</v>
      </c>
      <c r="B1184" s="3">
        <v>1.2395</v>
      </c>
      <c r="C1184" s="64">
        <v>0.10349999999999999</v>
      </c>
    </row>
    <row r="1185" spans="1:3" x14ac:dyDescent="0.45">
      <c r="A1185" s="239">
        <v>38177</v>
      </c>
      <c r="B1185" s="3">
        <v>1.2392000000000001</v>
      </c>
      <c r="C1185" s="64">
        <v>0.10349999999999999</v>
      </c>
    </row>
    <row r="1186" spans="1:3" x14ac:dyDescent="0.45">
      <c r="A1186" s="239">
        <v>38180</v>
      </c>
      <c r="B1186" s="3">
        <v>1.2410000000000001</v>
      </c>
      <c r="C1186" s="64">
        <v>0.10249999999999999</v>
      </c>
    </row>
    <row r="1187" spans="1:3" x14ac:dyDescent="0.45">
      <c r="A1187" s="239">
        <v>38181</v>
      </c>
      <c r="B1187" s="3">
        <v>1.2317</v>
      </c>
      <c r="C1187" s="64">
        <v>0.10249999999999999</v>
      </c>
    </row>
    <row r="1188" spans="1:3" x14ac:dyDescent="0.45">
      <c r="A1188" s="239">
        <v>38182</v>
      </c>
      <c r="B1188" s="3">
        <v>1.2396</v>
      </c>
      <c r="C1188" s="64">
        <v>0.10300000000000001</v>
      </c>
    </row>
    <row r="1189" spans="1:3" x14ac:dyDescent="0.45">
      <c r="A1189" s="239">
        <v>38183</v>
      </c>
      <c r="B1189" s="3">
        <v>1.2352000000000001</v>
      </c>
      <c r="C1189" s="64">
        <v>0.10249999999999999</v>
      </c>
    </row>
    <row r="1190" spans="1:3" x14ac:dyDescent="0.45">
      <c r="A1190" s="239">
        <v>38184</v>
      </c>
      <c r="B1190" s="3">
        <v>1.2442</v>
      </c>
      <c r="C1190" s="64">
        <v>0.10249999999999999</v>
      </c>
    </row>
    <row r="1191" spans="1:3" x14ac:dyDescent="0.45">
      <c r="A1191" s="239">
        <v>38187</v>
      </c>
      <c r="B1191" s="3">
        <v>1.2425999999999999</v>
      </c>
      <c r="C1191" s="64">
        <v>0.10300000000000001</v>
      </c>
    </row>
    <row r="1192" spans="1:3" x14ac:dyDescent="0.45">
      <c r="A1192" s="239">
        <v>38188</v>
      </c>
      <c r="B1192" s="3">
        <v>1.2379</v>
      </c>
      <c r="C1192" s="64">
        <v>0.10300000000000001</v>
      </c>
    </row>
    <row r="1193" spans="1:3" x14ac:dyDescent="0.45">
      <c r="A1193" s="239">
        <v>38189</v>
      </c>
      <c r="B1193" s="3">
        <v>1.2232000000000001</v>
      </c>
      <c r="C1193" s="64">
        <v>0.10400000000000001</v>
      </c>
    </row>
    <row r="1194" spans="1:3" x14ac:dyDescent="0.45">
      <c r="A1194" s="239">
        <v>38190</v>
      </c>
      <c r="B1194" s="3">
        <v>1.2267999999999999</v>
      </c>
      <c r="C1194" s="64">
        <v>0.10400000000000001</v>
      </c>
    </row>
    <row r="1195" spans="1:3" x14ac:dyDescent="0.45">
      <c r="A1195" s="239">
        <v>38191</v>
      </c>
      <c r="B1195" s="3">
        <v>1.2129000000000001</v>
      </c>
      <c r="C1195" s="64">
        <v>0.10400000000000001</v>
      </c>
    </row>
    <row r="1196" spans="1:3" x14ac:dyDescent="0.45">
      <c r="A1196" s="239">
        <v>38194</v>
      </c>
      <c r="B1196" s="3">
        <v>1.2150000000000001</v>
      </c>
      <c r="C1196" s="64">
        <v>0.10400000000000001</v>
      </c>
    </row>
    <row r="1197" spans="1:3" x14ac:dyDescent="0.45">
      <c r="A1197" s="239">
        <v>38195</v>
      </c>
      <c r="B1197" s="3">
        <v>1.2071000000000001</v>
      </c>
      <c r="C1197" s="64">
        <v>0.10400000000000001</v>
      </c>
    </row>
    <row r="1198" spans="1:3" x14ac:dyDescent="0.45">
      <c r="A1198" s="239">
        <v>38196</v>
      </c>
      <c r="B1198" s="3">
        <v>1.2057</v>
      </c>
      <c r="C1198" s="64">
        <v>0.10400000000000001</v>
      </c>
    </row>
    <row r="1199" spans="1:3" x14ac:dyDescent="0.45">
      <c r="A1199" s="239">
        <v>38197</v>
      </c>
      <c r="B1199" s="3">
        <v>1.2048000000000001</v>
      </c>
      <c r="C1199" s="64">
        <v>0.10300000000000001</v>
      </c>
    </row>
    <row r="1200" spans="1:3" x14ac:dyDescent="0.45">
      <c r="A1200" s="239">
        <v>38198</v>
      </c>
      <c r="B1200" s="3">
        <v>1.2003999999999999</v>
      </c>
      <c r="C1200" s="64">
        <v>0.10199999999999999</v>
      </c>
    </row>
    <row r="1201" spans="1:3" x14ac:dyDescent="0.45">
      <c r="A1201" s="239">
        <v>38201</v>
      </c>
      <c r="B1201" s="3">
        <v>1.2039</v>
      </c>
      <c r="C1201" s="64">
        <v>0.10249999999999999</v>
      </c>
    </row>
    <row r="1202" spans="1:3" x14ac:dyDescent="0.45">
      <c r="A1202" s="239">
        <v>38202</v>
      </c>
      <c r="B1202" s="3">
        <v>1.2057</v>
      </c>
      <c r="C1202" s="64">
        <v>0.10400000000000001</v>
      </c>
    </row>
    <row r="1203" spans="1:3" x14ac:dyDescent="0.45">
      <c r="A1203" s="239">
        <v>38203</v>
      </c>
      <c r="B1203" s="3">
        <v>1.2046000000000001</v>
      </c>
      <c r="C1203" s="64">
        <v>0.10300000000000001</v>
      </c>
    </row>
    <row r="1204" spans="1:3" x14ac:dyDescent="0.45">
      <c r="A1204" s="239">
        <v>38204</v>
      </c>
      <c r="B1204" s="3">
        <v>1.2059</v>
      </c>
      <c r="C1204" s="64">
        <v>0.10349999999999999</v>
      </c>
    </row>
    <row r="1205" spans="1:3" x14ac:dyDescent="0.45">
      <c r="A1205" s="239">
        <v>38205</v>
      </c>
      <c r="B1205" s="3">
        <v>1.2279</v>
      </c>
      <c r="C1205" s="64">
        <v>0.1045</v>
      </c>
    </row>
    <row r="1206" spans="1:3" x14ac:dyDescent="0.45">
      <c r="A1206" s="239">
        <v>38208</v>
      </c>
      <c r="B1206" s="3">
        <v>1.226</v>
      </c>
      <c r="C1206" s="64">
        <v>0.1045</v>
      </c>
    </row>
    <row r="1207" spans="1:3" x14ac:dyDescent="0.45">
      <c r="A1207" s="239">
        <v>38209</v>
      </c>
      <c r="B1207" s="3">
        <v>1.2297</v>
      </c>
      <c r="C1207" s="64">
        <v>0.1045</v>
      </c>
    </row>
    <row r="1208" spans="1:3" x14ac:dyDescent="0.45">
      <c r="A1208" s="239">
        <v>38210</v>
      </c>
      <c r="B1208" s="3">
        <v>1.222</v>
      </c>
      <c r="C1208" s="64">
        <v>0.1045</v>
      </c>
    </row>
    <row r="1209" spans="1:3" x14ac:dyDescent="0.45">
      <c r="A1209" s="239">
        <v>38211</v>
      </c>
      <c r="B1209" s="3">
        <v>1.224</v>
      </c>
      <c r="C1209" s="64">
        <v>0.1045</v>
      </c>
    </row>
    <row r="1210" spans="1:3" x14ac:dyDescent="0.45">
      <c r="A1210" s="239">
        <v>38212</v>
      </c>
      <c r="B1210" s="3">
        <v>1.2363</v>
      </c>
      <c r="C1210" s="64">
        <v>0.1045</v>
      </c>
    </row>
    <row r="1211" spans="1:3" x14ac:dyDescent="0.45">
      <c r="A1211" s="239">
        <v>38215</v>
      </c>
      <c r="B1211" s="3">
        <v>1.2344999999999999</v>
      </c>
      <c r="C1211" s="64">
        <v>0.1045</v>
      </c>
    </row>
    <row r="1212" spans="1:3" x14ac:dyDescent="0.45">
      <c r="A1212" s="239">
        <v>38216</v>
      </c>
      <c r="B1212" s="3">
        <v>1.2339</v>
      </c>
      <c r="C1212" s="64">
        <v>0.106</v>
      </c>
    </row>
    <row r="1213" spans="1:3" x14ac:dyDescent="0.45">
      <c r="A1213" s="239">
        <v>38217</v>
      </c>
      <c r="B1213" s="3">
        <v>1.2323999999999999</v>
      </c>
      <c r="C1213" s="64">
        <v>0.10550000000000001</v>
      </c>
    </row>
    <row r="1214" spans="1:3" x14ac:dyDescent="0.45">
      <c r="A1214" s="239">
        <v>38218</v>
      </c>
      <c r="B1214" s="3">
        <v>1.2354000000000001</v>
      </c>
      <c r="C1214" s="64">
        <v>0.1045</v>
      </c>
    </row>
    <row r="1215" spans="1:3" x14ac:dyDescent="0.45">
      <c r="A1215" s="239">
        <v>38219</v>
      </c>
      <c r="B1215" s="3">
        <v>1.2307999999999999</v>
      </c>
      <c r="C1215" s="64">
        <v>0.10525000000000001</v>
      </c>
    </row>
    <row r="1216" spans="1:3" x14ac:dyDescent="0.45">
      <c r="A1216" s="239">
        <v>38222</v>
      </c>
      <c r="B1216" s="3">
        <v>1.2183999999999999</v>
      </c>
      <c r="C1216" s="64">
        <v>0.10550000000000001</v>
      </c>
    </row>
    <row r="1217" spans="1:3" x14ac:dyDescent="0.45">
      <c r="A1217" s="239">
        <v>38223</v>
      </c>
      <c r="B1217" s="3">
        <v>1.2073</v>
      </c>
      <c r="C1217" s="64">
        <v>0.10625</v>
      </c>
    </row>
    <row r="1218" spans="1:3" x14ac:dyDescent="0.45">
      <c r="A1218" s="239">
        <v>38224</v>
      </c>
      <c r="B1218" s="3">
        <v>1.2084999999999999</v>
      </c>
      <c r="C1218" s="64">
        <v>0.10550000000000001</v>
      </c>
    </row>
    <row r="1219" spans="1:3" x14ac:dyDescent="0.45">
      <c r="A1219" s="239">
        <v>38225</v>
      </c>
      <c r="B1219" s="3">
        <v>1.2091000000000001</v>
      </c>
      <c r="C1219" s="64">
        <v>0.106</v>
      </c>
    </row>
    <row r="1220" spans="1:3" x14ac:dyDescent="0.45">
      <c r="A1220" s="239">
        <v>38226</v>
      </c>
      <c r="B1220" s="3">
        <v>1.2016</v>
      </c>
      <c r="C1220" s="64">
        <v>0.10550000000000001</v>
      </c>
    </row>
    <row r="1221" spans="1:3" x14ac:dyDescent="0.45">
      <c r="A1221" s="239">
        <v>38229</v>
      </c>
      <c r="B1221" s="3">
        <v>1.2062999999999999</v>
      </c>
      <c r="C1221" s="64">
        <v>0.105</v>
      </c>
    </row>
    <row r="1222" spans="1:3" x14ac:dyDescent="0.45">
      <c r="A1222" s="239">
        <v>38230</v>
      </c>
      <c r="B1222" s="3">
        <v>1.2184999999999999</v>
      </c>
      <c r="C1222" s="64">
        <v>0.10475</v>
      </c>
    </row>
    <row r="1223" spans="1:3" x14ac:dyDescent="0.45">
      <c r="A1223" s="239">
        <v>38231</v>
      </c>
      <c r="B1223" s="3">
        <v>1.2192000000000001</v>
      </c>
      <c r="C1223" s="64">
        <v>0.10349999999999999</v>
      </c>
    </row>
    <row r="1224" spans="1:3" x14ac:dyDescent="0.45">
      <c r="A1224" s="239">
        <v>38232</v>
      </c>
      <c r="B1224" s="3">
        <v>1.2157</v>
      </c>
      <c r="C1224" s="64">
        <v>0.10400000000000001</v>
      </c>
    </row>
    <row r="1225" spans="1:3" x14ac:dyDescent="0.45">
      <c r="A1225" s="239">
        <v>38233</v>
      </c>
      <c r="B1225" s="3">
        <v>1.2068000000000001</v>
      </c>
      <c r="C1225" s="64">
        <v>0.10300000000000001</v>
      </c>
    </row>
    <row r="1226" spans="1:3" x14ac:dyDescent="0.45">
      <c r="A1226" s="239">
        <v>38236</v>
      </c>
      <c r="B1226" s="3">
        <v>1.2068000000000001</v>
      </c>
      <c r="C1226" s="64">
        <v>0.10349999999999999</v>
      </c>
    </row>
    <row r="1227" spans="1:3" x14ac:dyDescent="0.45">
      <c r="A1227" s="239">
        <v>38237</v>
      </c>
      <c r="B1227" s="3">
        <v>1.2090000000000001</v>
      </c>
      <c r="C1227" s="64">
        <v>0.10300000000000001</v>
      </c>
    </row>
    <row r="1228" spans="1:3" x14ac:dyDescent="0.45">
      <c r="A1228" s="239">
        <v>38238</v>
      </c>
      <c r="B1228" s="3">
        <v>1.2175</v>
      </c>
      <c r="C1228" s="64">
        <v>0.10349999999999999</v>
      </c>
    </row>
    <row r="1229" spans="1:3" x14ac:dyDescent="0.45">
      <c r="A1229" s="239">
        <v>38239</v>
      </c>
      <c r="B1229" s="3">
        <v>1.2189000000000001</v>
      </c>
      <c r="C1229" s="64">
        <v>0.10249999999999999</v>
      </c>
    </row>
    <row r="1230" spans="1:3" x14ac:dyDescent="0.45">
      <c r="A1230" s="239">
        <v>38240</v>
      </c>
      <c r="B1230" s="3">
        <v>1.2283999999999999</v>
      </c>
      <c r="C1230" s="64">
        <v>0.10050000000000001</v>
      </c>
    </row>
    <row r="1231" spans="1:3" x14ac:dyDescent="0.45">
      <c r="A1231" s="239">
        <v>38243</v>
      </c>
      <c r="B1231" s="3">
        <v>1.2261</v>
      </c>
      <c r="C1231" s="64">
        <v>0.10050000000000001</v>
      </c>
    </row>
    <row r="1232" spans="1:3" x14ac:dyDescent="0.45">
      <c r="A1232" s="239">
        <v>38244</v>
      </c>
      <c r="B1232" s="3">
        <v>1.2267999999999999</v>
      </c>
      <c r="C1232" s="64">
        <v>9.5250000000000001E-2</v>
      </c>
    </row>
    <row r="1233" spans="1:3" x14ac:dyDescent="0.45">
      <c r="A1233" s="239">
        <v>38245</v>
      </c>
      <c r="B1233" s="3">
        <v>1.2145999999999999</v>
      </c>
      <c r="C1233" s="64">
        <v>9.9000000000000005E-2</v>
      </c>
    </row>
    <row r="1234" spans="1:3" x14ac:dyDescent="0.45">
      <c r="A1234" s="239">
        <v>38246</v>
      </c>
      <c r="B1234" s="3">
        <v>1.2169000000000001</v>
      </c>
      <c r="C1234" s="64">
        <v>0.10050000000000001</v>
      </c>
    </row>
    <row r="1235" spans="1:3" x14ac:dyDescent="0.45">
      <c r="A1235" s="239">
        <v>38247</v>
      </c>
      <c r="B1235" s="3">
        <v>1.2175</v>
      </c>
      <c r="C1235" s="64">
        <v>9.9499999999999991E-2</v>
      </c>
    </row>
    <row r="1236" spans="1:3" x14ac:dyDescent="0.45">
      <c r="A1236" s="239">
        <v>38250</v>
      </c>
      <c r="B1236" s="3">
        <v>1.2164999999999999</v>
      </c>
      <c r="C1236" s="64">
        <v>0.1</v>
      </c>
    </row>
    <row r="1237" spans="1:3" x14ac:dyDescent="0.45">
      <c r="A1237" s="239">
        <v>38251</v>
      </c>
      <c r="B1237" s="3">
        <v>1.2271000000000001</v>
      </c>
      <c r="C1237" s="64">
        <v>0.1</v>
      </c>
    </row>
    <row r="1238" spans="1:3" x14ac:dyDescent="0.45">
      <c r="A1238" s="239">
        <v>38252</v>
      </c>
      <c r="B1238" s="3">
        <v>1.2248999999999999</v>
      </c>
      <c r="C1238" s="64">
        <v>0.10050000000000001</v>
      </c>
    </row>
    <row r="1239" spans="1:3" x14ac:dyDescent="0.45">
      <c r="A1239" s="239">
        <v>38253</v>
      </c>
      <c r="B1239" s="3">
        <v>1.2321</v>
      </c>
      <c r="C1239" s="64">
        <v>0.10249999999999999</v>
      </c>
    </row>
    <row r="1240" spans="1:3" x14ac:dyDescent="0.45">
      <c r="A1240" s="239">
        <v>38254</v>
      </c>
      <c r="B1240" s="3">
        <v>1.226</v>
      </c>
      <c r="C1240" s="64">
        <v>0.10150000000000001</v>
      </c>
    </row>
    <row r="1241" spans="1:3" x14ac:dyDescent="0.45">
      <c r="A1241" s="239">
        <v>38257</v>
      </c>
      <c r="B1241" s="3">
        <v>1.2302</v>
      </c>
      <c r="C1241" s="64">
        <v>0.10099999999999999</v>
      </c>
    </row>
    <row r="1242" spans="1:3" x14ac:dyDescent="0.45">
      <c r="A1242" s="239">
        <v>38258</v>
      </c>
      <c r="B1242" s="3">
        <v>1.2318</v>
      </c>
      <c r="C1242" s="64">
        <v>9.9499999999999991E-2</v>
      </c>
    </row>
    <row r="1243" spans="1:3" x14ac:dyDescent="0.45">
      <c r="A1243" s="239">
        <v>38259</v>
      </c>
      <c r="B1243" s="3">
        <v>1.2326999999999999</v>
      </c>
      <c r="C1243" s="64">
        <v>9.9499999999999991E-2</v>
      </c>
    </row>
    <row r="1244" spans="1:3" x14ac:dyDescent="0.45">
      <c r="A1244" s="239">
        <v>38260</v>
      </c>
      <c r="B1244" s="3">
        <v>1.2427999999999999</v>
      </c>
      <c r="C1244" s="64">
        <v>0.1</v>
      </c>
    </row>
    <row r="1245" spans="1:3" x14ac:dyDescent="0.45">
      <c r="A1245" s="239">
        <v>38261</v>
      </c>
      <c r="B1245" s="3">
        <v>1.2398</v>
      </c>
      <c r="C1245" s="64">
        <v>0.1</v>
      </c>
    </row>
    <row r="1246" spans="1:3" x14ac:dyDescent="0.45">
      <c r="A1246" s="239">
        <v>38264</v>
      </c>
      <c r="B1246" s="3">
        <v>1.2277</v>
      </c>
      <c r="C1246" s="64">
        <v>9.9000000000000005E-2</v>
      </c>
    </row>
    <row r="1247" spans="1:3" x14ac:dyDescent="0.45">
      <c r="A1247" s="239">
        <v>38265</v>
      </c>
      <c r="B1247" s="3">
        <v>1.232</v>
      </c>
      <c r="C1247" s="64">
        <v>9.8000000000000004E-2</v>
      </c>
    </row>
    <row r="1248" spans="1:3" x14ac:dyDescent="0.45">
      <c r="A1248" s="239">
        <v>38266</v>
      </c>
      <c r="B1248" s="3">
        <v>1.2288000000000001</v>
      </c>
      <c r="C1248" s="64">
        <v>9.7500000000000003E-2</v>
      </c>
    </row>
    <row r="1249" spans="1:3" x14ac:dyDescent="0.45">
      <c r="A1249" s="239">
        <v>38267</v>
      </c>
      <c r="B1249" s="3">
        <v>1.2295</v>
      </c>
      <c r="C1249" s="64">
        <v>9.824999999999999E-2</v>
      </c>
    </row>
    <row r="1250" spans="1:3" x14ac:dyDescent="0.45">
      <c r="A1250" s="239">
        <v>38268</v>
      </c>
      <c r="B1250" s="3">
        <v>1.2417</v>
      </c>
      <c r="C1250" s="64">
        <v>0.10050000000000001</v>
      </c>
    </row>
    <row r="1251" spans="1:3" x14ac:dyDescent="0.45">
      <c r="A1251" s="239">
        <v>38271</v>
      </c>
      <c r="B1251" s="3">
        <v>1.2379</v>
      </c>
      <c r="C1251" s="64">
        <v>0.10099999999999999</v>
      </c>
    </row>
    <row r="1252" spans="1:3" x14ac:dyDescent="0.45">
      <c r="A1252" s="239">
        <v>38272</v>
      </c>
      <c r="B1252" s="3">
        <v>1.2315</v>
      </c>
      <c r="C1252" s="64">
        <v>0.10150000000000001</v>
      </c>
    </row>
    <row r="1253" spans="1:3" x14ac:dyDescent="0.45">
      <c r="A1253" s="239">
        <v>38273</v>
      </c>
      <c r="B1253" s="3">
        <v>1.2272000000000001</v>
      </c>
      <c r="C1253" s="64">
        <v>0.10300000000000001</v>
      </c>
    </row>
    <row r="1254" spans="1:3" x14ac:dyDescent="0.45">
      <c r="A1254" s="239">
        <v>38274</v>
      </c>
      <c r="B1254" s="3">
        <v>1.2384999999999999</v>
      </c>
      <c r="C1254" s="64">
        <v>0.10349999999999999</v>
      </c>
    </row>
    <row r="1255" spans="1:3" x14ac:dyDescent="0.45">
      <c r="A1255" s="239">
        <v>38275</v>
      </c>
      <c r="B1255" s="3">
        <v>1.2463</v>
      </c>
      <c r="C1255" s="64">
        <v>0.10349999999999999</v>
      </c>
    </row>
    <row r="1256" spans="1:3" x14ac:dyDescent="0.45">
      <c r="A1256" s="239">
        <v>38278</v>
      </c>
      <c r="B1256" s="3">
        <v>1.2496</v>
      </c>
      <c r="C1256" s="64">
        <v>0.10550000000000001</v>
      </c>
    </row>
    <row r="1257" spans="1:3" x14ac:dyDescent="0.45">
      <c r="A1257" s="239">
        <v>38279</v>
      </c>
      <c r="B1257" s="3">
        <v>1.2516</v>
      </c>
      <c r="C1257" s="64">
        <v>0.105</v>
      </c>
    </row>
    <row r="1258" spans="1:3" x14ac:dyDescent="0.45">
      <c r="A1258" s="239">
        <v>38280</v>
      </c>
      <c r="B1258" s="3">
        <v>1.2601</v>
      </c>
      <c r="C1258" s="64">
        <v>0.105</v>
      </c>
    </row>
    <row r="1259" spans="1:3" x14ac:dyDescent="0.45">
      <c r="A1259" s="239">
        <v>38281</v>
      </c>
      <c r="B1259" s="3">
        <v>1.2629000000000001</v>
      </c>
      <c r="C1259" s="64">
        <v>0.105</v>
      </c>
    </row>
    <row r="1260" spans="1:3" x14ac:dyDescent="0.45">
      <c r="A1260" s="239">
        <v>38282</v>
      </c>
      <c r="B1260" s="3">
        <v>1.2629999999999999</v>
      </c>
      <c r="C1260" s="64">
        <v>0.105</v>
      </c>
    </row>
    <row r="1261" spans="1:3" x14ac:dyDescent="0.45">
      <c r="A1261" s="239">
        <v>38285</v>
      </c>
      <c r="B1261" s="3">
        <v>1.2812999999999999</v>
      </c>
      <c r="C1261" s="64">
        <v>0.10550000000000001</v>
      </c>
    </row>
    <row r="1262" spans="1:3" x14ac:dyDescent="0.45">
      <c r="A1262" s="239">
        <v>38286</v>
      </c>
      <c r="B1262" s="3">
        <v>1.2739</v>
      </c>
      <c r="C1262" s="64">
        <v>0.105</v>
      </c>
    </row>
    <row r="1263" spans="1:3" x14ac:dyDescent="0.45">
      <c r="A1263" s="239">
        <v>38287</v>
      </c>
      <c r="B1263" s="3">
        <v>1.2719</v>
      </c>
      <c r="C1263" s="64">
        <v>0.10400000000000001</v>
      </c>
    </row>
    <row r="1264" spans="1:3" x14ac:dyDescent="0.45">
      <c r="A1264" s="239">
        <v>38288</v>
      </c>
      <c r="B1264" s="3">
        <v>1.2746</v>
      </c>
      <c r="C1264" s="64">
        <v>0.1065</v>
      </c>
    </row>
    <row r="1265" spans="1:3" x14ac:dyDescent="0.45">
      <c r="A1265" s="239">
        <v>38289</v>
      </c>
      <c r="B1265" s="3">
        <v>1.2759</v>
      </c>
      <c r="C1265" s="64">
        <v>0.107</v>
      </c>
    </row>
    <row r="1266" spans="1:3" x14ac:dyDescent="0.45">
      <c r="A1266" s="239">
        <v>38292</v>
      </c>
      <c r="B1266" s="3">
        <v>1.2747999999999999</v>
      </c>
      <c r="C1266" s="64">
        <v>0.1075</v>
      </c>
    </row>
    <row r="1267" spans="1:3" x14ac:dyDescent="0.45">
      <c r="A1267" s="239">
        <v>38293</v>
      </c>
      <c r="B1267" s="3">
        <v>1.2701</v>
      </c>
      <c r="C1267" s="64">
        <v>0.1075</v>
      </c>
    </row>
    <row r="1268" spans="1:3" x14ac:dyDescent="0.45">
      <c r="A1268" s="239">
        <v>38294</v>
      </c>
      <c r="B1268" s="3">
        <v>1.2784</v>
      </c>
      <c r="C1268" s="64">
        <v>0.107</v>
      </c>
    </row>
    <row r="1269" spans="1:3" x14ac:dyDescent="0.45">
      <c r="A1269" s="239">
        <v>38295</v>
      </c>
      <c r="B1269" s="3">
        <v>1.2875000000000001</v>
      </c>
      <c r="C1269" s="64">
        <v>0.106</v>
      </c>
    </row>
    <row r="1270" spans="1:3" x14ac:dyDescent="0.45">
      <c r="A1270" s="239">
        <v>38296</v>
      </c>
      <c r="B1270" s="3">
        <v>1.2923</v>
      </c>
      <c r="C1270" s="64">
        <v>0.106</v>
      </c>
    </row>
    <row r="1271" spans="1:3" x14ac:dyDescent="0.45">
      <c r="A1271" s="239">
        <v>38299</v>
      </c>
      <c r="B1271" s="3">
        <v>1.2925</v>
      </c>
      <c r="C1271" s="64">
        <v>0.1065</v>
      </c>
    </row>
    <row r="1272" spans="1:3" x14ac:dyDescent="0.45">
      <c r="A1272" s="239">
        <v>38300</v>
      </c>
      <c r="B1272" s="3">
        <v>1.2911999999999999</v>
      </c>
      <c r="C1272" s="64">
        <v>0.106</v>
      </c>
    </row>
    <row r="1273" spans="1:3" x14ac:dyDescent="0.45">
      <c r="A1273" s="239">
        <v>38301</v>
      </c>
      <c r="B1273" s="3">
        <v>1.288</v>
      </c>
      <c r="C1273" s="64">
        <v>0.106</v>
      </c>
    </row>
    <row r="1274" spans="1:3" x14ac:dyDescent="0.45">
      <c r="A1274" s="239">
        <v>38302</v>
      </c>
      <c r="B1274" s="3">
        <v>1.2908999999999999</v>
      </c>
      <c r="C1274" s="64">
        <v>0.1045</v>
      </c>
    </row>
    <row r="1275" spans="1:3" x14ac:dyDescent="0.45">
      <c r="A1275" s="239">
        <v>38303</v>
      </c>
      <c r="B1275" s="3">
        <v>1.2970999999999999</v>
      </c>
      <c r="C1275" s="64">
        <v>0.1045</v>
      </c>
    </row>
    <row r="1276" spans="1:3" x14ac:dyDescent="0.45">
      <c r="A1276" s="239">
        <v>38306</v>
      </c>
      <c r="B1276" s="3">
        <v>1.292</v>
      </c>
      <c r="C1276" s="64">
        <v>0.10400000000000001</v>
      </c>
    </row>
    <row r="1277" spans="1:3" x14ac:dyDescent="0.45">
      <c r="A1277" s="239">
        <v>38307</v>
      </c>
      <c r="B1277" s="3">
        <v>1.2979000000000001</v>
      </c>
      <c r="C1277" s="64">
        <v>0.1045</v>
      </c>
    </row>
    <row r="1278" spans="1:3" x14ac:dyDescent="0.45">
      <c r="A1278" s="239">
        <v>38308</v>
      </c>
      <c r="B1278" s="3">
        <v>1.3026</v>
      </c>
      <c r="C1278" s="64">
        <v>0.105</v>
      </c>
    </row>
    <row r="1279" spans="1:3" x14ac:dyDescent="0.45">
      <c r="A1279" s="239">
        <v>38309</v>
      </c>
      <c r="B1279" s="3">
        <v>1.2961</v>
      </c>
      <c r="C1279" s="64">
        <v>0.10550000000000001</v>
      </c>
    </row>
    <row r="1280" spans="1:3" x14ac:dyDescent="0.45">
      <c r="A1280" s="239">
        <v>38310</v>
      </c>
      <c r="B1280" s="3">
        <v>1.3042</v>
      </c>
      <c r="C1280" s="64">
        <v>0.10550000000000001</v>
      </c>
    </row>
    <row r="1281" spans="1:3" x14ac:dyDescent="0.45">
      <c r="A1281" s="239">
        <v>38313</v>
      </c>
      <c r="B1281" s="3">
        <v>1.3043</v>
      </c>
      <c r="C1281" s="64">
        <v>0.10550000000000001</v>
      </c>
    </row>
    <row r="1282" spans="1:3" x14ac:dyDescent="0.45">
      <c r="A1282" s="239">
        <v>38314</v>
      </c>
      <c r="B1282" s="3">
        <v>1.3096999999999999</v>
      </c>
      <c r="C1282" s="64">
        <v>0.10550000000000001</v>
      </c>
    </row>
    <row r="1283" spans="1:3" x14ac:dyDescent="0.45">
      <c r="A1283" s="239">
        <v>38315</v>
      </c>
      <c r="B1283" s="3">
        <v>1.3168</v>
      </c>
      <c r="C1283" s="64">
        <v>0.10400000000000001</v>
      </c>
    </row>
    <row r="1284" spans="1:3" x14ac:dyDescent="0.45">
      <c r="A1284" s="239">
        <v>38316</v>
      </c>
      <c r="B1284" s="3">
        <v>1.3246</v>
      </c>
      <c r="C1284" s="64">
        <v>0.10400000000000001</v>
      </c>
    </row>
    <row r="1285" spans="1:3" x14ac:dyDescent="0.45">
      <c r="A1285" s="239">
        <v>38317</v>
      </c>
      <c r="B1285" s="3">
        <v>1.3291999999999999</v>
      </c>
      <c r="C1285" s="64">
        <v>0.10400000000000001</v>
      </c>
    </row>
    <row r="1286" spans="1:3" x14ac:dyDescent="0.45">
      <c r="A1286" s="239">
        <v>38320</v>
      </c>
      <c r="B1286" s="3">
        <v>1.3296999999999999</v>
      </c>
      <c r="C1286" s="64">
        <v>0.105</v>
      </c>
    </row>
    <row r="1287" spans="1:3" x14ac:dyDescent="0.45">
      <c r="A1287" s="239">
        <v>38321</v>
      </c>
      <c r="B1287" s="3">
        <v>1.3277999999999999</v>
      </c>
      <c r="C1287" s="64">
        <v>0.1045</v>
      </c>
    </row>
    <row r="1288" spans="1:3" x14ac:dyDescent="0.45">
      <c r="A1288" s="239">
        <v>38322</v>
      </c>
      <c r="B1288" s="3">
        <v>1.3313999999999999</v>
      </c>
      <c r="C1288" s="64">
        <v>0.105</v>
      </c>
    </row>
    <row r="1289" spans="1:3" x14ac:dyDescent="0.45">
      <c r="A1289" s="239">
        <v>38323</v>
      </c>
      <c r="B1289" s="3">
        <v>1.3268</v>
      </c>
      <c r="C1289" s="64">
        <v>0.105</v>
      </c>
    </row>
    <row r="1290" spans="1:3" x14ac:dyDescent="0.45">
      <c r="A1290" s="239">
        <v>38324</v>
      </c>
      <c r="B1290" s="3">
        <v>1.3411999999999999</v>
      </c>
      <c r="C1290" s="64">
        <v>0.1045</v>
      </c>
    </row>
    <row r="1291" spans="1:3" x14ac:dyDescent="0.45">
      <c r="A1291" s="239">
        <v>38327</v>
      </c>
      <c r="B1291" s="3">
        <v>1.3443000000000001</v>
      </c>
      <c r="C1291" s="64">
        <v>0.10349999999999999</v>
      </c>
    </row>
    <row r="1292" spans="1:3" x14ac:dyDescent="0.45">
      <c r="A1292" s="239">
        <v>38328</v>
      </c>
      <c r="B1292" s="3">
        <v>1.3425</v>
      </c>
      <c r="C1292" s="64">
        <v>0.10249999999999999</v>
      </c>
    </row>
    <row r="1293" spans="1:3" x14ac:dyDescent="0.45">
      <c r="A1293" s="239">
        <v>38329</v>
      </c>
      <c r="B1293" s="3">
        <v>1.3319000000000001</v>
      </c>
      <c r="C1293" s="64">
        <v>0.10249999999999999</v>
      </c>
    </row>
    <row r="1294" spans="1:3" x14ac:dyDescent="0.45">
      <c r="A1294" s="239">
        <v>38330</v>
      </c>
      <c r="B1294" s="3">
        <v>1.3272999999999999</v>
      </c>
      <c r="C1294" s="64">
        <v>0.10249999999999999</v>
      </c>
    </row>
    <row r="1295" spans="1:3" x14ac:dyDescent="0.45">
      <c r="A1295" s="239">
        <v>38331</v>
      </c>
      <c r="B1295" s="3">
        <v>1.3228</v>
      </c>
      <c r="C1295" s="64">
        <v>0.10199999999999999</v>
      </c>
    </row>
    <row r="1296" spans="1:3" x14ac:dyDescent="0.45">
      <c r="A1296" s="239">
        <v>38334</v>
      </c>
      <c r="B1296" s="3">
        <v>1.3306</v>
      </c>
      <c r="C1296" s="64">
        <v>0.10150000000000001</v>
      </c>
    </row>
    <row r="1297" spans="1:3" x14ac:dyDescent="0.45">
      <c r="A1297" s="239">
        <v>38335</v>
      </c>
      <c r="B1297" s="3">
        <v>1.3284</v>
      </c>
      <c r="C1297" s="64">
        <v>0.10300000000000001</v>
      </c>
    </row>
    <row r="1298" spans="1:3" x14ac:dyDescent="0.45">
      <c r="A1298" s="239">
        <v>38336</v>
      </c>
      <c r="B1298" s="3">
        <v>1.3413999999999999</v>
      </c>
      <c r="C1298" s="64">
        <v>0.10300000000000001</v>
      </c>
    </row>
    <row r="1299" spans="1:3" x14ac:dyDescent="0.45">
      <c r="A1299" s="239">
        <v>38337</v>
      </c>
      <c r="B1299" s="3">
        <v>1.3261000000000001</v>
      </c>
      <c r="C1299" s="64">
        <v>0.10400000000000001</v>
      </c>
    </row>
    <row r="1300" spans="1:3" x14ac:dyDescent="0.45">
      <c r="A1300" s="239">
        <v>38338</v>
      </c>
      <c r="B1300" s="3">
        <v>1.33</v>
      </c>
      <c r="C1300" s="64">
        <v>0.10400000000000001</v>
      </c>
    </row>
    <row r="1301" spans="1:3" x14ac:dyDescent="0.45">
      <c r="A1301" s="239">
        <v>38341</v>
      </c>
      <c r="B1301" s="3">
        <v>1.3388</v>
      </c>
      <c r="C1301" s="64">
        <v>0.105</v>
      </c>
    </row>
    <row r="1302" spans="1:3" x14ac:dyDescent="0.45">
      <c r="A1302" s="239">
        <v>38342</v>
      </c>
      <c r="B1302" s="3">
        <v>1.3373999999999999</v>
      </c>
      <c r="C1302" s="64">
        <v>0.10550000000000001</v>
      </c>
    </row>
    <row r="1303" spans="1:3" x14ac:dyDescent="0.45">
      <c r="A1303" s="239">
        <v>38343</v>
      </c>
      <c r="B1303" s="3">
        <v>1.3387</v>
      </c>
      <c r="C1303" s="64">
        <v>0.105</v>
      </c>
    </row>
    <row r="1304" spans="1:3" x14ac:dyDescent="0.45">
      <c r="A1304" s="239">
        <v>38344</v>
      </c>
      <c r="B1304" s="3">
        <v>1.3485</v>
      </c>
      <c r="C1304" s="64">
        <v>0.105</v>
      </c>
    </row>
    <row r="1305" spans="1:3" x14ac:dyDescent="0.45">
      <c r="A1305" s="239">
        <v>38345</v>
      </c>
      <c r="B1305" s="3">
        <v>1.3534999999999999</v>
      </c>
      <c r="C1305" s="64">
        <v>9.5500000000000002E-2</v>
      </c>
    </row>
    <row r="1306" spans="1:3" x14ac:dyDescent="0.45">
      <c r="A1306" s="239">
        <v>38348</v>
      </c>
      <c r="B1306" s="3">
        <v>1.3633999999999999</v>
      </c>
      <c r="C1306" s="64">
        <v>9.5500000000000002E-2</v>
      </c>
    </row>
    <row r="1307" spans="1:3" x14ac:dyDescent="0.45">
      <c r="A1307" s="239">
        <v>38349</v>
      </c>
      <c r="B1307" s="3">
        <v>1.3620999999999999</v>
      </c>
      <c r="C1307" s="64">
        <v>9.5500000000000002E-2</v>
      </c>
    </row>
    <row r="1308" spans="1:3" x14ac:dyDescent="0.45">
      <c r="A1308" s="239">
        <v>38350</v>
      </c>
      <c r="B1308" s="3">
        <v>1.3574999999999999</v>
      </c>
      <c r="C1308" s="64">
        <v>9.5500000000000002E-2</v>
      </c>
    </row>
    <row r="1309" spans="1:3" x14ac:dyDescent="0.45">
      <c r="A1309" s="239">
        <v>38351</v>
      </c>
      <c r="B1309" s="3">
        <v>1.3637000000000001</v>
      </c>
      <c r="C1309" s="64">
        <v>9.5500000000000002E-2</v>
      </c>
    </row>
    <row r="1310" spans="1:3" x14ac:dyDescent="0.45">
      <c r="A1310" s="239">
        <v>38352</v>
      </c>
      <c r="B1310" s="3">
        <v>1.3555999999999999</v>
      </c>
      <c r="C1310" s="64">
        <v>9.5500000000000002E-2</v>
      </c>
    </row>
    <row r="1311" spans="1:3" x14ac:dyDescent="0.45">
      <c r="A1311" s="239">
        <v>38355</v>
      </c>
      <c r="B1311" s="3">
        <v>1.3479999999999999</v>
      </c>
      <c r="C1311" s="64">
        <v>0.1045</v>
      </c>
    </row>
    <row r="1312" spans="1:3" x14ac:dyDescent="0.45">
      <c r="A1312" s="239">
        <v>38356</v>
      </c>
      <c r="B1312" s="3">
        <v>1.3303</v>
      </c>
      <c r="C1312" s="64">
        <v>0.105</v>
      </c>
    </row>
    <row r="1313" spans="1:3" x14ac:dyDescent="0.45">
      <c r="A1313" s="239">
        <v>38357</v>
      </c>
      <c r="B1313" s="3">
        <v>1.3282</v>
      </c>
      <c r="C1313" s="64">
        <v>0.10400000000000001</v>
      </c>
    </row>
    <row r="1314" spans="1:3" x14ac:dyDescent="0.45">
      <c r="A1314" s="239">
        <v>38358</v>
      </c>
      <c r="B1314" s="3">
        <v>1.3182</v>
      </c>
      <c r="C1314" s="64">
        <v>0.10300000000000001</v>
      </c>
    </row>
    <row r="1315" spans="1:3" x14ac:dyDescent="0.45">
      <c r="A1315" s="239">
        <v>38359</v>
      </c>
      <c r="B1315" s="3">
        <v>1.3031999999999999</v>
      </c>
      <c r="C1315" s="64">
        <v>0.10249999999999999</v>
      </c>
    </row>
    <row r="1316" spans="1:3" x14ac:dyDescent="0.45">
      <c r="A1316" s="239">
        <v>38362</v>
      </c>
      <c r="B1316" s="3">
        <v>1.3089999999999999</v>
      </c>
      <c r="C1316" s="64">
        <v>0.10150000000000001</v>
      </c>
    </row>
    <row r="1317" spans="1:3" x14ac:dyDescent="0.45">
      <c r="A1317" s="239">
        <v>38363</v>
      </c>
      <c r="B1317" s="3">
        <v>1.3136000000000001</v>
      </c>
      <c r="C1317" s="64">
        <v>9.824999999999999E-2</v>
      </c>
    </row>
    <row r="1318" spans="1:3" x14ac:dyDescent="0.45">
      <c r="A1318" s="239">
        <v>38364</v>
      </c>
      <c r="B1318" s="3">
        <v>1.3275000000000001</v>
      </c>
      <c r="C1318" s="64">
        <v>9.849999999999999E-2</v>
      </c>
    </row>
    <row r="1319" spans="1:3" x14ac:dyDescent="0.45">
      <c r="A1319" s="239">
        <v>38365</v>
      </c>
      <c r="B1319" s="3">
        <v>1.3216000000000001</v>
      </c>
      <c r="C1319" s="64">
        <v>9.849999999999999E-2</v>
      </c>
    </row>
    <row r="1320" spans="1:3" x14ac:dyDescent="0.45">
      <c r="A1320" s="239">
        <v>38366</v>
      </c>
      <c r="B1320" s="3">
        <v>1.3096999999999999</v>
      </c>
      <c r="C1320" s="64">
        <v>9.8000000000000004E-2</v>
      </c>
    </row>
    <row r="1321" spans="1:3" x14ac:dyDescent="0.45">
      <c r="A1321" s="239">
        <v>38369</v>
      </c>
      <c r="B1321" s="3">
        <v>1.3079000000000001</v>
      </c>
      <c r="C1321" s="64">
        <v>9.8000000000000004E-2</v>
      </c>
    </row>
    <row r="1322" spans="1:3" x14ac:dyDescent="0.45">
      <c r="A1322" s="239">
        <v>38370</v>
      </c>
      <c r="B1322" s="3">
        <v>1.3037000000000001</v>
      </c>
      <c r="C1322" s="64">
        <v>9.8000000000000004E-2</v>
      </c>
    </row>
    <row r="1323" spans="1:3" x14ac:dyDescent="0.45">
      <c r="A1323" s="239">
        <v>38371</v>
      </c>
      <c r="B1323" s="3">
        <v>1.3010999999999999</v>
      </c>
      <c r="C1323" s="64">
        <v>9.849999999999999E-2</v>
      </c>
    </row>
    <row r="1324" spans="1:3" x14ac:dyDescent="0.45">
      <c r="A1324" s="239">
        <v>38372</v>
      </c>
      <c r="B1324" s="3">
        <v>1.2948</v>
      </c>
      <c r="C1324" s="64">
        <v>9.849999999999999E-2</v>
      </c>
    </row>
    <row r="1325" spans="1:3" x14ac:dyDescent="0.45">
      <c r="A1325" s="239">
        <v>38373</v>
      </c>
      <c r="B1325" s="3">
        <v>1.3054999999999999</v>
      </c>
      <c r="C1325" s="64">
        <v>9.849999999999999E-2</v>
      </c>
    </row>
    <row r="1326" spans="1:3" x14ac:dyDescent="0.45">
      <c r="A1326" s="239">
        <v>38376</v>
      </c>
      <c r="B1326" s="3">
        <v>1.3045</v>
      </c>
      <c r="C1326" s="64">
        <v>9.8000000000000004E-2</v>
      </c>
    </row>
    <row r="1327" spans="1:3" x14ac:dyDescent="0.45">
      <c r="A1327" s="239">
        <v>38377</v>
      </c>
      <c r="B1327" s="3">
        <v>1.2965</v>
      </c>
      <c r="C1327" s="64">
        <v>9.7500000000000003E-2</v>
      </c>
    </row>
    <row r="1328" spans="1:3" x14ac:dyDescent="0.45">
      <c r="A1328" s="239">
        <v>38378</v>
      </c>
      <c r="B1328" s="3">
        <v>1.3098000000000001</v>
      </c>
      <c r="C1328" s="64">
        <v>9.8000000000000004E-2</v>
      </c>
    </row>
    <row r="1329" spans="1:3" x14ac:dyDescent="0.45">
      <c r="A1329" s="239">
        <v>38379</v>
      </c>
      <c r="B1329" s="3">
        <v>1.3031999999999999</v>
      </c>
      <c r="C1329" s="64">
        <v>9.7500000000000003E-2</v>
      </c>
    </row>
    <row r="1330" spans="1:3" x14ac:dyDescent="0.45">
      <c r="A1330" s="239">
        <v>38380</v>
      </c>
      <c r="B1330" s="3">
        <v>1.3031999999999999</v>
      </c>
      <c r="C1330" s="64">
        <v>9.849999999999999E-2</v>
      </c>
    </row>
    <row r="1331" spans="1:3" x14ac:dyDescent="0.45">
      <c r="A1331" s="239">
        <v>38383</v>
      </c>
      <c r="B1331" s="3">
        <v>1.3046</v>
      </c>
      <c r="C1331" s="64">
        <v>9.8000000000000004E-2</v>
      </c>
    </row>
    <row r="1332" spans="1:3" x14ac:dyDescent="0.45">
      <c r="A1332" s="239">
        <v>38384</v>
      </c>
      <c r="B1332" s="3">
        <v>1.3033999999999999</v>
      </c>
      <c r="C1332" s="64">
        <v>9.7500000000000003E-2</v>
      </c>
    </row>
    <row r="1333" spans="1:3" x14ac:dyDescent="0.45">
      <c r="A1333" s="239">
        <v>38385</v>
      </c>
      <c r="B1333" s="3">
        <v>1.3022</v>
      </c>
      <c r="C1333" s="64">
        <v>9.6500000000000002E-2</v>
      </c>
    </row>
    <row r="1334" spans="1:3" x14ac:dyDescent="0.45">
      <c r="A1334" s="239">
        <v>38386</v>
      </c>
      <c r="B1334" s="3">
        <v>1.2964</v>
      </c>
      <c r="C1334" s="64">
        <v>9.6750000000000003E-2</v>
      </c>
    </row>
    <row r="1335" spans="1:3" x14ac:dyDescent="0.45">
      <c r="A1335" s="239">
        <v>38387</v>
      </c>
      <c r="B1335" s="3">
        <v>1.2887</v>
      </c>
      <c r="C1335" s="64">
        <v>9.6500000000000002E-2</v>
      </c>
    </row>
    <row r="1336" spans="1:3" x14ac:dyDescent="0.45">
      <c r="A1336" s="239">
        <v>38390</v>
      </c>
      <c r="B1336" s="3">
        <v>1.2759</v>
      </c>
      <c r="C1336" s="64">
        <v>9.5000000000000001E-2</v>
      </c>
    </row>
    <row r="1337" spans="1:3" x14ac:dyDescent="0.45">
      <c r="A1337" s="239">
        <v>38391</v>
      </c>
      <c r="B1337" s="3">
        <v>1.2786999999999999</v>
      </c>
      <c r="C1337" s="64">
        <v>9.4E-2</v>
      </c>
    </row>
    <row r="1338" spans="1:3" x14ac:dyDescent="0.45">
      <c r="A1338" s="239">
        <v>38392</v>
      </c>
      <c r="B1338" s="3">
        <v>1.2787999999999999</v>
      </c>
      <c r="C1338" s="64">
        <v>9.5000000000000001E-2</v>
      </c>
    </row>
    <row r="1339" spans="1:3" x14ac:dyDescent="0.45">
      <c r="A1339" s="239">
        <v>38393</v>
      </c>
      <c r="B1339" s="3">
        <v>1.2905</v>
      </c>
      <c r="C1339" s="64">
        <v>9.5500000000000002E-2</v>
      </c>
    </row>
    <row r="1340" spans="1:3" x14ac:dyDescent="0.45">
      <c r="A1340" s="239">
        <v>38394</v>
      </c>
      <c r="B1340" s="3">
        <v>1.2867</v>
      </c>
      <c r="C1340" s="64">
        <v>9.5500000000000002E-2</v>
      </c>
    </row>
    <row r="1341" spans="1:3" x14ac:dyDescent="0.45">
      <c r="A1341" s="239">
        <v>38397</v>
      </c>
      <c r="B1341" s="3">
        <v>1.2976000000000001</v>
      </c>
      <c r="C1341" s="64">
        <v>9.5000000000000001E-2</v>
      </c>
    </row>
    <row r="1342" spans="1:3" x14ac:dyDescent="0.45">
      <c r="A1342" s="239">
        <v>38398</v>
      </c>
      <c r="B1342" s="3">
        <v>1.3024</v>
      </c>
      <c r="C1342" s="64">
        <v>9.5000000000000001E-2</v>
      </c>
    </row>
    <row r="1343" spans="1:3" x14ac:dyDescent="0.45">
      <c r="A1343" s="239">
        <v>38399</v>
      </c>
      <c r="B1343" s="3">
        <v>1.302</v>
      </c>
      <c r="C1343" s="64">
        <v>9.5749999999999988E-2</v>
      </c>
    </row>
    <row r="1344" spans="1:3" x14ac:dyDescent="0.45">
      <c r="A1344" s="239">
        <v>38400</v>
      </c>
      <c r="B1344" s="3">
        <v>1.3084</v>
      </c>
      <c r="C1344" s="64">
        <v>9.5500000000000002E-2</v>
      </c>
    </row>
    <row r="1345" spans="1:3" x14ac:dyDescent="0.45">
      <c r="A1345" s="239">
        <v>38401</v>
      </c>
      <c r="B1345" s="3">
        <v>1.3073000000000001</v>
      </c>
      <c r="C1345" s="64">
        <v>9.5500000000000002E-2</v>
      </c>
    </row>
    <row r="1346" spans="1:3" x14ac:dyDescent="0.45">
      <c r="A1346" s="239">
        <v>38404</v>
      </c>
      <c r="B1346" s="3">
        <v>1.3070999999999999</v>
      </c>
      <c r="C1346" s="64">
        <v>9.5000000000000001E-2</v>
      </c>
    </row>
    <row r="1347" spans="1:3" x14ac:dyDescent="0.45">
      <c r="A1347" s="239">
        <v>38405</v>
      </c>
      <c r="B1347" s="3">
        <v>1.3233999999999999</v>
      </c>
      <c r="C1347" s="64">
        <v>9.5000000000000001E-2</v>
      </c>
    </row>
    <row r="1348" spans="1:3" x14ac:dyDescent="0.45">
      <c r="A1348" s="239">
        <v>38406</v>
      </c>
      <c r="B1348" s="3">
        <v>1.3207</v>
      </c>
      <c r="C1348" s="64">
        <v>9.6000000000000002E-2</v>
      </c>
    </row>
    <row r="1349" spans="1:3" x14ac:dyDescent="0.45">
      <c r="A1349" s="239">
        <v>38407</v>
      </c>
      <c r="B1349" s="3">
        <v>1.3214000000000001</v>
      </c>
      <c r="C1349" s="64">
        <v>9.5500000000000002E-2</v>
      </c>
    </row>
    <row r="1350" spans="1:3" x14ac:dyDescent="0.45">
      <c r="A1350" s="239">
        <v>38408</v>
      </c>
      <c r="B1350" s="3">
        <v>1.3228</v>
      </c>
      <c r="C1350" s="64">
        <v>9.5000000000000001E-2</v>
      </c>
    </row>
    <row r="1351" spans="1:3" x14ac:dyDescent="0.45">
      <c r="A1351" s="239">
        <v>38411</v>
      </c>
      <c r="B1351" s="3">
        <v>1.3254000000000001</v>
      </c>
      <c r="C1351" s="64">
        <v>9.4499999999999987E-2</v>
      </c>
    </row>
    <row r="1352" spans="1:3" x14ac:dyDescent="0.45">
      <c r="A1352" s="239">
        <v>38412</v>
      </c>
      <c r="B1352" s="3">
        <v>1.3174000000000001</v>
      </c>
      <c r="C1352" s="64">
        <v>9.5000000000000001E-2</v>
      </c>
    </row>
    <row r="1353" spans="1:3" x14ac:dyDescent="0.45">
      <c r="A1353" s="239">
        <v>38413</v>
      </c>
      <c r="B1353" s="3">
        <v>1.3125</v>
      </c>
      <c r="C1353" s="64">
        <v>9.4499999999999987E-2</v>
      </c>
    </row>
    <row r="1354" spans="1:3" x14ac:dyDescent="0.45">
      <c r="A1354" s="239">
        <v>38414</v>
      </c>
      <c r="B1354" s="3">
        <v>1.3125</v>
      </c>
      <c r="C1354" s="64">
        <v>9.5000000000000001E-2</v>
      </c>
    </row>
    <row r="1355" spans="1:3" x14ac:dyDescent="0.45">
      <c r="A1355" s="239">
        <v>38415</v>
      </c>
      <c r="B1355" s="3">
        <v>1.3245</v>
      </c>
      <c r="C1355" s="64">
        <v>9.4E-2</v>
      </c>
    </row>
    <row r="1356" spans="1:3" x14ac:dyDescent="0.45">
      <c r="A1356" s="239">
        <v>38418</v>
      </c>
      <c r="B1356" s="3">
        <v>1.3214999999999999</v>
      </c>
      <c r="C1356" s="64">
        <v>9.4499999999999987E-2</v>
      </c>
    </row>
    <row r="1357" spans="1:3" x14ac:dyDescent="0.45">
      <c r="A1357" s="239">
        <v>38419</v>
      </c>
      <c r="B1357" s="3">
        <v>1.3331</v>
      </c>
      <c r="C1357" s="64">
        <v>9.4E-2</v>
      </c>
    </row>
    <row r="1358" spans="1:3" x14ac:dyDescent="0.45">
      <c r="A1358" s="239">
        <v>38420</v>
      </c>
      <c r="B1358" s="3">
        <v>1.3408</v>
      </c>
      <c r="C1358" s="64">
        <v>9.4200000000000006E-2</v>
      </c>
    </row>
    <row r="1359" spans="1:3" x14ac:dyDescent="0.45">
      <c r="A1359" s="239">
        <v>38421</v>
      </c>
      <c r="B1359" s="3">
        <v>1.3416999999999999</v>
      </c>
      <c r="C1359" s="64">
        <v>9.5500000000000002E-2</v>
      </c>
    </row>
    <row r="1360" spans="1:3" x14ac:dyDescent="0.45">
      <c r="A1360" s="239">
        <v>38422</v>
      </c>
      <c r="B1360" s="3">
        <v>1.3462000000000001</v>
      </c>
      <c r="C1360" s="64">
        <v>9.5500000000000002E-2</v>
      </c>
    </row>
    <row r="1361" spans="1:3" x14ac:dyDescent="0.45">
      <c r="A1361" s="239">
        <v>38425</v>
      </c>
      <c r="B1361" s="3">
        <v>1.3352999999999999</v>
      </c>
      <c r="C1361" s="64">
        <v>9.5500000000000002E-2</v>
      </c>
    </row>
    <row r="1362" spans="1:3" x14ac:dyDescent="0.45">
      <c r="A1362" s="239">
        <v>38426</v>
      </c>
      <c r="B1362" s="3">
        <v>1.3317000000000001</v>
      </c>
      <c r="C1362" s="64">
        <v>9.5500000000000002E-2</v>
      </c>
    </row>
    <row r="1363" spans="1:3" x14ac:dyDescent="0.45">
      <c r="A1363" s="239">
        <v>38427</v>
      </c>
      <c r="B1363" s="3">
        <v>1.3411999999999999</v>
      </c>
      <c r="C1363" s="64">
        <v>9.5000000000000001E-2</v>
      </c>
    </row>
    <row r="1364" spans="1:3" x14ac:dyDescent="0.45">
      <c r="A1364" s="239">
        <v>38428</v>
      </c>
      <c r="B1364" s="3">
        <v>1.3360000000000001</v>
      </c>
      <c r="C1364" s="64">
        <v>9.5500000000000002E-2</v>
      </c>
    </row>
    <row r="1365" spans="1:3" x14ac:dyDescent="0.45">
      <c r="A1365" s="239">
        <v>38429</v>
      </c>
      <c r="B1365" s="3">
        <v>1.3315999999999999</v>
      </c>
      <c r="C1365" s="64">
        <v>9.5000000000000001E-2</v>
      </c>
    </row>
    <row r="1366" spans="1:3" x14ac:dyDescent="0.45">
      <c r="A1366" s="239">
        <v>38432</v>
      </c>
      <c r="B1366" s="3">
        <v>1.3158000000000001</v>
      </c>
      <c r="C1366" s="64">
        <v>9.4499999999999987E-2</v>
      </c>
    </row>
    <row r="1367" spans="1:3" x14ac:dyDescent="0.45">
      <c r="A1367" s="239">
        <v>38433</v>
      </c>
      <c r="B1367" s="3">
        <v>1.3195999999999999</v>
      </c>
      <c r="C1367" s="64">
        <v>9.4499999999999987E-2</v>
      </c>
    </row>
    <row r="1368" spans="1:3" x14ac:dyDescent="0.45">
      <c r="A1368" s="239">
        <v>38434</v>
      </c>
      <c r="B1368" s="3">
        <v>1.2991999999999999</v>
      </c>
      <c r="C1368" s="64">
        <v>9.6500000000000002E-2</v>
      </c>
    </row>
    <row r="1369" spans="1:3" x14ac:dyDescent="0.45">
      <c r="A1369" s="239">
        <v>38435</v>
      </c>
      <c r="B1369" s="3">
        <v>1.2953999999999999</v>
      </c>
      <c r="C1369" s="64">
        <v>9.6999999999999989E-2</v>
      </c>
    </row>
    <row r="1370" spans="1:3" x14ac:dyDescent="0.45">
      <c r="A1370" s="239">
        <v>38436</v>
      </c>
      <c r="B1370" s="3">
        <v>1.2953000000000001</v>
      </c>
      <c r="C1370" s="64">
        <v>9.7500000000000003E-2</v>
      </c>
    </row>
    <row r="1371" spans="1:3" x14ac:dyDescent="0.45">
      <c r="A1371" s="239">
        <v>38439</v>
      </c>
      <c r="B1371" s="3">
        <v>1.2884</v>
      </c>
      <c r="C1371" s="64">
        <v>9.6500000000000002E-2</v>
      </c>
    </row>
    <row r="1372" spans="1:3" x14ac:dyDescent="0.45">
      <c r="A1372" s="239">
        <v>38440</v>
      </c>
      <c r="B1372" s="3">
        <v>1.2913999999999999</v>
      </c>
      <c r="C1372" s="64">
        <v>9.6999999999999989E-2</v>
      </c>
    </row>
    <row r="1373" spans="1:3" x14ac:dyDescent="0.45">
      <c r="A1373" s="239">
        <v>38441</v>
      </c>
      <c r="B1373" s="3">
        <v>1.2964</v>
      </c>
      <c r="C1373" s="64">
        <v>9.6999999999999989E-2</v>
      </c>
    </row>
    <row r="1374" spans="1:3" x14ac:dyDescent="0.45">
      <c r="A1374" s="239">
        <v>38442</v>
      </c>
      <c r="B1374" s="3">
        <v>1.2968</v>
      </c>
      <c r="C1374" s="64">
        <v>9.7500000000000003E-2</v>
      </c>
    </row>
    <row r="1375" spans="1:3" x14ac:dyDescent="0.45">
      <c r="A1375" s="239">
        <v>38443</v>
      </c>
      <c r="B1375" s="3">
        <v>1.2894999999999999</v>
      </c>
      <c r="C1375" s="64">
        <v>9.6500000000000002E-2</v>
      </c>
    </row>
    <row r="1376" spans="1:3" x14ac:dyDescent="0.45">
      <c r="A1376" s="239">
        <v>38446</v>
      </c>
      <c r="B1376" s="3">
        <v>1.2841</v>
      </c>
      <c r="C1376" s="64">
        <v>9.6500000000000002E-2</v>
      </c>
    </row>
    <row r="1377" spans="1:3" x14ac:dyDescent="0.45">
      <c r="A1377" s="239">
        <v>38447</v>
      </c>
      <c r="B1377" s="3">
        <v>1.2848999999999999</v>
      </c>
      <c r="C1377" s="64">
        <v>9.6500000000000002E-2</v>
      </c>
    </row>
    <row r="1378" spans="1:3" x14ac:dyDescent="0.45">
      <c r="A1378" s="239">
        <v>38448</v>
      </c>
      <c r="B1378" s="3">
        <v>1.2887</v>
      </c>
      <c r="C1378" s="64">
        <v>9.6000000000000002E-2</v>
      </c>
    </row>
    <row r="1379" spans="1:3" x14ac:dyDescent="0.45">
      <c r="A1379" s="239">
        <v>38449</v>
      </c>
      <c r="B1379" s="3">
        <v>1.2904</v>
      </c>
      <c r="C1379" s="64">
        <v>9.5500000000000002E-2</v>
      </c>
    </row>
    <row r="1380" spans="1:3" x14ac:dyDescent="0.45">
      <c r="A1380" s="239">
        <v>38450</v>
      </c>
      <c r="B1380" s="3">
        <v>1.2923</v>
      </c>
      <c r="C1380" s="64">
        <v>9.5000000000000001E-2</v>
      </c>
    </row>
    <row r="1381" spans="1:3" x14ac:dyDescent="0.45">
      <c r="A1381" s="239">
        <v>38453</v>
      </c>
      <c r="B1381" s="3">
        <v>1.2995000000000001</v>
      </c>
      <c r="C1381" s="64">
        <v>9.5500000000000002E-2</v>
      </c>
    </row>
    <row r="1382" spans="1:3" x14ac:dyDescent="0.45">
      <c r="A1382" s="239">
        <v>38454</v>
      </c>
      <c r="B1382" s="3">
        <v>1.2883</v>
      </c>
      <c r="C1382" s="64">
        <v>9.5500000000000002E-2</v>
      </c>
    </row>
    <row r="1383" spans="1:3" x14ac:dyDescent="0.45">
      <c r="A1383" s="239">
        <v>38455</v>
      </c>
      <c r="B1383" s="3">
        <v>1.2904</v>
      </c>
      <c r="C1383" s="64">
        <v>9.5000000000000001E-2</v>
      </c>
    </row>
    <row r="1384" spans="1:3" x14ac:dyDescent="0.45">
      <c r="A1384" s="239">
        <v>38456</v>
      </c>
      <c r="B1384" s="3">
        <v>1.2814999999999999</v>
      </c>
      <c r="C1384" s="64">
        <v>9.5000000000000001E-2</v>
      </c>
    </row>
    <row r="1385" spans="1:3" x14ac:dyDescent="0.45">
      <c r="A1385" s="239">
        <v>38457</v>
      </c>
      <c r="B1385" s="3">
        <v>1.2921</v>
      </c>
      <c r="C1385" s="64">
        <v>9.4E-2</v>
      </c>
    </row>
    <row r="1386" spans="1:3" x14ac:dyDescent="0.45">
      <c r="A1386" s="239">
        <v>38460</v>
      </c>
      <c r="B1386" s="3">
        <v>1.3033000000000001</v>
      </c>
      <c r="C1386" s="64">
        <v>9.4E-2</v>
      </c>
    </row>
    <row r="1387" spans="1:3" x14ac:dyDescent="0.45">
      <c r="A1387" s="239">
        <v>38461</v>
      </c>
      <c r="B1387" s="3">
        <v>1.3026</v>
      </c>
      <c r="C1387" s="64">
        <v>9.4E-2</v>
      </c>
    </row>
    <row r="1388" spans="1:3" x14ac:dyDescent="0.45">
      <c r="A1388" s="239">
        <v>38462</v>
      </c>
      <c r="B1388" s="3">
        <v>1.3087</v>
      </c>
      <c r="C1388" s="64">
        <v>9.35E-2</v>
      </c>
    </row>
    <row r="1389" spans="1:3" x14ac:dyDescent="0.45">
      <c r="A1389" s="239">
        <v>38463</v>
      </c>
      <c r="B1389" s="3">
        <v>1.304</v>
      </c>
      <c r="C1389" s="64">
        <v>9.35E-2</v>
      </c>
    </row>
    <row r="1390" spans="1:3" x14ac:dyDescent="0.45">
      <c r="A1390" s="239">
        <v>38464</v>
      </c>
      <c r="B1390" s="3">
        <v>1.3056000000000001</v>
      </c>
      <c r="C1390" s="64">
        <v>9.4E-2</v>
      </c>
    </row>
    <row r="1391" spans="1:3" x14ac:dyDescent="0.45">
      <c r="A1391" s="239">
        <v>38467</v>
      </c>
      <c r="B1391" s="3">
        <v>1.2978000000000001</v>
      </c>
      <c r="C1391" s="64">
        <v>9.4499999999999987E-2</v>
      </c>
    </row>
    <row r="1392" spans="1:3" x14ac:dyDescent="0.45">
      <c r="A1392" s="239">
        <v>38468</v>
      </c>
      <c r="B1392" s="3">
        <v>1.2961</v>
      </c>
      <c r="C1392" s="64">
        <v>9.4499999999999987E-2</v>
      </c>
    </row>
    <row r="1393" spans="1:3" x14ac:dyDescent="0.45">
      <c r="A1393" s="239">
        <v>38469</v>
      </c>
      <c r="B1393" s="3">
        <v>1.2936000000000001</v>
      </c>
      <c r="C1393" s="64">
        <v>9.4499999999999987E-2</v>
      </c>
    </row>
    <row r="1394" spans="1:3" x14ac:dyDescent="0.45">
      <c r="A1394" s="239">
        <v>38470</v>
      </c>
      <c r="B1394" s="3">
        <v>1.2896000000000001</v>
      </c>
      <c r="C1394" s="64">
        <v>9.4499999999999987E-2</v>
      </c>
    </row>
    <row r="1395" spans="1:3" x14ac:dyDescent="0.45">
      <c r="A1395" s="239">
        <v>38471</v>
      </c>
      <c r="B1395" s="3">
        <v>1.2904</v>
      </c>
      <c r="C1395" s="64">
        <v>9.4499999999999987E-2</v>
      </c>
    </row>
    <row r="1396" spans="1:3" x14ac:dyDescent="0.45">
      <c r="A1396" s="239">
        <v>38474</v>
      </c>
      <c r="B1396" s="3">
        <v>1.2845</v>
      </c>
      <c r="C1396" s="64">
        <v>9.5000000000000001E-2</v>
      </c>
    </row>
    <row r="1397" spans="1:3" x14ac:dyDescent="0.45">
      <c r="A1397" s="239">
        <v>38475</v>
      </c>
      <c r="B1397" s="3">
        <v>1.2890999999999999</v>
      </c>
      <c r="C1397" s="64">
        <v>9.5000000000000001E-2</v>
      </c>
    </row>
    <row r="1398" spans="1:3" x14ac:dyDescent="0.45">
      <c r="A1398" s="239">
        <v>38476</v>
      </c>
      <c r="B1398" s="3">
        <v>1.2937000000000001</v>
      </c>
      <c r="C1398" s="64">
        <v>9.5000000000000001E-2</v>
      </c>
    </row>
    <row r="1399" spans="1:3" x14ac:dyDescent="0.45">
      <c r="A1399" s="239">
        <v>38477</v>
      </c>
      <c r="B1399" s="3">
        <v>1.2953999999999999</v>
      </c>
      <c r="C1399" s="64">
        <v>9.5000000000000001E-2</v>
      </c>
    </row>
    <row r="1400" spans="1:3" x14ac:dyDescent="0.45">
      <c r="A1400" s="239">
        <v>38478</v>
      </c>
      <c r="B1400" s="3">
        <v>1.2838000000000001</v>
      </c>
      <c r="C1400" s="64">
        <v>9.5000000000000001E-2</v>
      </c>
    </row>
    <row r="1401" spans="1:3" x14ac:dyDescent="0.45">
      <c r="A1401" s="239">
        <v>38481</v>
      </c>
      <c r="B1401" s="3">
        <v>1.2831999999999999</v>
      </c>
      <c r="C1401" s="64">
        <v>9.5000000000000001E-2</v>
      </c>
    </row>
    <row r="1402" spans="1:3" x14ac:dyDescent="0.45">
      <c r="A1402" s="239">
        <v>38482</v>
      </c>
      <c r="B1402" s="3">
        <v>1.2876000000000001</v>
      </c>
      <c r="C1402" s="64">
        <v>9.5000000000000001E-2</v>
      </c>
    </row>
    <row r="1403" spans="1:3" x14ac:dyDescent="0.45">
      <c r="A1403" s="239">
        <v>38483</v>
      </c>
      <c r="B1403" s="3">
        <v>1.2810000000000001</v>
      </c>
      <c r="C1403" s="64">
        <v>9.5000000000000001E-2</v>
      </c>
    </row>
    <row r="1404" spans="1:3" x14ac:dyDescent="0.45">
      <c r="A1404" s="239">
        <v>38484</v>
      </c>
      <c r="B1404" s="3">
        <v>1.2704</v>
      </c>
      <c r="C1404" s="64">
        <v>9.5000000000000001E-2</v>
      </c>
    </row>
    <row r="1405" spans="1:3" x14ac:dyDescent="0.45">
      <c r="A1405" s="239">
        <v>38485</v>
      </c>
      <c r="B1405" s="3">
        <v>1.2626999999999999</v>
      </c>
      <c r="C1405" s="64">
        <v>9.5000000000000001E-2</v>
      </c>
    </row>
    <row r="1406" spans="1:3" x14ac:dyDescent="0.45">
      <c r="A1406" s="239">
        <v>38488</v>
      </c>
      <c r="B1406" s="3">
        <v>1.2636000000000001</v>
      </c>
      <c r="C1406" s="64">
        <v>9.5000000000000001E-2</v>
      </c>
    </row>
    <row r="1407" spans="1:3" x14ac:dyDescent="0.45">
      <c r="A1407" s="239">
        <v>38489</v>
      </c>
      <c r="B1407" s="3">
        <v>1.2645</v>
      </c>
      <c r="C1407" s="64">
        <v>9.4E-2</v>
      </c>
    </row>
    <row r="1408" spans="1:3" x14ac:dyDescent="0.45">
      <c r="A1408" s="239">
        <v>38490</v>
      </c>
      <c r="B1408" s="3">
        <v>1.2671000000000001</v>
      </c>
      <c r="C1408" s="64">
        <v>9.4E-2</v>
      </c>
    </row>
    <row r="1409" spans="1:3" x14ac:dyDescent="0.45">
      <c r="A1409" s="239">
        <v>38491</v>
      </c>
      <c r="B1409" s="3">
        <v>1.2629999999999999</v>
      </c>
      <c r="C1409" s="64">
        <v>9.35E-2</v>
      </c>
    </row>
    <row r="1410" spans="1:3" x14ac:dyDescent="0.45">
      <c r="A1410" s="239">
        <v>38492</v>
      </c>
      <c r="B1410" s="3">
        <v>1.2551000000000001</v>
      </c>
      <c r="C1410" s="64">
        <v>9.35E-2</v>
      </c>
    </row>
    <row r="1411" spans="1:3" x14ac:dyDescent="0.45">
      <c r="A1411" s="239">
        <v>38495</v>
      </c>
      <c r="B1411" s="3">
        <v>1.2563</v>
      </c>
      <c r="C1411" s="64">
        <v>9.35E-2</v>
      </c>
    </row>
    <row r="1412" spans="1:3" x14ac:dyDescent="0.45">
      <c r="A1412" s="239">
        <v>38496</v>
      </c>
      <c r="B1412" s="3">
        <v>1.2578</v>
      </c>
      <c r="C1412" s="64">
        <v>9.35E-2</v>
      </c>
    </row>
    <row r="1413" spans="1:3" x14ac:dyDescent="0.45">
      <c r="A1413" s="239">
        <v>38497</v>
      </c>
      <c r="B1413" s="3">
        <v>1.2605999999999999</v>
      </c>
      <c r="C1413" s="64">
        <v>9.2499999999999999E-2</v>
      </c>
    </row>
    <row r="1414" spans="1:3" x14ac:dyDescent="0.45">
      <c r="A1414" s="239">
        <v>38498</v>
      </c>
      <c r="B1414" s="3">
        <v>1.2519</v>
      </c>
      <c r="C1414" s="64">
        <v>9.2499999999999999E-2</v>
      </c>
    </row>
    <row r="1415" spans="1:3" x14ac:dyDescent="0.45">
      <c r="A1415" s="239">
        <v>38499</v>
      </c>
      <c r="B1415" s="3">
        <v>1.2585999999999999</v>
      </c>
      <c r="C1415" s="64">
        <v>9.3000000000000013E-2</v>
      </c>
    </row>
    <row r="1416" spans="1:3" x14ac:dyDescent="0.45">
      <c r="A1416" s="239">
        <v>38502</v>
      </c>
      <c r="B1416" s="3">
        <v>1.2469000000000001</v>
      </c>
      <c r="C1416" s="64">
        <v>9.3000000000000013E-2</v>
      </c>
    </row>
    <row r="1417" spans="1:3" x14ac:dyDescent="0.45">
      <c r="A1417" s="239">
        <v>38503</v>
      </c>
      <c r="B1417" s="3">
        <v>1.2338</v>
      </c>
      <c r="C1417" s="64">
        <v>9.4499999999999987E-2</v>
      </c>
    </row>
    <row r="1418" spans="1:3" x14ac:dyDescent="0.45">
      <c r="A1418" s="239">
        <v>38504</v>
      </c>
      <c r="B1418" s="3">
        <v>1.2227999999999999</v>
      </c>
      <c r="C1418" s="64">
        <v>9.4499999999999987E-2</v>
      </c>
    </row>
    <row r="1419" spans="1:3" x14ac:dyDescent="0.45">
      <c r="A1419" s="239">
        <v>38505</v>
      </c>
      <c r="B1419" s="3">
        <v>1.2279</v>
      </c>
      <c r="C1419" s="64">
        <v>9.2749999999999999E-2</v>
      </c>
    </row>
    <row r="1420" spans="1:3" x14ac:dyDescent="0.45">
      <c r="A1420" s="239">
        <v>38506</v>
      </c>
      <c r="B1420" s="3">
        <v>1.2218</v>
      </c>
      <c r="C1420" s="64">
        <v>9.3000000000000013E-2</v>
      </c>
    </row>
    <row r="1421" spans="1:3" x14ac:dyDescent="0.45">
      <c r="A1421" s="239">
        <v>38509</v>
      </c>
      <c r="B1421" s="3">
        <v>1.2275</v>
      </c>
      <c r="C1421" s="64">
        <v>9.35E-2</v>
      </c>
    </row>
    <row r="1422" spans="1:3" x14ac:dyDescent="0.45">
      <c r="A1422" s="239">
        <v>38510</v>
      </c>
      <c r="B1422" s="3">
        <v>1.2269000000000001</v>
      </c>
      <c r="C1422" s="64">
        <v>9.4E-2</v>
      </c>
    </row>
    <row r="1423" spans="1:3" x14ac:dyDescent="0.45">
      <c r="A1423" s="239">
        <v>38511</v>
      </c>
      <c r="B1423" s="3">
        <v>1.2283999999999999</v>
      </c>
      <c r="C1423" s="64">
        <v>9.35E-2</v>
      </c>
    </row>
    <row r="1424" spans="1:3" x14ac:dyDescent="0.45">
      <c r="A1424" s="239">
        <v>38512</v>
      </c>
      <c r="B1424" s="3">
        <v>1.2237</v>
      </c>
      <c r="C1424" s="64">
        <v>9.35E-2</v>
      </c>
    </row>
    <row r="1425" spans="1:3" x14ac:dyDescent="0.45">
      <c r="A1425" s="239">
        <v>38513</v>
      </c>
      <c r="B1425" s="3">
        <v>1.2126999999999999</v>
      </c>
      <c r="C1425" s="64">
        <v>9.35E-2</v>
      </c>
    </row>
    <row r="1426" spans="1:3" x14ac:dyDescent="0.45">
      <c r="A1426" s="239">
        <v>38516</v>
      </c>
      <c r="B1426" s="3">
        <v>1.2068000000000001</v>
      </c>
      <c r="C1426" s="64">
        <v>9.35E-2</v>
      </c>
    </row>
    <row r="1427" spans="1:3" x14ac:dyDescent="0.45">
      <c r="A1427" s="239">
        <v>38517</v>
      </c>
      <c r="B1427" s="3">
        <v>1.2041999999999999</v>
      </c>
      <c r="C1427" s="64">
        <v>9.4499999999999987E-2</v>
      </c>
    </row>
    <row r="1428" spans="1:3" x14ac:dyDescent="0.45">
      <c r="A1428" s="239">
        <v>38518</v>
      </c>
      <c r="B1428" s="3">
        <v>1.2101999999999999</v>
      </c>
      <c r="C1428" s="64">
        <v>9.6000000000000002E-2</v>
      </c>
    </row>
    <row r="1429" spans="1:3" x14ac:dyDescent="0.45">
      <c r="A1429" s="239">
        <v>38519</v>
      </c>
      <c r="B1429" s="3">
        <v>1.2089000000000001</v>
      </c>
      <c r="C1429" s="64">
        <v>9.5749999999999988E-2</v>
      </c>
    </row>
    <row r="1430" spans="1:3" x14ac:dyDescent="0.45">
      <c r="A1430" s="239">
        <v>38520</v>
      </c>
      <c r="B1430" s="3">
        <v>1.2243999999999999</v>
      </c>
      <c r="C1430" s="64">
        <v>9.5749999999999988E-2</v>
      </c>
    </row>
    <row r="1431" spans="1:3" x14ac:dyDescent="0.45">
      <c r="A1431" s="239">
        <v>38523</v>
      </c>
      <c r="B1431" s="3">
        <v>1.2152000000000001</v>
      </c>
      <c r="C1431" s="64">
        <v>9.6500000000000002E-2</v>
      </c>
    </row>
    <row r="1432" spans="1:3" x14ac:dyDescent="0.45">
      <c r="A1432" s="239">
        <v>38524</v>
      </c>
      <c r="B1432" s="3">
        <v>1.2143999999999999</v>
      </c>
      <c r="C1432" s="64">
        <v>9.5500000000000002E-2</v>
      </c>
    </row>
    <row r="1433" spans="1:3" x14ac:dyDescent="0.45">
      <c r="A1433" s="239">
        <v>38525</v>
      </c>
      <c r="B1433" s="3">
        <v>1.2107999999999999</v>
      </c>
      <c r="C1433" s="64">
        <v>9.4499999999999987E-2</v>
      </c>
    </row>
    <row r="1434" spans="1:3" x14ac:dyDescent="0.45">
      <c r="A1434" s="239">
        <v>38526</v>
      </c>
      <c r="B1434" s="3">
        <v>1.2049000000000001</v>
      </c>
      <c r="C1434" s="64">
        <v>9.5000000000000001E-2</v>
      </c>
    </row>
    <row r="1435" spans="1:3" x14ac:dyDescent="0.45">
      <c r="A1435" s="239">
        <v>38527</v>
      </c>
      <c r="B1435" s="3">
        <v>1.2084999999999999</v>
      </c>
      <c r="C1435" s="64">
        <v>9.5250000000000001E-2</v>
      </c>
    </row>
    <row r="1436" spans="1:3" x14ac:dyDescent="0.45">
      <c r="A1436" s="239">
        <v>38530</v>
      </c>
      <c r="B1436" s="3">
        <v>1.2159</v>
      </c>
      <c r="C1436" s="64">
        <v>9.5500000000000002E-2</v>
      </c>
    </row>
    <row r="1437" spans="1:3" x14ac:dyDescent="0.45">
      <c r="A1437" s="239">
        <v>38531</v>
      </c>
      <c r="B1437" s="3">
        <v>1.2073</v>
      </c>
      <c r="C1437" s="64">
        <v>9.6000000000000002E-2</v>
      </c>
    </row>
    <row r="1438" spans="1:3" x14ac:dyDescent="0.45">
      <c r="A1438" s="239">
        <v>38532</v>
      </c>
      <c r="B1438" s="3">
        <v>1.2086999999999999</v>
      </c>
      <c r="C1438" s="64">
        <v>9.6999999999999989E-2</v>
      </c>
    </row>
    <row r="1439" spans="1:3" x14ac:dyDescent="0.45">
      <c r="A1439" s="239">
        <v>38533</v>
      </c>
      <c r="B1439" s="3">
        <v>1.2094</v>
      </c>
      <c r="C1439" s="64">
        <v>9.6000000000000002E-2</v>
      </c>
    </row>
    <row r="1440" spans="1:3" x14ac:dyDescent="0.45">
      <c r="A1440" s="239">
        <v>38534</v>
      </c>
      <c r="B1440" s="3">
        <v>1.1957</v>
      </c>
      <c r="C1440" s="64">
        <v>9.5749999999999988E-2</v>
      </c>
    </row>
    <row r="1441" spans="1:3" x14ac:dyDescent="0.45">
      <c r="A1441" s="239">
        <v>38537</v>
      </c>
      <c r="B1441" s="3">
        <v>1.1900999999999999</v>
      </c>
      <c r="C1441" s="64">
        <v>9.5500000000000002E-2</v>
      </c>
    </row>
    <row r="1442" spans="1:3" x14ac:dyDescent="0.45">
      <c r="A1442" s="239">
        <v>38538</v>
      </c>
      <c r="B1442" s="3">
        <v>1.1902999999999999</v>
      </c>
      <c r="C1442" s="64">
        <v>9.6000000000000002E-2</v>
      </c>
    </row>
    <row r="1443" spans="1:3" x14ac:dyDescent="0.45">
      <c r="A1443" s="239">
        <v>38539</v>
      </c>
      <c r="B1443" s="3">
        <v>1.1928000000000001</v>
      </c>
      <c r="C1443" s="64">
        <v>9.6500000000000002E-2</v>
      </c>
    </row>
    <row r="1444" spans="1:3" x14ac:dyDescent="0.45">
      <c r="A1444" s="239">
        <v>38540</v>
      </c>
      <c r="B1444" s="3">
        <v>1.1932</v>
      </c>
      <c r="C1444" s="64">
        <v>9.6500000000000002E-2</v>
      </c>
    </row>
    <row r="1445" spans="1:3" x14ac:dyDescent="0.45">
      <c r="A1445" s="239">
        <v>38541</v>
      </c>
      <c r="B1445" s="3">
        <v>1.1920999999999999</v>
      </c>
      <c r="C1445" s="64">
        <v>9.6500000000000002E-2</v>
      </c>
    </row>
    <row r="1446" spans="1:3" x14ac:dyDescent="0.45">
      <c r="A1446" s="239">
        <v>38544</v>
      </c>
      <c r="B1446" s="3">
        <v>1.2069000000000001</v>
      </c>
      <c r="C1446" s="64">
        <v>9.6500000000000002E-2</v>
      </c>
    </row>
    <row r="1447" spans="1:3" x14ac:dyDescent="0.45">
      <c r="A1447" s="239">
        <v>38545</v>
      </c>
      <c r="B1447" s="3">
        <v>1.2204999999999999</v>
      </c>
      <c r="C1447" s="64">
        <v>9.6500000000000002E-2</v>
      </c>
    </row>
    <row r="1448" spans="1:3" x14ac:dyDescent="0.45">
      <c r="A1448" s="239">
        <v>38546</v>
      </c>
      <c r="B1448" s="3">
        <v>1.2094</v>
      </c>
      <c r="C1448" s="64">
        <v>9.6349999999999991E-2</v>
      </c>
    </row>
    <row r="1449" spans="1:3" x14ac:dyDescent="0.45">
      <c r="A1449" s="239">
        <v>38547</v>
      </c>
      <c r="B1449" s="3">
        <v>1.2093</v>
      </c>
      <c r="C1449" s="64">
        <v>9.5500000000000002E-2</v>
      </c>
    </row>
    <row r="1450" spans="1:3" x14ac:dyDescent="0.45">
      <c r="A1450" s="239">
        <v>38548</v>
      </c>
      <c r="B1450" s="3">
        <v>1.2057</v>
      </c>
      <c r="C1450" s="64">
        <v>9.6250000000000002E-2</v>
      </c>
    </row>
    <row r="1451" spans="1:3" x14ac:dyDescent="0.45">
      <c r="A1451" s="239">
        <v>38551</v>
      </c>
      <c r="B1451" s="3">
        <v>1.2071000000000001</v>
      </c>
      <c r="C1451" s="64">
        <v>9.6750000000000003E-2</v>
      </c>
    </row>
    <row r="1452" spans="1:3" x14ac:dyDescent="0.45">
      <c r="A1452" s="239">
        <v>38552</v>
      </c>
      <c r="B1452" s="3">
        <v>1.2023999999999999</v>
      </c>
      <c r="C1452" s="64">
        <v>9.6750000000000003E-2</v>
      </c>
    </row>
    <row r="1453" spans="1:3" x14ac:dyDescent="0.45">
      <c r="A1453" s="239">
        <v>38553</v>
      </c>
      <c r="B1453" s="3">
        <v>1.2046000000000001</v>
      </c>
      <c r="C1453" s="64">
        <v>9.6999999999999989E-2</v>
      </c>
    </row>
    <row r="1454" spans="1:3" x14ac:dyDescent="0.45">
      <c r="A1454" s="239">
        <v>38554</v>
      </c>
      <c r="B1454" s="3">
        <v>1.2161999999999999</v>
      </c>
      <c r="C1454" s="64">
        <v>9.7500000000000003E-2</v>
      </c>
    </row>
    <row r="1455" spans="1:3" x14ac:dyDescent="0.45">
      <c r="A1455" s="239">
        <v>38555</v>
      </c>
      <c r="B1455" s="3">
        <v>1.2067000000000001</v>
      </c>
      <c r="C1455" s="64">
        <v>9.6500000000000002E-2</v>
      </c>
    </row>
    <row r="1456" spans="1:3" x14ac:dyDescent="0.45">
      <c r="A1456" s="239">
        <v>38558</v>
      </c>
      <c r="B1456" s="3">
        <v>1.2055</v>
      </c>
      <c r="C1456" s="64">
        <v>9.6000000000000002E-2</v>
      </c>
    </row>
    <row r="1457" spans="1:3" x14ac:dyDescent="0.45">
      <c r="A1457" s="239">
        <v>38559</v>
      </c>
      <c r="B1457" s="3">
        <v>1.2027000000000001</v>
      </c>
      <c r="C1457" s="64">
        <v>9.5500000000000002E-2</v>
      </c>
    </row>
    <row r="1458" spans="1:3" x14ac:dyDescent="0.45">
      <c r="A1458" s="239">
        <v>38560</v>
      </c>
      <c r="B1458" s="3">
        <v>1.2055</v>
      </c>
      <c r="C1458" s="64">
        <v>9.5500000000000002E-2</v>
      </c>
    </row>
    <row r="1459" spans="1:3" x14ac:dyDescent="0.45">
      <c r="A1459" s="239">
        <v>38561</v>
      </c>
      <c r="B1459" s="3">
        <v>1.2136</v>
      </c>
      <c r="C1459" s="64">
        <v>9.5500000000000002E-2</v>
      </c>
    </row>
    <row r="1460" spans="1:3" x14ac:dyDescent="0.45">
      <c r="A1460" s="239">
        <v>38562</v>
      </c>
      <c r="B1460" s="3">
        <v>1.2128000000000001</v>
      </c>
      <c r="C1460" s="64">
        <v>9.4E-2</v>
      </c>
    </row>
    <row r="1461" spans="1:3" x14ac:dyDescent="0.45">
      <c r="A1461" s="239">
        <v>38565</v>
      </c>
      <c r="B1461" s="3">
        <v>1.2206999999999999</v>
      </c>
      <c r="C1461" s="64">
        <v>9.4E-2</v>
      </c>
    </row>
    <row r="1462" spans="1:3" x14ac:dyDescent="0.45">
      <c r="A1462" s="239">
        <v>38566</v>
      </c>
      <c r="B1462" s="3">
        <v>1.2197</v>
      </c>
      <c r="C1462" s="64">
        <v>9.4499999999999987E-2</v>
      </c>
    </row>
    <row r="1463" spans="1:3" x14ac:dyDescent="0.45">
      <c r="A1463" s="239">
        <v>38567</v>
      </c>
      <c r="B1463" s="3">
        <v>1.2328000000000001</v>
      </c>
      <c r="C1463" s="64">
        <v>9.35E-2</v>
      </c>
    </row>
    <row r="1464" spans="1:3" x14ac:dyDescent="0.45">
      <c r="A1464" s="239">
        <v>38568</v>
      </c>
      <c r="B1464" s="3">
        <v>1.2389000000000001</v>
      </c>
      <c r="C1464" s="64">
        <v>9.3000000000000013E-2</v>
      </c>
    </row>
    <row r="1465" spans="1:3" x14ac:dyDescent="0.45">
      <c r="A1465" s="239">
        <v>38569</v>
      </c>
      <c r="B1465" s="3">
        <v>1.2326999999999999</v>
      </c>
      <c r="C1465" s="64">
        <v>9.2499999999999999E-2</v>
      </c>
    </row>
    <row r="1466" spans="1:3" x14ac:dyDescent="0.45">
      <c r="A1466" s="239">
        <v>38572</v>
      </c>
      <c r="B1466" s="3">
        <v>1.236</v>
      </c>
      <c r="C1466" s="64">
        <v>9.2499999999999999E-2</v>
      </c>
    </row>
    <row r="1467" spans="1:3" x14ac:dyDescent="0.45">
      <c r="A1467" s="239">
        <v>38573</v>
      </c>
      <c r="B1467" s="3">
        <v>1.2344999999999999</v>
      </c>
      <c r="C1467" s="64">
        <v>9.2499999999999999E-2</v>
      </c>
    </row>
    <row r="1468" spans="1:3" x14ac:dyDescent="0.45">
      <c r="A1468" s="239">
        <v>38574</v>
      </c>
      <c r="B1468" s="3">
        <v>1.2356</v>
      </c>
      <c r="C1468" s="64">
        <v>9.2499999999999999E-2</v>
      </c>
    </row>
    <row r="1469" spans="1:3" x14ac:dyDescent="0.45">
      <c r="A1469" s="239">
        <v>38575</v>
      </c>
      <c r="B1469" s="3">
        <v>1.2429000000000001</v>
      </c>
      <c r="C1469" s="64">
        <v>9.2499999999999999E-2</v>
      </c>
    </row>
    <row r="1470" spans="1:3" x14ac:dyDescent="0.45">
      <c r="A1470" s="239">
        <v>38576</v>
      </c>
      <c r="B1470" s="3">
        <v>1.2434000000000001</v>
      </c>
      <c r="C1470" s="64">
        <v>9.2499999999999999E-2</v>
      </c>
    </row>
    <row r="1471" spans="1:3" x14ac:dyDescent="0.45">
      <c r="A1471" s="239">
        <v>38579</v>
      </c>
      <c r="B1471" s="3">
        <v>1.2357</v>
      </c>
      <c r="C1471" s="64">
        <v>9.2249999999999999E-2</v>
      </c>
    </row>
    <row r="1472" spans="1:3" x14ac:dyDescent="0.45">
      <c r="A1472" s="239">
        <v>38580</v>
      </c>
      <c r="B1472" s="3">
        <v>1.2338</v>
      </c>
      <c r="C1472" s="64">
        <v>9.2249999999999999E-2</v>
      </c>
    </row>
    <row r="1473" spans="1:3" x14ac:dyDescent="0.45">
      <c r="A1473" s="239">
        <v>38581</v>
      </c>
      <c r="B1473" s="3">
        <v>1.2267999999999999</v>
      </c>
      <c r="C1473" s="64">
        <v>9.2249999999999999E-2</v>
      </c>
    </row>
    <row r="1474" spans="1:3" x14ac:dyDescent="0.45">
      <c r="A1474" s="239">
        <v>38582</v>
      </c>
      <c r="B1474" s="3">
        <v>1.2187000000000001</v>
      </c>
      <c r="C1474" s="64">
        <v>9.2249999999999999E-2</v>
      </c>
    </row>
    <row r="1475" spans="1:3" x14ac:dyDescent="0.45">
      <c r="A1475" s="239">
        <v>38583</v>
      </c>
      <c r="B1475" s="3">
        <v>1.2175</v>
      </c>
      <c r="C1475" s="64">
        <v>9.1999999999999998E-2</v>
      </c>
    </row>
    <row r="1476" spans="1:3" x14ac:dyDescent="0.45">
      <c r="A1476" s="239">
        <v>38586</v>
      </c>
      <c r="B1476" s="3">
        <v>1.2235</v>
      </c>
      <c r="C1476" s="64">
        <v>9.1999999999999998E-2</v>
      </c>
    </row>
    <row r="1477" spans="1:3" x14ac:dyDescent="0.45">
      <c r="A1477" s="239">
        <v>38587</v>
      </c>
      <c r="B1477" s="3">
        <v>1.2229000000000001</v>
      </c>
      <c r="C1477" s="64">
        <v>9.0999999999999998E-2</v>
      </c>
    </row>
    <row r="1478" spans="1:3" x14ac:dyDescent="0.45">
      <c r="A1478" s="239">
        <v>38588</v>
      </c>
      <c r="B1478" s="3">
        <v>1.226</v>
      </c>
      <c r="C1478" s="64">
        <v>9.1300000000000006E-2</v>
      </c>
    </row>
    <row r="1479" spans="1:3" x14ac:dyDescent="0.45">
      <c r="A1479" s="239">
        <v>38589</v>
      </c>
      <c r="B1479" s="3">
        <v>1.2298</v>
      </c>
      <c r="C1479" s="64">
        <v>9.1300000000000006E-2</v>
      </c>
    </row>
    <row r="1480" spans="1:3" x14ac:dyDescent="0.45">
      <c r="A1480" s="239">
        <v>38590</v>
      </c>
      <c r="B1480" s="3">
        <v>1.2318</v>
      </c>
      <c r="C1480" s="64">
        <v>9.1300000000000006E-2</v>
      </c>
    </row>
    <row r="1481" spans="1:3" x14ac:dyDescent="0.45">
      <c r="A1481" s="239">
        <v>38593</v>
      </c>
      <c r="B1481" s="3">
        <v>1.2230000000000001</v>
      </c>
      <c r="C1481" s="64">
        <v>9.2499999999999999E-2</v>
      </c>
    </row>
    <row r="1482" spans="1:3" x14ac:dyDescent="0.45">
      <c r="A1482" s="239">
        <v>38594</v>
      </c>
      <c r="B1482" s="3">
        <v>1.2198</v>
      </c>
      <c r="C1482" s="64">
        <v>9.2499999999999999E-2</v>
      </c>
    </row>
    <row r="1483" spans="1:3" x14ac:dyDescent="0.45">
      <c r="A1483" s="239">
        <v>38595</v>
      </c>
      <c r="B1483" s="3">
        <v>1.2333000000000001</v>
      </c>
      <c r="C1483" s="64">
        <v>9.2499999999999999E-2</v>
      </c>
    </row>
    <row r="1484" spans="1:3" x14ac:dyDescent="0.45">
      <c r="A1484" s="239">
        <v>38596</v>
      </c>
      <c r="B1484" s="3">
        <v>1.2457</v>
      </c>
      <c r="C1484" s="64">
        <v>9.2499999999999999E-2</v>
      </c>
    </row>
    <row r="1485" spans="1:3" x14ac:dyDescent="0.45">
      <c r="A1485" s="239">
        <v>38597</v>
      </c>
      <c r="B1485" s="3">
        <v>1.2541</v>
      </c>
      <c r="C1485" s="64">
        <v>9.2499999999999999E-2</v>
      </c>
    </row>
    <row r="1486" spans="1:3" x14ac:dyDescent="0.45">
      <c r="A1486" s="239">
        <v>38600</v>
      </c>
      <c r="B1486" s="3">
        <v>1.2521</v>
      </c>
      <c r="C1486" s="64">
        <v>9.2499999999999999E-2</v>
      </c>
    </row>
    <row r="1487" spans="1:3" x14ac:dyDescent="0.45">
      <c r="A1487" s="239">
        <v>38601</v>
      </c>
      <c r="B1487" s="3">
        <v>1.248</v>
      </c>
      <c r="C1487" s="64">
        <v>9.2499999999999999E-2</v>
      </c>
    </row>
    <row r="1488" spans="1:3" x14ac:dyDescent="0.45">
      <c r="A1488" s="239">
        <v>38602</v>
      </c>
      <c r="B1488" s="3">
        <v>1.2446999999999999</v>
      </c>
      <c r="C1488" s="64">
        <v>9.2499999999999999E-2</v>
      </c>
    </row>
    <row r="1489" spans="1:3" x14ac:dyDescent="0.45">
      <c r="A1489" s="239">
        <v>38603</v>
      </c>
      <c r="B1489" s="3">
        <v>1.2389999999999999</v>
      </c>
      <c r="C1489" s="64">
        <v>9.2499999999999999E-2</v>
      </c>
    </row>
    <row r="1490" spans="1:3" x14ac:dyDescent="0.45">
      <c r="A1490" s="239">
        <v>38604</v>
      </c>
      <c r="B1490" s="3">
        <v>1.2418</v>
      </c>
      <c r="C1490" s="64">
        <v>9.2499999999999999E-2</v>
      </c>
    </row>
    <row r="1491" spans="1:3" x14ac:dyDescent="0.45">
      <c r="A1491" s="239">
        <v>38607</v>
      </c>
      <c r="B1491" s="3">
        <v>1.2283999999999999</v>
      </c>
      <c r="C1491" s="64">
        <v>9.2499999999999999E-2</v>
      </c>
    </row>
    <row r="1492" spans="1:3" x14ac:dyDescent="0.45">
      <c r="A1492" s="239">
        <v>38608</v>
      </c>
      <c r="B1492" s="3">
        <v>1.2267000000000001</v>
      </c>
      <c r="C1492" s="64">
        <v>9.2499999999999999E-2</v>
      </c>
    </row>
    <row r="1493" spans="1:3" x14ac:dyDescent="0.45">
      <c r="A1493" s="239">
        <v>38609</v>
      </c>
      <c r="B1493" s="3">
        <v>1.2282999999999999</v>
      </c>
      <c r="C1493" s="64">
        <v>9.35E-2</v>
      </c>
    </row>
    <row r="1494" spans="1:3" x14ac:dyDescent="0.45">
      <c r="A1494" s="239">
        <v>38610</v>
      </c>
      <c r="B1494" s="3">
        <v>1.2222999999999999</v>
      </c>
      <c r="C1494" s="64">
        <v>9.35E-2</v>
      </c>
    </row>
    <row r="1495" spans="1:3" x14ac:dyDescent="0.45">
      <c r="A1495" s="239">
        <v>38611</v>
      </c>
      <c r="B1495" s="3">
        <v>1.2219</v>
      </c>
      <c r="C1495" s="64">
        <v>9.5500000000000002E-2</v>
      </c>
    </row>
    <row r="1496" spans="1:3" x14ac:dyDescent="0.45">
      <c r="A1496" s="239">
        <v>38614</v>
      </c>
      <c r="B1496" s="3">
        <v>1.2153</v>
      </c>
      <c r="C1496" s="64">
        <v>9.5500000000000002E-2</v>
      </c>
    </row>
    <row r="1497" spans="1:3" x14ac:dyDescent="0.45">
      <c r="A1497" s="239">
        <v>38615</v>
      </c>
      <c r="B1497" s="3">
        <v>1.2172000000000001</v>
      </c>
      <c r="C1497" s="64">
        <v>9.5749999999999988E-2</v>
      </c>
    </row>
    <row r="1498" spans="1:3" x14ac:dyDescent="0.45">
      <c r="A1498" s="239">
        <v>38616</v>
      </c>
      <c r="B1498" s="3">
        <v>1.2203999999999999</v>
      </c>
      <c r="C1498" s="64">
        <v>9.6999999999999989E-2</v>
      </c>
    </row>
    <row r="1499" spans="1:3" x14ac:dyDescent="0.45">
      <c r="A1499" s="239">
        <v>38617</v>
      </c>
      <c r="B1499" s="3">
        <v>1.2151000000000001</v>
      </c>
      <c r="C1499" s="64">
        <v>9.6000000000000002E-2</v>
      </c>
    </row>
    <row r="1500" spans="1:3" x14ac:dyDescent="0.45">
      <c r="A1500" s="239">
        <v>38618</v>
      </c>
      <c r="B1500" s="3">
        <v>1.2065999999999999</v>
      </c>
      <c r="C1500" s="64">
        <v>9.6000000000000002E-2</v>
      </c>
    </row>
    <row r="1501" spans="1:3" x14ac:dyDescent="0.45">
      <c r="A1501" s="239">
        <v>38621</v>
      </c>
      <c r="B1501" s="3">
        <v>1.2054</v>
      </c>
      <c r="C1501" s="64">
        <v>9.6000000000000002E-2</v>
      </c>
    </row>
    <row r="1502" spans="1:3" x14ac:dyDescent="0.45">
      <c r="A1502" s="239">
        <v>38622</v>
      </c>
      <c r="B1502" s="3">
        <v>1.1995</v>
      </c>
      <c r="C1502" s="64">
        <v>9.5500000000000002E-2</v>
      </c>
    </row>
    <row r="1503" spans="1:3" x14ac:dyDescent="0.45">
      <c r="A1503" s="239">
        <v>38623</v>
      </c>
      <c r="B1503" s="3">
        <v>1.2033</v>
      </c>
      <c r="C1503" s="64">
        <v>9.5500000000000002E-2</v>
      </c>
    </row>
    <row r="1504" spans="1:3" x14ac:dyDescent="0.45">
      <c r="A1504" s="239">
        <v>38624</v>
      </c>
      <c r="B1504" s="3">
        <v>1.202</v>
      </c>
      <c r="C1504" s="64">
        <v>9.5500000000000002E-2</v>
      </c>
    </row>
    <row r="1505" spans="1:3" x14ac:dyDescent="0.45">
      <c r="A1505" s="239">
        <v>38625</v>
      </c>
      <c r="B1505" s="3">
        <v>1.2030000000000001</v>
      </c>
      <c r="C1505" s="64">
        <v>9.5500000000000002E-2</v>
      </c>
    </row>
    <row r="1506" spans="1:3" x14ac:dyDescent="0.45">
      <c r="A1506" s="239">
        <v>38628</v>
      </c>
      <c r="B1506" s="3">
        <v>1.1909000000000001</v>
      </c>
      <c r="C1506" s="64">
        <v>9.5500000000000002E-2</v>
      </c>
    </row>
    <row r="1507" spans="1:3" x14ac:dyDescent="0.45">
      <c r="A1507" s="239">
        <v>38629</v>
      </c>
      <c r="B1507" s="3">
        <v>1.1926000000000001</v>
      </c>
      <c r="C1507" s="64">
        <v>9.5500000000000002E-2</v>
      </c>
    </row>
    <row r="1508" spans="1:3" x14ac:dyDescent="0.45">
      <c r="A1508" s="239">
        <v>38630</v>
      </c>
      <c r="B1508" s="3">
        <v>1.1963999999999999</v>
      </c>
      <c r="C1508" s="64">
        <v>9.5000000000000001E-2</v>
      </c>
    </row>
    <row r="1509" spans="1:3" x14ac:dyDescent="0.45">
      <c r="A1509" s="239">
        <v>38631</v>
      </c>
      <c r="B1509" s="3">
        <v>1.2150000000000001</v>
      </c>
      <c r="C1509" s="64">
        <v>9.5000000000000001E-2</v>
      </c>
    </row>
    <row r="1510" spans="1:3" x14ac:dyDescent="0.45">
      <c r="A1510" s="239">
        <v>38632</v>
      </c>
      <c r="B1510" s="3">
        <v>1.2117</v>
      </c>
      <c r="C1510" s="64">
        <v>9.5000000000000001E-2</v>
      </c>
    </row>
    <row r="1511" spans="1:3" x14ac:dyDescent="0.45">
      <c r="A1511" s="239">
        <v>38635</v>
      </c>
      <c r="B1511" s="3">
        <v>1.2058</v>
      </c>
      <c r="C1511" s="64">
        <v>9.6000000000000002E-2</v>
      </c>
    </row>
    <row r="1512" spans="1:3" x14ac:dyDescent="0.45">
      <c r="A1512" s="239">
        <v>38636</v>
      </c>
      <c r="B1512" s="3">
        <v>1.1992</v>
      </c>
      <c r="C1512" s="64">
        <v>9.6500000000000002E-2</v>
      </c>
    </row>
    <row r="1513" spans="1:3" x14ac:dyDescent="0.45">
      <c r="A1513" s="239">
        <v>38637</v>
      </c>
      <c r="B1513" s="3">
        <v>1.2037</v>
      </c>
      <c r="C1513" s="64">
        <v>9.6500000000000002E-2</v>
      </c>
    </row>
    <row r="1514" spans="1:3" x14ac:dyDescent="0.45">
      <c r="A1514" s="239">
        <v>38638</v>
      </c>
      <c r="B1514" s="3">
        <v>1.1983999999999999</v>
      </c>
      <c r="C1514" s="64">
        <v>9.6500000000000002E-2</v>
      </c>
    </row>
    <row r="1515" spans="1:3" x14ac:dyDescent="0.45">
      <c r="A1515" s="239">
        <v>38639</v>
      </c>
      <c r="B1515" s="3">
        <v>1.2086999999999999</v>
      </c>
      <c r="C1515" s="64">
        <v>9.6500000000000002E-2</v>
      </c>
    </row>
    <row r="1516" spans="1:3" x14ac:dyDescent="0.45">
      <c r="A1516" s="239">
        <v>38642</v>
      </c>
      <c r="B1516" s="3">
        <v>1.2060999999999999</v>
      </c>
      <c r="C1516" s="64">
        <v>9.6500000000000002E-2</v>
      </c>
    </row>
    <row r="1517" spans="1:3" x14ac:dyDescent="0.45">
      <c r="A1517" s="239">
        <v>38643</v>
      </c>
      <c r="B1517" s="3">
        <v>1.1943999999999999</v>
      </c>
      <c r="C1517" s="64">
        <v>9.6500000000000002E-2</v>
      </c>
    </row>
    <row r="1518" spans="1:3" x14ac:dyDescent="0.45">
      <c r="A1518" s="239">
        <v>38644</v>
      </c>
      <c r="B1518" s="3">
        <v>1.1969000000000001</v>
      </c>
      <c r="C1518" s="64">
        <v>9.6500000000000002E-2</v>
      </c>
    </row>
    <row r="1519" spans="1:3" x14ac:dyDescent="0.45">
      <c r="A1519" s="239">
        <v>38645</v>
      </c>
      <c r="B1519" s="3">
        <v>1.1972</v>
      </c>
      <c r="C1519" s="64">
        <v>9.6500000000000002E-2</v>
      </c>
    </row>
    <row r="1520" spans="1:3" x14ac:dyDescent="0.45">
      <c r="A1520" s="239">
        <v>38646</v>
      </c>
      <c r="B1520" s="3">
        <v>1.1958</v>
      </c>
      <c r="C1520" s="64">
        <v>9.6500000000000002E-2</v>
      </c>
    </row>
    <row r="1521" spans="1:3" x14ac:dyDescent="0.45">
      <c r="A1521" s="239">
        <v>38649</v>
      </c>
      <c r="B1521" s="3">
        <v>1.1992</v>
      </c>
      <c r="C1521" s="64">
        <v>9.6500000000000002E-2</v>
      </c>
    </row>
    <row r="1522" spans="1:3" x14ac:dyDescent="0.45">
      <c r="A1522" s="239">
        <v>38650</v>
      </c>
      <c r="B1522" s="3">
        <v>1.2101</v>
      </c>
      <c r="C1522" s="64">
        <v>9.6500000000000002E-2</v>
      </c>
    </row>
    <row r="1523" spans="1:3" x14ac:dyDescent="0.45">
      <c r="A1523" s="239">
        <v>38651</v>
      </c>
      <c r="B1523" s="3">
        <v>1.2065999999999999</v>
      </c>
      <c r="C1523" s="64">
        <v>9.6500000000000002E-2</v>
      </c>
    </row>
    <row r="1524" spans="1:3" x14ac:dyDescent="0.45">
      <c r="A1524" s="239">
        <v>38652</v>
      </c>
      <c r="B1524" s="3">
        <v>1.2141</v>
      </c>
      <c r="C1524" s="64">
        <v>9.6500000000000002E-2</v>
      </c>
    </row>
    <row r="1525" spans="1:3" x14ac:dyDescent="0.45">
      <c r="A1525" s="239">
        <v>38653</v>
      </c>
      <c r="B1525" s="3">
        <v>1.2064999999999999</v>
      </c>
      <c r="C1525" s="64">
        <v>9.6500000000000002E-2</v>
      </c>
    </row>
    <row r="1526" spans="1:3" x14ac:dyDescent="0.45">
      <c r="A1526" s="239">
        <v>38656</v>
      </c>
      <c r="B1526" s="3">
        <v>1.1985999999999999</v>
      </c>
      <c r="C1526" s="64">
        <v>9.6500000000000002E-2</v>
      </c>
    </row>
    <row r="1527" spans="1:3" x14ac:dyDescent="0.45">
      <c r="A1527" s="239">
        <v>38657</v>
      </c>
      <c r="B1527" s="3">
        <v>1.2006999999999999</v>
      </c>
      <c r="C1527" s="64">
        <v>9.6999999999999989E-2</v>
      </c>
    </row>
    <row r="1528" spans="1:3" x14ac:dyDescent="0.45">
      <c r="A1528" s="239">
        <v>38658</v>
      </c>
      <c r="B1528" s="3">
        <v>1.2061999999999999</v>
      </c>
      <c r="C1528" s="64">
        <v>9.6000000000000002E-2</v>
      </c>
    </row>
    <row r="1529" spans="1:3" x14ac:dyDescent="0.45">
      <c r="A1529" s="239">
        <v>38659</v>
      </c>
      <c r="B1529" s="3">
        <v>1.1959</v>
      </c>
      <c r="C1529" s="64">
        <v>9.6000000000000002E-2</v>
      </c>
    </row>
    <row r="1530" spans="1:3" x14ac:dyDescent="0.45">
      <c r="A1530" s="239">
        <v>38660</v>
      </c>
      <c r="B1530" s="3">
        <v>1.1820999999999999</v>
      </c>
      <c r="C1530" s="64">
        <v>9.6000000000000002E-2</v>
      </c>
    </row>
    <row r="1531" spans="1:3" x14ac:dyDescent="0.45">
      <c r="A1531" s="239">
        <v>38663</v>
      </c>
      <c r="B1531" s="3">
        <v>1.1785000000000001</v>
      </c>
      <c r="C1531" s="64">
        <v>9.6000000000000002E-2</v>
      </c>
    </row>
    <row r="1532" spans="1:3" x14ac:dyDescent="0.45">
      <c r="A1532" s="239">
        <v>38664</v>
      </c>
      <c r="B1532" s="3">
        <v>1.1778</v>
      </c>
      <c r="C1532" s="64">
        <v>9.6000000000000002E-2</v>
      </c>
    </row>
    <row r="1533" spans="1:3" x14ac:dyDescent="0.45">
      <c r="A1533" s="239">
        <v>38665</v>
      </c>
      <c r="B1533" s="3">
        <v>1.1733</v>
      </c>
      <c r="C1533" s="64">
        <v>9.6000000000000002E-2</v>
      </c>
    </row>
    <row r="1534" spans="1:3" x14ac:dyDescent="0.45">
      <c r="A1534" s="239">
        <v>38666</v>
      </c>
      <c r="B1534" s="3">
        <v>1.1739999999999999</v>
      </c>
      <c r="C1534" s="64">
        <v>9.6000000000000002E-2</v>
      </c>
    </row>
    <row r="1535" spans="1:3" x14ac:dyDescent="0.45">
      <c r="A1535" s="239">
        <v>38667</v>
      </c>
      <c r="B1535" s="3">
        <v>1.1703000000000001</v>
      </c>
      <c r="C1535" s="64">
        <v>9.6000000000000002E-2</v>
      </c>
    </row>
    <row r="1536" spans="1:3" x14ac:dyDescent="0.45">
      <c r="A1536" s="239">
        <v>38670</v>
      </c>
      <c r="B1536" s="3">
        <v>1.1686000000000001</v>
      </c>
      <c r="C1536" s="64">
        <v>9.6000000000000002E-2</v>
      </c>
    </row>
    <row r="1537" spans="1:3" x14ac:dyDescent="0.45">
      <c r="A1537" s="239">
        <v>38671</v>
      </c>
      <c r="B1537" s="3">
        <v>1.1688000000000001</v>
      </c>
      <c r="C1537" s="64">
        <v>9.5700000000000007E-2</v>
      </c>
    </row>
    <row r="1538" spans="1:3" x14ac:dyDescent="0.45">
      <c r="A1538" s="239">
        <v>38672</v>
      </c>
      <c r="B1538" s="3">
        <v>1.1687000000000001</v>
      </c>
      <c r="C1538" s="64">
        <v>9.5700000000000007E-2</v>
      </c>
    </row>
    <row r="1539" spans="1:3" x14ac:dyDescent="0.45">
      <c r="A1539" s="239">
        <v>38673</v>
      </c>
      <c r="B1539" s="3">
        <v>1.1718999999999999</v>
      </c>
      <c r="C1539" s="64">
        <v>9.5700000000000007E-2</v>
      </c>
    </row>
    <row r="1540" spans="1:3" x14ac:dyDescent="0.45">
      <c r="A1540" s="239">
        <v>38674</v>
      </c>
      <c r="B1540" s="3">
        <v>1.1752</v>
      </c>
      <c r="C1540" s="64">
        <v>9.5700000000000007E-2</v>
      </c>
    </row>
    <row r="1541" spans="1:3" x14ac:dyDescent="0.45">
      <c r="A1541" s="239">
        <v>38677</v>
      </c>
      <c r="B1541" s="3">
        <v>1.1729000000000001</v>
      </c>
      <c r="C1541" s="64">
        <v>9.5700000000000007E-2</v>
      </c>
    </row>
    <row r="1542" spans="1:3" x14ac:dyDescent="0.45">
      <c r="A1542" s="239">
        <v>38678</v>
      </c>
      <c r="B1542" s="3">
        <v>1.1738</v>
      </c>
      <c r="C1542" s="64">
        <v>9.5700000000000007E-2</v>
      </c>
    </row>
    <row r="1543" spans="1:3" x14ac:dyDescent="0.45">
      <c r="A1543" s="239">
        <v>38679</v>
      </c>
      <c r="B1543" s="3">
        <v>1.1800999999999999</v>
      </c>
      <c r="C1543" s="64">
        <v>9.5700000000000007E-2</v>
      </c>
    </row>
    <row r="1544" spans="1:3" x14ac:dyDescent="0.45">
      <c r="A1544" s="239">
        <v>38680</v>
      </c>
      <c r="B1544" s="3">
        <v>1.1782999999999999</v>
      </c>
      <c r="C1544" s="64">
        <v>9.5700000000000007E-2</v>
      </c>
    </row>
    <row r="1545" spans="1:3" x14ac:dyDescent="0.45">
      <c r="A1545" s="239">
        <v>38681</v>
      </c>
      <c r="B1545" s="3">
        <v>1.1715</v>
      </c>
      <c r="C1545" s="64">
        <v>9.5700000000000007E-2</v>
      </c>
    </row>
    <row r="1546" spans="1:3" x14ac:dyDescent="0.45">
      <c r="A1546" s="239">
        <v>38684</v>
      </c>
      <c r="B1546" s="3">
        <v>1.181</v>
      </c>
      <c r="C1546" s="64">
        <v>9.5700000000000007E-2</v>
      </c>
    </row>
    <row r="1547" spans="1:3" x14ac:dyDescent="0.45">
      <c r="A1547" s="239">
        <v>38685</v>
      </c>
      <c r="B1547" s="3">
        <v>1.1786000000000001</v>
      </c>
      <c r="C1547" s="64">
        <v>9.5700000000000007E-2</v>
      </c>
    </row>
    <row r="1548" spans="1:3" x14ac:dyDescent="0.45">
      <c r="A1548" s="239">
        <v>38686</v>
      </c>
      <c r="B1548" s="3">
        <v>1.1787000000000001</v>
      </c>
      <c r="C1548" s="64">
        <v>9.5700000000000007E-2</v>
      </c>
    </row>
    <row r="1549" spans="1:3" x14ac:dyDescent="0.45">
      <c r="A1549" s="239">
        <v>38687</v>
      </c>
      <c r="B1549" s="3">
        <v>1.1712</v>
      </c>
      <c r="C1549" s="64">
        <v>9.5700000000000007E-2</v>
      </c>
    </row>
    <row r="1550" spans="1:3" x14ac:dyDescent="0.45">
      <c r="A1550" s="239">
        <v>38688</v>
      </c>
      <c r="B1550" s="3">
        <v>1.1712</v>
      </c>
      <c r="C1550" s="64">
        <v>9.6500000000000002E-2</v>
      </c>
    </row>
    <row r="1551" spans="1:3" x14ac:dyDescent="0.45">
      <c r="A1551" s="239">
        <v>38691</v>
      </c>
      <c r="B1551" s="3">
        <v>1.1811</v>
      </c>
      <c r="C1551" s="64">
        <v>9.6500000000000002E-2</v>
      </c>
    </row>
    <row r="1552" spans="1:3" x14ac:dyDescent="0.45">
      <c r="A1552" s="239">
        <v>38692</v>
      </c>
      <c r="B1552" s="3">
        <v>1.1796</v>
      </c>
      <c r="C1552" s="64">
        <v>9.6500000000000002E-2</v>
      </c>
    </row>
    <row r="1553" spans="1:3" x14ac:dyDescent="0.45">
      <c r="A1553" s="239">
        <v>38693</v>
      </c>
      <c r="B1553" s="3">
        <v>1.1713</v>
      </c>
      <c r="C1553" s="64">
        <v>9.6500000000000002E-2</v>
      </c>
    </row>
    <row r="1554" spans="1:3" x14ac:dyDescent="0.45">
      <c r="A1554" s="239">
        <v>38694</v>
      </c>
      <c r="B1554" s="3">
        <v>1.1833</v>
      </c>
      <c r="C1554" s="64">
        <v>9.6500000000000002E-2</v>
      </c>
    </row>
    <row r="1555" spans="1:3" x14ac:dyDescent="0.45">
      <c r="A1555" s="239">
        <v>38695</v>
      </c>
      <c r="B1555" s="3">
        <v>1.1819</v>
      </c>
      <c r="C1555" s="64">
        <v>9.6500000000000002E-2</v>
      </c>
    </row>
    <row r="1556" spans="1:3" x14ac:dyDescent="0.45">
      <c r="A1556" s="239">
        <v>38698</v>
      </c>
      <c r="B1556" s="3">
        <v>1.1974</v>
      </c>
      <c r="C1556" s="64">
        <v>9.6500000000000002E-2</v>
      </c>
    </row>
    <row r="1557" spans="1:3" x14ac:dyDescent="0.45">
      <c r="A1557" s="239">
        <v>38699</v>
      </c>
      <c r="B1557" s="3">
        <v>1.1935</v>
      </c>
      <c r="C1557" s="64">
        <v>9.6500000000000002E-2</v>
      </c>
    </row>
    <row r="1558" spans="1:3" x14ac:dyDescent="0.45">
      <c r="A1558" s="239">
        <v>38700</v>
      </c>
      <c r="B1558" s="3">
        <v>1.2019</v>
      </c>
      <c r="C1558" s="64">
        <v>9.6500000000000002E-2</v>
      </c>
    </row>
    <row r="1559" spans="1:3" x14ac:dyDescent="0.45">
      <c r="A1559" s="239">
        <v>38701</v>
      </c>
      <c r="B1559" s="3">
        <v>1.1957</v>
      </c>
      <c r="C1559" s="64">
        <v>9.6500000000000002E-2</v>
      </c>
    </row>
    <row r="1560" spans="1:3" x14ac:dyDescent="0.45">
      <c r="A1560" s="239">
        <v>38702</v>
      </c>
      <c r="B1560" s="3">
        <v>1.2006999999999999</v>
      </c>
      <c r="C1560" s="64">
        <v>9.6500000000000002E-2</v>
      </c>
    </row>
    <row r="1561" spans="1:3" x14ac:dyDescent="0.45">
      <c r="A1561" s="239">
        <v>38705</v>
      </c>
      <c r="B1561" s="3">
        <v>1.1997</v>
      </c>
      <c r="C1561" s="64">
        <v>9.6500000000000002E-2</v>
      </c>
    </row>
    <row r="1562" spans="1:3" x14ac:dyDescent="0.45">
      <c r="A1562" s="239">
        <v>38706</v>
      </c>
      <c r="B1562" s="3">
        <v>1.1856</v>
      </c>
      <c r="C1562" s="64">
        <v>9.6500000000000002E-2</v>
      </c>
    </row>
    <row r="1563" spans="1:3" x14ac:dyDescent="0.45">
      <c r="A1563" s="239">
        <v>38707</v>
      </c>
      <c r="B1563" s="3">
        <v>1.1815</v>
      </c>
      <c r="C1563" s="64">
        <v>9.6500000000000002E-2</v>
      </c>
    </row>
    <row r="1564" spans="1:3" x14ac:dyDescent="0.45">
      <c r="A1564" s="239">
        <v>38708</v>
      </c>
      <c r="B1564" s="3">
        <v>1.1868000000000001</v>
      </c>
      <c r="C1564" s="64">
        <v>9.6500000000000002E-2</v>
      </c>
    </row>
    <row r="1565" spans="1:3" x14ac:dyDescent="0.45">
      <c r="A1565" s="239">
        <v>38709</v>
      </c>
      <c r="B1565" s="3">
        <v>1.1859999999999999</v>
      </c>
      <c r="C1565" s="64">
        <v>9.6500000000000002E-2</v>
      </c>
    </row>
    <row r="1566" spans="1:3" x14ac:dyDescent="0.45">
      <c r="A1566" s="239">
        <v>38712</v>
      </c>
      <c r="B1566" s="3">
        <v>1.1860999999999999</v>
      </c>
      <c r="C1566" s="64">
        <v>9.6500000000000002E-2</v>
      </c>
    </row>
    <row r="1567" spans="1:3" x14ac:dyDescent="0.45">
      <c r="A1567" s="239">
        <v>38713</v>
      </c>
      <c r="B1567" s="3">
        <v>1.1852</v>
      </c>
      <c r="C1567" s="64">
        <v>9.6500000000000002E-2</v>
      </c>
    </row>
    <row r="1568" spans="1:3" x14ac:dyDescent="0.45">
      <c r="A1568" s="239">
        <v>38714</v>
      </c>
      <c r="B1568" s="3">
        <v>1.1836</v>
      </c>
      <c r="C1568" s="64">
        <v>9.6500000000000002E-2</v>
      </c>
    </row>
    <row r="1569" spans="1:3" x14ac:dyDescent="0.45">
      <c r="A1569" s="239">
        <v>38715</v>
      </c>
      <c r="B1569" s="3">
        <v>1.1841999999999999</v>
      </c>
      <c r="C1569" s="64">
        <v>9.6500000000000002E-2</v>
      </c>
    </row>
    <row r="1570" spans="1:3" x14ac:dyDescent="0.45">
      <c r="A1570" s="239">
        <v>38716</v>
      </c>
      <c r="B1570" s="3">
        <v>1.1833</v>
      </c>
      <c r="C1570" s="64">
        <v>9.6500000000000002E-2</v>
      </c>
    </row>
    <row r="1571" spans="1:3" x14ac:dyDescent="0.45">
      <c r="A1571" s="239">
        <v>38719</v>
      </c>
      <c r="B1571" s="3">
        <v>1.1819999999999999</v>
      </c>
      <c r="C1571" s="64">
        <v>9.6500000000000002E-2</v>
      </c>
    </row>
    <row r="1572" spans="1:3" x14ac:dyDescent="0.45">
      <c r="A1572" s="239">
        <v>38720</v>
      </c>
      <c r="B1572" s="3">
        <v>1.198</v>
      </c>
      <c r="C1572" s="64">
        <v>9.6500000000000002E-2</v>
      </c>
    </row>
    <row r="1573" spans="1:3" x14ac:dyDescent="0.45">
      <c r="A1573" s="239">
        <v>38721</v>
      </c>
      <c r="B1573" s="3">
        <v>1.2126999999999999</v>
      </c>
      <c r="C1573" s="64">
        <v>9.6500000000000002E-2</v>
      </c>
    </row>
    <row r="1574" spans="1:3" x14ac:dyDescent="0.45">
      <c r="A1574" s="239">
        <v>38722</v>
      </c>
      <c r="B1574" s="3">
        <v>1.2097</v>
      </c>
      <c r="C1574" s="64">
        <v>9.601599999999999E-2</v>
      </c>
    </row>
    <row r="1575" spans="1:3" x14ac:dyDescent="0.45">
      <c r="A1575" s="239">
        <v>38723</v>
      </c>
      <c r="B1575" s="3">
        <v>1.2154</v>
      </c>
      <c r="C1575" s="64">
        <v>9.6516000000000005E-2</v>
      </c>
    </row>
    <row r="1576" spans="1:3" x14ac:dyDescent="0.45">
      <c r="A1576" s="239">
        <v>38726</v>
      </c>
      <c r="B1576" s="3">
        <v>1.2081</v>
      </c>
      <c r="C1576" s="64">
        <v>9.601599999999999E-2</v>
      </c>
    </row>
    <row r="1577" spans="1:3" x14ac:dyDescent="0.45">
      <c r="A1577" s="239">
        <v>38727</v>
      </c>
      <c r="B1577" s="3">
        <v>1.2064999999999999</v>
      </c>
      <c r="C1577" s="64">
        <v>9.6516000000000005E-2</v>
      </c>
    </row>
    <row r="1578" spans="1:3" x14ac:dyDescent="0.45">
      <c r="A1578" s="239">
        <v>38728</v>
      </c>
      <c r="B1578" s="3">
        <v>1.2134</v>
      </c>
      <c r="C1578" s="64">
        <v>9.6266000000000004E-2</v>
      </c>
    </row>
    <row r="1579" spans="1:3" x14ac:dyDescent="0.45">
      <c r="A1579" s="239">
        <v>38729</v>
      </c>
      <c r="B1579" s="3">
        <v>1.2031000000000001</v>
      </c>
      <c r="C1579" s="64">
        <v>9.5516000000000004E-2</v>
      </c>
    </row>
    <row r="1580" spans="1:3" x14ac:dyDescent="0.45">
      <c r="A1580" s="239">
        <v>38730</v>
      </c>
      <c r="B1580" s="3">
        <v>1.2137</v>
      </c>
      <c r="C1580" s="64">
        <v>9.5516000000000004E-2</v>
      </c>
    </row>
    <row r="1581" spans="1:3" x14ac:dyDescent="0.45">
      <c r="A1581" s="239">
        <v>38733</v>
      </c>
      <c r="B1581" s="3">
        <v>1.2119</v>
      </c>
      <c r="C1581" s="64">
        <v>9.5516000000000004E-2</v>
      </c>
    </row>
    <row r="1582" spans="1:3" x14ac:dyDescent="0.45">
      <c r="A1582" s="239">
        <v>38734</v>
      </c>
      <c r="B1582" s="3">
        <v>1.2076</v>
      </c>
      <c r="C1582" s="64">
        <v>9.5516000000000004E-2</v>
      </c>
    </row>
    <row r="1583" spans="1:3" x14ac:dyDescent="0.45">
      <c r="A1583" s="239">
        <v>38735</v>
      </c>
      <c r="B1583" s="3">
        <v>1.2086000000000001</v>
      </c>
      <c r="C1583" s="64">
        <v>9.5516000000000004E-2</v>
      </c>
    </row>
    <row r="1584" spans="1:3" x14ac:dyDescent="0.45">
      <c r="A1584" s="239">
        <v>38736</v>
      </c>
      <c r="B1584" s="3">
        <v>1.2113</v>
      </c>
      <c r="C1584" s="64">
        <v>9.4765999999999989E-2</v>
      </c>
    </row>
    <row r="1585" spans="1:3" x14ac:dyDescent="0.45">
      <c r="A1585" s="239">
        <v>38737</v>
      </c>
      <c r="B1585" s="3">
        <v>1.2101</v>
      </c>
      <c r="C1585" s="64">
        <v>9.4515999999999989E-2</v>
      </c>
    </row>
    <row r="1586" spans="1:3" x14ac:dyDescent="0.45">
      <c r="A1586" s="239">
        <v>38740</v>
      </c>
      <c r="B1586" s="3">
        <v>1.2294</v>
      </c>
      <c r="C1586" s="64">
        <v>9.4515999999999989E-2</v>
      </c>
    </row>
    <row r="1587" spans="1:3" x14ac:dyDescent="0.45">
      <c r="A1587" s="239">
        <v>38741</v>
      </c>
      <c r="B1587" s="3">
        <v>1.2292000000000001</v>
      </c>
      <c r="C1587" s="64">
        <v>9.501699999999999E-2</v>
      </c>
    </row>
    <row r="1588" spans="1:3" x14ac:dyDescent="0.45">
      <c r="A1588" s="239">
        <v>38742</v>
      </c>
      <c r="B1588" s="3">
        <v>1.2270000000000001</v>
      </c>
      <c r="C1588" s="64">
        <v>9.4765999999999989E-2</v>
      </c>
    </row>
    <row r="1589" spans="1:3" x14ac:dyDescent="0.45">
      <c r="A1589" s="239">
        <v>38743</v>
      </c>
      <c r="B1589" s="3">
        <v>1.2230000000000001</v>
      </c>
      <c r="C1589" s="64">
        <v>9.4765999999999989E-2</v>
      </c>
    </row>
    <row r="1590" spans="1:3" x14ac:dyDescent="0.45">
      <c r="A1590" s="239">
        <v>38744</v>
      </c>
      <c r="B1590" s="3">
        <v>1.2126999999999999</v>
      </c>
      <c r="C1590" s="64">
        <v>9.4315999999999997E-2</v>
      </c>
    </row>
    <row r="1591" spans="1:3" x14ac:dyDescent="0.45">
      <c r="A1591" s="239">
        <v>38747</v>
      </c>
      <c r="B1591" s="3">
        <v>1.2089000000000001</v>
      </c>
      <c r="C1591" s="64">
        <v>9.3016000000000001E-2</v>
      </c>
    </row>
    <row r="1592" spans="1:3" x14ac:dyDescent="0.45">
      <c r="A1592" s="239">
        <v>38748</v>
      </c>
      <c r="B1592" s="3">
        <v>1.2173</v>
      </c>
      <c r="C1592" s="64">
        <v>9.3016000000000001E-2</v>
      </c>
    </row>
    <row r="1593" spans="1:3" x14ac:dyDescent="0.45">
      <c r="A1593" s="239">
        <v>38749</v>
      </c>
      <c r="B1593" s="3">
        <v>1.2081</v>
      </c>
      <c r="C1593" s="64">
        <v>9.3016000000000001E-2</v>
      </c>
    </row>
    <row r="1594" spans="1:3" x14ac:dyDescent="0.45">
      <c r="A1594" s="239">
        <v>38750</v>
      </c>
      <c r="B1594" s="3">
        <v>1.2101999999999999</v>
      </c>
      <c r="C1594" s="64">
        <v>9.3016000000000001E-2</v>
      </c>
    </row>
    <row r="1595" spans="1:3" x14ac:dyDescent="0.45">
      <c r="A1595" s="239">
        <v>38751</v>
      </c>
      <c r="B1595" s="3">
        <v>1.2010000000000001</v>
      </c>
      <c r="C1595" s="64">
        <v>9.3016000000000001E-2</v>
      </c>
    </row>
    <row r="1596" spans="1:3" x14ac:dyDescent="0.45">
      <c r="A1596" s="239">
        <v>38754</v>
      </c>
      <c r="B1596" s="3">
        <v>1.1962999999999999</v>
      </c>
      <c r="C1596" s="64">
        <v>9.3016000000000001E-2</v>
      </c>
    </row>
    <row r="1597" spans="1:3" x14ac:dyDescent="0.45">
      <c r="A1597" s="239">
        <v>38755</v>
      </c>
      <c r="B1597" s="3">
        <v>1.1975</v>
      </c>
      <c r="C1597" s="64">
        <v>9.3016000000000001E-2</v>
      </c>
    </row>
    <row r="1598" spans="1:3" x14ac:dyDescent="0.45">
      <c r="A1598" s="239">
        <v>38756</v>
      </c>
      <c r="B1598" s="3">
        <v>1.1943999999999999</v>
      </c>
      <c r="C1598" s="64">
        <v>9.3016000000000001E-2</v>
      </c>
    </row>
    <row r="1599" spans="1:3" x14ac:dyDescent="0.45">
      <c r="A1599" s="239">
        <v>38757</v>
      </c>
      <c r="B1599" s="3">
        <v>1.1974</v>
      </c>
      <c r="C1599" s="64">
        <v>9.3016000000000001E-2</v>
      </c>
    </row>
    <row r="1600" spans="1:3" x14ac:dyDescent="0.45">
      <c r="A1600" s="239">
        <v>38758</v>
      </c>
      <c r="B1600" s="3">
        <v>1.1919</v>
      </c>
      <c r="C1600" s="64">
        <v>9.3016000000000001E-2</v>
      </c>
    </row>
    <row r="1601" spans="1:3" x14ac:dyDescent="0.45">
      <c r="A1601" s="239">
        <v>38761</v>
      </c>
      <c r="B1601" s="3">
        <v>1.1901999999999999</v>
      </c>
      <c r="C1601" s="64">
        <v>9.3016000000000001E-2</v>
      </c>
    </row>
    <row r="1602" spans="1:3" x14ac:dyDescent="0.45">
      <c r="A1602" s="239">
        <v>38762</v>
      </c>
      <c r="B1602" s="3">
        <v>1.1897</v>
      </c>
      <c r="C1602" s="64">
        <v>9.3016000000000001E-2</v>
      </c>
    </row>
    <row r="1603" spans="1:3" x14ac:dyDescent="0.45">
      <c r="A1603" s="239">
        <v>38763</v>
      </c>
      <c r="B1603" s="3">
        <v>1.1884000000000001</v>
      </c>
      <c r="C1603" s="64">
        <v>9.3016000000000001E-2</v>
      </c>
    </row>
    <row r="1604" spans="1:3" x14ac:dyDescent="0.45">
      <c r="A1604" s="239">
        <v>38764</v>
      </c>
      <c r="B1604" s="3">
        <v>1.1880999999999999</v>
      </c>
      <c r="C1604" s="64">
        <v>9.3016000000000001E-2</v>
      </c>
    </row>
    <row r="1605" spans="1:3" x14ac:dyDescent="0.45">
      <c r="A1605" s="239">
        <v>38765</v>
      </c>
      <c r="B1605" s="3">
        <v>1.1909000000000001</v>
      </c>
      <c r="C1605" s="64">
        <v>9.3016000000000001E-2</v>
      </c>
    </row>
    <row r="1606" spans="1:3" x14ac:dyDescent="0.45">
      <c r="A1606" s="239">
        <v>38768</v>
      </c>
      <c r="B1606" s="3">
        <v>1.1947000000000001</v>
      </c>
      <c r="C1606" s="64">
        <v>9.3016000000000001E-2</v>
      </c>
    </row>
    <row r="1607" spans="1:3" x14ac:dyDescent="0.45">
      <c r="A1607" s="239">
        <v>38769</v>
      </c>
      <c r="B1607" s="3">
        <v>1.1914</v>
      </c>
      <c r="C1607" s="64">
        <v>9.3016000000000001E-2</v>
      </c>
    </row>
    <row r="1608" spans="1:3" x14ac:dyDescent="0.45">
      <c r="A1608" s="239">
        <v>38770</v>
      </c>
      <c r="B1608" s="3">
        <v>1.1911</v>
      </c>
      <c r="C1608" s="64">
        <v>9.1516E-2</v>
      </c>
    </row>
    <row r="1609" spans="1:3" x14ac:dyDescent="0.45">
      <c r="A1609" s="239">
        <v>38771</v>
      </c>
      <c r="B1609" s="3">
        <v>1.1922999999999999</v>
      </c>
      <c r="C1609" s="64">
        <v>9.1516E-2</v>
      </c>
    </row>
    <row r="1610" spans="1:3" x14ac:dyDescent="0.45">
      <c r="A1610" s="239">
        <v>38772</v>
      </c>
      <c r="B1610" s="3">
        <v>1.1878</v>
      </c>
      <c r="C1610" s="64">
        <v>9.1516E-2</v>
      </c>
    </row>
    <row r="1611" spans="1:3" x14ac:dyDescent="0.45">
      <c r="A1611" s="239">
        <v>38775</v>
      </c>
      <c r="B1611" s="3">
        <v>1.1853</v>
      </c>
      <c r="C1611" s="64">
        <v>9.1517000000000001E-2</v>
      </c>
    </row>
    <row r="1612" spans="1:3" x14ac:dyDescent="0.45">
      <c r="A1612" s="239">
        <v>38776</v>
      </c>
      <c r="B1612" s="3">
        <v>1.1922999999999999</v>
      </c>
      <c r="C1612" s="64">
        <v>9.1016E-2</v>
      </c>
    </row>
    <row r="1613" spans="1:3" x14ac:dyDescent="0.45">
      <c r="A1613" s="239">
        <v>38777</v>
      </c>
      <c r="B1613" s="3">
        <v>1.1913</v>
      </c>
      <c r="C1613" s="64">
        <v>9.0015999999999999E-2</v>
      </c>
    </row>
    <row r="1614" spans="1:3" x14ac:dyDescent="0.45">
      <c r="A1614" s="239">
        <v>38778</v>
      </c>
      <c r="B1614" s="3">
        <v>1.2012</v>
      </c>
      <c r="C1614" s="64">
        <v>9.0215999999999991E-2</v>
      </c>
    </row>
    <row r="1615" spans="1:3" x14ac:dyDescent="0.45">
      <c r="A1615" s="239">
        <v>38779</v>
      </c>
      <c r="B1615" s="3">
        <v>1.2025000000000001</v>
      </c>
      <c r="C1615" s="64">
        <v>9.0515999999999999E-2</v>
      </c>
    </row>
    <row r="1616" spans="1:3" x14ac:dyDescent="0.45">
      <c r="A1616" s="239">
        <v>38782</v>
      </c>
      <c r="B1616" s="3">
        <v>1.1996</v>
      </c>
      <c r="C1616" s="64">
        <v>9.0515999999999999E-2</v>
      </c>
    </row>
    <row r="1617" spans="1:3" x14ac:dyDescent="0.45">
      <c r="A1617" s="239">
        <v>38783</v>
      </c>
      <c r="B1617" s="3">
        <v>1.1889000000000001</v>
      </c>
      <c r="C1617" s="64">
        <v>9.0515999999999999E-2</v>
      </c>
    </row>
    <row r="1618" spans="1:3" x14ac:dyDescent="0.45">
      <c r="A1618" s="239">
        <v>38784</v>
      </c>
      <c r="B1618" s="3">
        <v>1.1929000000000001</v>
      </c>
      <c r="C1618" s="64">
        <v>9.0515999999999999E-2</v>
      </c>
    </row>
    <row r="1619" spans="1:3" x14ac:dyDescent="0.45">
      <c r="A1619" s="239">
        <v>38785</v>
      </c>
      <c r="B1619" s="3">
        <v>1.1910000000000001</v>
      </c>
      <c r="C1619" s="64">
        <v>9.0515999999999999E-2</v>
      </c>
    </row>
    <row r="1620" spans="1:3" x14ac:dyDescent="0.45">
      <c r="A1620" s="239">
        <v>38786</v>
      </c>
      <c r="B1620" s="3">
        <v>1.1894</v>
      </c>
      <c r="C1620" s="64">
        <v>9.0515999999999999E-2</v>
      </c>
    </row>
    <row r="1621" spans="1:3" x14ac:dyDescent="0.45">
      <c r="A1621" s="239">
        <v>38789</v>
      </c>
      <c r="B1621" s="3">
        <v>1.1934</v>
      </c>
      <c r="C1621" s="64">
        <v>9.0515999999999999E-2</v>
      </c>
    </row>
    <row r="1622" spans="1:3" x14ac:dyDescent="0.45">
      <c r="A1622" s="239">
        <v>38790</v>
      </c>
      <c r="B1622" s="3">
        <v>1.2016</v>
      </c>
      <c r="C1622" s="64">
        <v>9.0515999999999999E-2</v>
      </c>
    </row>
    <row r="1623" spans="1:3" x14ac:dyDescent="0.45">
      <c r="A1623" s="239">
        <v>38791</v>
      </c>
      <c r="B1623" s="3">
        <v>1.2050000000000001</v>
      </c>
      <c r="C1623" s="64">
        <v>9.0515999999999999E-2</v>
      </c>
    </row>
    <row r="1624" spans="1:3" x14ac:dyDescent="0.45">
      <c r="A1624" s="239">
        <v>38792</v>
      </c>
      <c r="B1624" s="3">
        <v>1.2174</v>
      </c>
      <c r="C1624" s="64">
        <v>9.0515999999999999E-2</v>
      </c>
    </row>
    <row r="1625" spans="1:3" x14ac:dyDescent="0.45">
      <c r="A1625" s="239">
        <v>38793</v>
      </c>
      <c r="B1625" s="3">
        <v>1.2187999999999999</v>
      </c>
      <c r="C1625" s="64">
        <v>9.1517000000000001E-2</v>
      </c>
    </row>
    <row r="1626" spans="1:3" x14ac:dyDescent="0.45">
      <c r="A1626" s="239">
        <v>38796</v>
      </c>
      <c r="B1626" s="3">
        <v>1.2158</v>
      </c>
      <c r="C1626" s="64">
        <v>9.1516E-2</v>
      </c>
    </row>
    <row r="1627" spans="1:3" x14ac:dyDescent="0.45">
      <c r="A1627" s="239">
        <v>38797</v>
      </c>
      <c r="B1627" s="3">
        <v>1.2088000000000001</v>
      </c>
      <c r="C1627" s="64">
        <v>9.1516E-2</v>
      </c>
    </row>
    <row r="1628" spans="1:3" x14ac:dyDescent="0.45">
      <c r="A1628" s="239">
        <v>38798</v>
      </c>
      <c r="B1628" s="3">
        <v>1.2082999999999999</v>
      </c>
      <c r="C1628" s="64">
        <v>9.1016E-2</v>
      </c>
    </row>
    <row r="1629" spans="1:3" x14ac:dyDescent="0.45">
      <c r="A1629" s="239">
        <v>38799</v>
      </c>
      <c r="B1629" s="3">
        <v>1.1981999999999999</v>
      </c>
      <c r="C1629" s="64">
        <v>9.0515999999999999E-2</v>
      </c>
    </row>
    <row r="1630" spans="1:3" x14ac:dyDescent="0.45">
      <c r="A1630" s="239">
        <v>38800</v>
      </c>
      <c r="B1630" s="3">
        <v>1.2039</v>
      </c>
      <c r="C1630" s="64">
        <v>9.0267E-2</v>
      </c>
    </row>
    <row r="1631" spans="1:3" x14ac:dyDescent="0.45">
      <c r="A1631" s="239">
        <v>38803</v>
      </c>
      <c r="B1631" s="3">
        <v>1.2014</v>
      </c>
      <c r="C1631" s="64">
        <v>9.0267E-2</v>
      </c>
    </row>
    <row r="1632" spans="1:3" x14ac:dyDescent="0.45">
      <c r="A1632" s="239">
        <v>38804</v>
      </c>
      <c r="B1632" s="3">
        <v>1.2077</v>
      </c>
      <c r="C1632" s="64">
        <v>9.0515999999999999E-2</v>
      </c>
    </row>
    <row r="1633" spans="1:3" x14ac:dyDescent="0.45">
      <c r="A1633" s="239">
        <v>38805</v>
      </c>
      <c r="B1633" s="3">
        <v>1.2030000000000001</v>
      </c>
      <c r="C1633" s="64">
        <v>9.0515999999999999E-2</v>
      </c>
    </row>
    <row r="1634" spans="1:3" x14ac:dyDescent="0.45">
      <c r="A1634" s="239">
        <v>38806</v>
      </c>
      <c r="B1634" s="3">
        <v>1.2132000000000001</v>
      </c>
      <c r="C1634" s="64">
        <v>9.0517E-2</v>
      </c>
    </row>
    <row r="1635" spans="1:3" x14ac:dyDescent="0.45">
      <c r="A1635" s="239">
        <v>38807</v>
      </c>
      <c r="B1635" s="3">
        <v>1.2139</v>
      </c>
      <c r="C1635" s="64">
        <v>9.0017E-2</v>
      </c>
    </row>
    <row r="1636" spans="1:3" x14ac:dyDescent="0.45">
      <c r="A1636" s="239">
        <v>38810</v>
      </c>
      <c r="B1636" s="3">
        <v>1.2126000000000001</v>
      </c>
      <c r="C1636" s="64">
        <v>9.0017E-2</v>
      </c>
    </row>
    <row r="1637" spans="1:3" x14ac:dyDescent="0.45">
      <c r="A1637" s="239">
        <v>38811</v>
      </c>
      <c r="B1637" s="3">
        <v>1.2254</v>
      </c>
      <c r="C1637" s="64">
        <v>9.0767E-2</v>
      </c>
    </row>
    <row r="1638" spans="1:3" x14ac:dyDescent="0.45">
      <c r="A1638" s="239">
        <v>38812</v>
      </c>
      <c r="B1638" s="3">
        <v>1.2288000000000001</v>
      </c>
      <c r="C1638" s="64">
        <v>9.1517000000000001E-2</v>
      </c>
    </row>
    <row r="1639" spans="1:3" x14ac:dyDescent="0.45">
      <c r="A1639" s="239">
        <v>38813</v>
      </c>
      <c r="B1639" s="3">
        <v>1.2224999999999999</v>
      </c>
      <c r="C1639" s="64">
        <v>9.2516000000000001E-2</v>
      </c>
    </row>
    <row r="1640" spans="1:3" x14ac:dyDescent="0.45">
      <c r="A1640" s="239">
        <v>38814</v>
      </c>
      <c r="B1640" s="3">
        <v>1.2112000000000001</v>
      </c>
      <c r="C1640" s="64">
        <v>9.1517000000000001E-2</v>
      </c>
    </row>
    <row r="1641" spans="1:3" x14ac:dyDescent="0.45">
      <c r="A1641" s="239">
        <v>38817</v>
      </c>
      <c r="B1641" s="3">
        <v>1.2081</v>
      </c>
      <c r="C1641" s="64">
        <v>9.1516E-2</v>
      </c>
    </row>
    <row r="1642" spans="1:3" x14ac:dyDescent="0.45">
      <c r="A1642" s="239">
        <v>38818</v>
      </c>
      <c r="B1642" s="3">
        <v>1.2132000000000001</v>
      </c>
      <c r="C1642" s="64">
        <v>9.1516E-2</v>
      </c>
    </row>
    <row r="1643" spans="1:3" x14ac:dyDescent="0.45">
      <c r="A1643" s="239">
        <v>38819</v>
      </c>
      <c r="B1643" s="3">
        <v>1.2107000000000001</v>
      </c>
      <c r="C1643" s="64">
        <v>9.1516E-2</v>
      </c>
    </row>
    <row r="1644" spans="1:3" x14ac:dyDescent="0.45">
      <c r="A1644" s="239">
        <v>38820</v>
      </c>
      <c r="B1644" s="3">
        <v>1.2103999999999999</v>
      </c>
      <c r="C1644" s="64">
        <v>9.0515999999999999E-2</v>
      </c>
    </row>
    <row r="1645" spans="1:3" x14ac:dyDescent="0.45">
      <c r="A1645" s="239">
        <v>38821</v>
      </c>
      <c r="B1645" s="3">
        <v>1.2115</v>
      </c>
      <c r="C1645" s="64">
        <v>9.052099999999999E-2</v>
      </c>
    </row>
    <row r="1646" spans="1:3" x14ac:dyDescent="0.45">
      <c r="A1646" s="239">
        <v>38824</v>
      </c>
      <c r="B1646" s="3">
        <v>1.2265999999999999</v>
      </c>
      <c r="C1646" s="64">
        <v>9.0515999999999999E-2</v>
      </c>
    </row>
    <row r="1647" spans="1:3" x14ac:dyDescent="0.45">
      <c r="A1647" s="239">
        <v>38825</v>
      </c>
      <c r="B1647" s="3">
        <v>1.2288000000000001</v>
      </c>
      <c r="C1647" s="64">
        <v>9.1016E-2</v>
      </c>
    </row>
    <row r="1648" spans="1:3" x14ac:dyDescent="0.45">
      <c r="A1648" s="239">
        <v>38826</v>
      </c>
      <c r="B1648" s="3">
        <v>1.2378</v>
      </c>
      <c r="C1648" s="64">
        <v>9.2015999999999987E-2</v>
      </c>
    </row>
    <row r="1649" spans="1:3" x14ac:dyDescent="0.45">
      <c r="A1649" s="239">
        <v>38827</v>
      </c>
      <c r="B1649" s="3">
        <v>1.2318</v>
      </c>
      <c r="C1649" s="64">
        <v>9.2015999999999987E-2</v>
      </c>
    </row>
    <row r="1650" spans="1:3" x14ac:dyDescent="0.45">
      <c r="A1650" s="239">
        <v>38828</v>
      </c>
      <c r="B1650" s="3">
        <v>1.2336</v>
      </c>
      <c r="C1650" s="64">
        <v>9.2015999999999987E-2</v>
      </c>
    </row>
    <row r="1651" spans="1:3" x14ac:dyDescent="0.45">
      <c r="A1651" s="239">
        <v>38831</v>
      </c>
      <c r="B1651" s="3">
        <v>1.2394000000000001</v>
      </c>
      <c r="C1651" s="64">
        <v>9.2015999999999987E-2</v>
      </c>
    </row>
    <row r="1652" spans="1:3" x14ac:dyDescent="0.45">
      <c r="A1652" s="239">
        <v>38832</v>
      </c>
      <c r="B1652" s="3">
        <v>1.2403999999999999</v>
      </c>
      <c r="C1652" s="64">
        <v>9.2015999999999987E-2</v>
      </c>
    </row>
    <row r="1653" spans="1:3" x14ac:dyDescent="0.45">
      <c r="A1653" s="239">
        <v>38833</v>
      </c>
      <c r="B1653" s="3">
        <v>1.2464</v>
      </c>
      <c r="C1653" s="64">
        <v>9.2015999999999987E-2</v>
      </c>
    </row>
    <row r="1654" spans="1:3" x14ac:dyDescent="0.45">
      <c r="A1654" s="239">
        <v>38834</v>
      </c>
      <c r="B1654" s="3">
        <v>1.2544999999999999</v>
      </c>
      <c r="C1654" s="64">
        <v>9.2516000000000001E-2</v>
      </c>
    </row>
    <row r="1655" spans="1:3" x14ac:dyDescent="0.45">
      <c r="A1655" s="239">
        <v>38835</v>
      </c>
      <c r="B1655" s="3">
        <v>1.2629000000000001</v>
      </c>
      <c r="C1655" s="64">
        <v>9.2516000000000001E-2</v>
      </c>
    </row>
    <row r="1656" spans="1:3" x14ac:dyDescent="0.45">
      <c r="A1656" s="239">
        <v>38838</v>
      </c>
      <c r="B1656" s="3">
        <v>1.2618</v>
      </c>
      <c r="C1656" s="64">
        <v>9.2516000000000001E-2</v>
      </c>
    </row>
    <row r="1657" spans="1:3" x14ac:dyDescent="0.45">
      <c r="A1657" s="239">
        <v>38839</v>
      </c>
      <c r="B1657" s="3">
        <v>1.2610999999999999</v>
      </c>
      <c r="C1657" s="64">
        <v>9.2516000000000001E-2</v>
      </c>
    </row>
    <row r="1658" spans="1:3" x14ac:dyDescent="0.45">
      <c r="A1658" s="239">
        <v>38840</v>
      </c>
      <c r="B1658" s="3">
        <v>1.2639</v>
      </c>
      <c r="C1658" s="64">
        <v>9.2516000000000001E-2</v>
      </c>
    </row>
    <row r="1659" spans="1:3" x14ac:dyDescent="0.45">
      <c r="A1659" s="239">
        <v>38841</v>
      </c>
      <c r="B1659" s="3">
        <v>1.2684</v>
      </c>
      <c r="C1659" s="64">
        <v>9.2516000000000001E-2</v>
      </c>
    </row>
    <row r="1660" spans="1:3" x14ac:dyDescent="0.45">
      <c r="A1660" s="239">
        <v>38842</v>
      </c>
      <c r="B1660" s="3">
        <v>1.2745</v>
      </c>
      <c r="C1660" s="64">
        <v>9.2715999999999993E-2</v>
      </c>
    </row>
    <row r="1661" spans="1:3" x14ac:dyDescent="0.45">
      <c r="A1661" s="239">
        <v>38845</v>
      </c>
      <c r="B1661" s="3">
        <v>1.2713999999999999</v>
      </c>
      <c r="C1661" s="64">
        <v>9.2715999999999993E-2</v>
      </c>
    </row>
    <row r="1662" spans="1:3" x14ac:dyDescent="0.45">
      <c r="A1662" s="239">
        <v>38846</v>
      </c>
      <c r="B1662" s="3">
        <v>1.2756000000000001</v>
      </c>
      <c r="C1662" s="64">
        <v>9.2715999999999993E-2</v>
      </c>
    </row>
    <row r="1663" spans="1:3" x14ac:dyDescent="0.45">
      <c r="A1663" s="239">
        <v>38847</v>
      </c>
      <c r="B1663" s="3">
        <v>1.2785</v>
      </c>
      <c r="C1663" s="64">
        <v>9.3515999999999988E-2</v>
      </c>
    </row>
    <row r="1664" spans="1:3" x14ac:dyDescent="0.45">
      <c r="A1664" s="239">
        <v>38848</v>
      </c>
      <c r="B1664" s="3">
        <v>1.2863</v>
      </c>
      <c r="C1664" s="64">
        <v>9.3515999999999988E-2</v>
      </c>
    </row>
    <row r="1665" spans="1:3" x14ac:dyDescent="0.45">
      <c r="A1665" s="239">
        <v>38849</v>
      </c>
      <c r="B1665" s="3">
        <v>1.2894000000000001</v>
      </c>
      <c r="C1665" s="64">
        <v>9.476699999999999E-2</v>
      </c>
    </row>
    <row r="1666" spans="1:3" x14ac:dyDescent="0.45">
      <c r="A1666" s="239">
        <v>38852</v>
      </c>
      <c r="B1666" s="3">
        <v>1.2791999999999999</v>
      </c>
      <c r="C1666" s="64">
        <v>9.4757999999999995E-2</v>
      </c>
    </row>
    <row r="1667" spans="1:3" x14ac:dyDescent="0.45">
      <c r="A1667" s="239">
        <v>38853</v>
      </c>
      <c r="B1667" s="3">
        <v>1.2825</v>
      </c>
      <c r="C1667" s="64">
        <v>9.4507999999999995E-2</v>
      </c>
    </row>
    <row r="1668" spans="1:3" x14ac:dyDescent="0.45">
      <c r="A1668" s="239">
        <v>38854</v>
      </c>
      <c r="B1668" s="3">
        <v>1.2748999999999999</v>
      </c>
      <c r="C1668" s="64">
        <v>9.5007999999999995E-2</v>
      </c>
    </row>
    <row r="1669" spans="1:3" x14ac:dyDescent="0.45">
      <c r="A1669" s="239">
        <v>38855</v>
      </c>
      <c r="B1669" s="3">
        <v>1.2827</v>
      </c>
      <c r="C1669" s="64">
        <v>9.5007999999999995E-2</v>
      </c>
    </row>
    <row r="1670" spans="1:3" x14ac:dyDescent="0.45">
      <c r="A1670" s="239">
        <v>38856</v>
      </c>
      <c r="B1670" s="3">
        <v>1.2758</v>
      </c>
      <c r="C1670" s="64">
        <v>9.5007999999999995E-2</v>
      </c>
    </row>
    <row r="1671" spans="1:3" x14ac:dyDescent="0.45">
      <c r="A1671" s="239">
        <v>38859</v>
      </c>
      <c r="B1671" s="3">
        <v>1.2837000000000001</v>
      </c>
      <c r="C1671" s="64">
        <v>9.5007999999999995E-2</v>
      </c>
    </row>
    <row r="1672" spans="1:3" x14ac:dyDescent="0.45">
      <c r="A1672" s="239">
        <v>38860</v>
      </c>
      <c r="B1672" s="3">
        <v>1.2852999999999999</v>
      </c>
      <c r="C1672" s="64">
        <v>9.5007999999999995E-2</v>
      </c>
    </row>
    <row r="1673" spans="1:3" x14ac:dyDescent="0.45">
      <c r="A1673" s="239">
        <v>38861</v>
      </c>
      <c r="B1673" s="3">
        <v>1.2755000000000001</v>
      </c>
      <c r="C1673" s="64">
        <v>9.5007999999999995E-2</v>
      </c>
    </row>
    <row r="1674" spans="1:3" x14ac:dyDescent="0.45">
      <c r="A1674" s="239">
        <v>38862</v>
      </c>
      <c r="B1674" s="3">
        <v>1.2766</v>
      </c>
      <c r="C1674" s="64">
        <v>9.5007999999999995E-2</v>
      </c>
    </row>
    <row r="1675" spans="1:3" x14ac:dyDescent="0.45">
      <c r="A1675" s="239">
        <v>38863</v>
      </c>
      <c r="B1675" s="3">
        <v>1.2718</v>
      </c>
      <c r="C1675" s="64">
        <v>9.4507999999999995E-2</v>
      </c>
    </row>
    <row r="1676" spans="1:3" x14ac:dyDescent="0.45">
      <c r="A1676" s="239">
        <v>38866</v>
      </c>
      <c r="B1676" s="3">
        <v>1.2751000000000001</v>
      </c>
      <c r="C1676" s="64">
        <v>9.4510000000000011E-2</v>
      </c>
    </row>
    <row r="1677" spans="1:3" x14ac:dyDescent="0.45">
      <c r="A1677" s="239">
        <v>38867</v>
      </c>
      <c r="B1677" s="3">
        <v>1.2885</v>
      </c>
      <c r="C1677" s="64">
        <v>9.4507999999999995E-2</v>
      </c>
    </row>
    <row r="1678" spans="1:3" x14ac:dyDescent="0.45">
      <c r="A1678" s="239">
        <v>38868</v>
      </c>
      <c r="B1678" s="3">
        <v>1.2828999999999999</v>
      </c>
      <c r="C1678" s="64">
        <v>9.4507999999999995E-2</v>
      </c>
    </row>
    <row r="1679" spans="1:3" x14ac:dyDescent="0.45">
      <c r="A1679" s="239">
        <v>38869</v>
      </c>
      <c r="B1679" s="3">
        <v>1.2812999999999999</v>
      </c>
      <c r="C1679" s="64">
        <v>9.4507999999999995E-2</v>
      </c>
    </row>
    <row r="1680" spans="1:3" x14ac:dyDescent="0.45">
      <c r="A1680" s="239">
        <v>38870</v>
      </c>
      <c r="B1680" s="3">
        <v>1.2934000000000001</v>
      </c>
      <c r="C1680" s="64">
        <v>9.3507999999999994E-2</v>
      </c>
    </row>
    <row r="1681" spans="1:3" x14ac:dyDescent="0.45">
      <c r="A1681" s="239">
        <v>38873</v>
      </c>
      <c r="B1681" s="3">
        <v>1.2963</v>
      </c>
      <c r="C1681" s="64">
        <v>9.4008000000000008E-2</v>
      </c>
    </row>
    <row r="1682" spans="1:3" x14ac:dyDescent="0.45">
      <c r="A1682" s="239">
        <v>38874</v>
      </c>
      <c r="B1682" s="3">
        <v>1.2828999999999999</v>
      </c>
      <c r="C1682" s="64">
        <v>9.3507999999999994E-2</v>
      </c>
    </row>
    <row r="1683" spans="1:3" x14ac:dyDescent="0.45">
      <c r="A1683" s="239">
        <v>38875</v>
      </c>
      <c r="B1683" s="3">
        <v>1.2801</v>
      </c>
      <c r="C1683" s="64">
        <v>9.325E-2</v>
      </c>
    </row>
    <row r="1684" spans="1:3" x14ac:dyDescent="0.45">
      <c r="A1684" s="239">
        <v>38876</v>
      </c>
      <c r="B1684" s="3">
        <v>1.2654000000000001</v>
      </c>
      <c r="C1684" s="64">
        <v>9.325E-2</v>
      </c>
    </row>
    <row r="1685" spans="1:3" x14ac:dyDescent="0.45">
      <c r="A1685" s="239">
        <v>38877</v>
      </c>
      <c r="B1685" s="3">
        <v>1.2645</v>
      </c>
      <c r="C1685" s="64">
        <v>9.325E-2</v>
      </c>
    </row>
    <row r="1686" spans="1:3" x14ac:dyDescent="0.45">
      <c r="A1686" s="239">
        <v>38880</v>
      </c>
      <c r="B1686" s="3">
        <v>1.2596000000000001</v>
      </c>
      <c r="C1686" s="64">
        <v>9.325E-2</v>
      </c>
    </row>
    <row r="1687" spans="1:3" x14ac:dyDescent="0.45">
      <c r="A1687" s="239">
        <v>38881</v>
      </c>
      <c r="B1687" s="3">
        <v>1.2567999999999999</v>
      </c>
      <c r="C1687" s="64">
        <v>9.3000000000000013E-2</v>
      </c>
    </row>
    <row r="1688" spans="1:3" x14ac:dyDescent="0.45">
      <c r="A1688" s="239">
        <v>38882</v>
      </c>
      <c r="B1688" s="3">
        <v>1.2627999999999999</v>
      </c>
      <c r="C1688" s="64">
        <v>9.2499999999999999E-2</v>
      </c>
    </row>
    <row r="1689" spans="1:3" x14ac:dyDescent="0.45">
      <c r="A1689" s="239">
        <v>38883</v>
      </c>
      <c r="B1689" s="3">
        <v>1.2616000000000001</v>
      </c>
      <c r="C1689" s="64">
        <v>9.0508000000000005E-2</v>
      </c>
    </row>
    <row r="1690" spans="1:3" x14ac:dyDescent="0.45">
      <c r="A1690" s="239">
        <v>38884</v>
      </c>
      <c r="B1690" s="3">
        <v>1.2625</v>
      </c>
      <c r="C1690" s="64">
        <v>9.1999999999999998E-2</v>
      </c>
    </row>
    <row r="1691" spans="1:3" x14ac:dyDescent="0.45">
      <c r="A1691" s="239">
        <v>38887</v>
      </c>
      <c r="B1691" s="3">
        <v>1.2572999999999999</v>
      </c>
      <c r="C1691" s="64">
        <v>9.0749999999999997E-2</v>
      </c>
    </row>
    <row r="1692" spans="1:3" x14ac:dyDescent="0.45">
      <c r="A1692" s="239">
        <v>38888</v>
      </c>
      <c r="B1692" s="3">
        <v>1.2587999999999999</v>
      </c>
      <c r="C1692" s="64">
        <v>9.0749999999999997E-2</v>
      </c>
    </row>
    <row r="1693" spans="1:3" x14ac:dyDescent="0.45">
      <c r="A1693" s="239">
        <v>38889</v>
      </c>
      <c r="B1693" s="3">
        <v>1.2662</v>
      </c>
      <c r="C1693" s="64">
        <v>8.950799999999999E-2</v>
      </c>
    </row>
    <row r="1694" spans="1:3" x14ac:dyDescent="0.45">
      <c r="A1694" s="239">
        <v>38890</v>
      </c>
      <c r="B1694" s="3">
        <v>1.2572000000000001</v>
      </c>
      <c r="C1694" s="64">
        <v>9.0749999999999997E-2</v>
      </c>
    </row>
    <row r="1695" spans="1:3" x14ac:dyDescent="0.45">
      <c r="A1695" s="239">
        <v>38891</v>
      </c>
      <c r="B1695" s="3">
        <v>1.2526999999999999</v>
      </c>
      <c r="C1695" s="64">
        <v>9.0749999999999997E-2</v>
      </c>
    </row>
    <row r="1696" spans="1:3" x14ac:dyDescent="0.45">
      <c r="A1696" s="239">
        <v>38894</v>
      </c>
      <c r="B1696" s="3">
        <v>1.2564</v>
      </c>
      <c r="C1696" s="64">
        <v>9.0749999999999997E-2</v>
      </c>
    </row>
    <row r="1697" spans="1:3" x14ac:dyDescent="0.45">
      <c r="A1697" s="239">
        <v>38895</v>
      </c>
      <c r="B1697" s="3">
        <v>1.2591999999999999</v>
      </c>
      <c r="C1697" s="64">
        <v>9.0749999999999997E-2</v>
      </c>
    </row>
    <row r="1698" spans="1:3" x14ac:dyDescent="0.45">
      <c r="A1698" s="239">
        <v>38896</v>
      </c>
      <c r="B1698" s="3">
        <v>1.2538</v>
      </c>
      <c r="C1698" s="64">
        <v>9.0749999999999997E-2</v>
      </c>
    </row>
    <row r="1699" spans="1:3" x14ac:dyDescent="0.45">
      <c r="A1699" s="239">
        <v>38897</v>
      </c>
      <c r="B1699" s="3">
        <v>1.254</v>
      </c>
      <c r="C1699" s="64">
        <v>9.0749999999999997E-2</v>
      </c>
    </row>
    <row r="1700" spans="1:3" x14ac:dyDescent="0.45">
      <c r="A1700" s="239">
        <v>38898</v>
      </c>
      <c r="B1700" s="3">
        <v>1.2785</v>
      </c>
      <c r="C1700" s="64">
        <v>9.0749999999999997E-2</v>
      </c>
    </row>
    <row r="1701" spans="1:3" x14ac:dyDescent="0.45">
      <c r="A1701" s="239">
        <v>38901</v>
      </c>
      <c r="B1701" s="3">
        <v>1.2796000000000001</v>
      </c>
      <c r="C1701" s="64">
        <v>9.0500000000000011E-2</v>
      </c>
    </row>
    <row r="1702" spans="1:3" x14ac:dyDescent="0.45">
      <c r="A1702" s="239">
        <v>38902</v>
      </c>
      <c r="B1702" s="3">
        <v>1.2798</v>
      </c>
      <c r="C1702" s="64">
        <v>9.0500000000000011E-2</v>
      </c>
    </row>
    <row r="1703" spans="1:3" x14ac:dyDescent="0.45">
      <c r="A1703" s="239">
        <v>38903</v>
      </c>
      <c r="B1703" s="3">
        <v>1.2724</v>
      </c>
      <c r="C1703" s="64">
        <v>9.0500000000000011E-2</v>
      </c>
    </row>
    <row r="1704" spans="1:3" x14ac:dyDescent="0.45">
      <c r="A1704" s="239">
        <v>38904</v>
      </c>
      <c r="B1704" s="3">
        <v>1.2759</v>
      </c>
      <c r="C1704" s="64">
        <v>9.0500000000000011E-2</v>
      </c>
    </row>
    <row r="1705" spans="1:3" x14ac:dyDescent="0.45">
      <c r="A1705" s="239">
        <v>38905</v>
      </c>
      <c r="B1705" s="3">
        <v>1.2824</v>
      </c>
      <c r="C1705" s="64">
        <v>9.0500000000000011E-2</v>
      </c>
    </row>
    <row r="1706" spans="1:3" x14ac:dyDescent="0.45">
      <c r="A1706" s="239">
        <v>38908</v>
      </c>
      <c r="B1706" s="3">
        <v>1.2737000000000001</v>
      </c>
      <c r="C1706" s="64">
        <v>9.0500000000000011E-2</v>
      </c>
    </row>
    <row r="1707" spans="1:3" x14ac:dyDescent="0.45">
      <c r="A1707" s="239">
        <v>38909</v>
      </c>
      <c r="B1707" s="3">
        <v>1.2745</v>
      </c>
      <c r="C1707" s="64">
        <v>9.0508000000000005E-2</v>
      </c>
    </row>
    <row r="1708" spans="1:3" x14ac:dyDescent="0.45">
      <c r="A1708" s="239">
        <v>38910</v>
      </c>
      <c r="B1708" s="3">
        <v>1.2699</v>
      </c>
      <c r="C1708" s="64">
        <v>9.0500000000000011E-2</v>
      </c>
    </row>
    <row r="1709" spans="1:3" x14ac:dyDescent="0.45">
      <c r="A1709" s="239">
        <v>38911</v>
      </c>
      <c r="B1709" s="3">
        <v>1.2681</v>
      </c>
      <c r="C1709" s="64">
        <v>9.0500000000000011E-2</v>
      </c>
    </row>
    <row r="1710" spans="1:3" x14ac:dyDescent="0.45">
      <c r="A1710" s="239">
        <v>38912</v>
      </c>
      <c r="B1710" s="3">
        <v>1.2642</v>
      </c>
      <c r="C1710" s="64">
        <v>9.0500000000000011E-2</v>
      </c>
    </row>
    <row r="1711" spans="1:3" x14ac:dyDescent="0.45">
      <c r="A1711" s="239">
        <v>38915</v>
      </c>
      <c r="B1711" s="3">
        <v>1.2524999999999999</v>
      </c>
      <c r="C1711" s="64">
        <v>9.0500000000000011E-2</v>
      </c>
    </row>
    <row r="1712" spans="1:3" x14ac:dyDescent="0.45">
      <c r="A1712" s="239">
        <v>38916</v>
      </c>
      <c r="B1712" s="3">
        <v>1.2495000000000001</v>
      </c>
      <c r="C1712" s="64">
        <v>9.0500000000000011E-2</v>
      </c>
    </row>
    <row r="1713" spans="1:3" x14ac:dyDescent="0.45">
      <c r="A1713" s="239">
        <v>38917</v>
      </c>
      <c r="B1713" s="3">
        <v>1.2595000000000001</v>
      </c>
      <c r="C1713" s="64">
        <v>8.9008000000000004E-2</v>
      </c>
    </row>
    <row r="1714" spans="1:3" x14ac:dyDescent="0.45">
      <c r="A1714" s="239">
        <v>38918</v>
      </c>
      <c r="B1714" s="3">
        <v>1.2629000000000001</v>
      </c>
      <c r="C1714" s="64">
        <v>8.9008000000000004E-2</v>
      </c>
    </row>
    <row r="1715" spans="1:3" x14ac:dyDescent="0.45">
      <c r="A1715" s="239">
        <v>38919</v>
      </c>
      <c r="B1715" s="3">
        <v>1.2682</v>
      </c>
      <c r="C1715" s="64">
        <v>9.0500000000000011E-2</v>
      </c>
    </row>
    <row r="1716" spans="1:3" x14ac:dyDescent="0.45">
      <c r="A1716" s="239">
        <v>38922</v>
      </c>
      <c r="B1716" s="3">
        <v>1.2631000000000001</v>
      </c>
      <c r="C1716" s="64">
        <v>8.8008000000000003E-2</v>
      </c>
    </row>
    <row r="1717" spans="1:3" x14ac:dyDescent="0.45">
      <c r="A1717" s="239">
        <v>38923</v>
      </c>
      <c r="B1717" s="3">
        <v>1.2576000000000001</v>
      </c>
      <c r="C1717" s="64">
        <v>8.8008000000000003E-2</v>
      </c>
    </row>
    <row r="1718" spans="1:3" x14ac:dyDescent="0.45">
      <c r="A1718" s="239">
        <v>38924</v>
      </c>
      <c r="B1718" s="3">
        <v>1.2659</v>
      </c>
      <c r="C1718" s="64">
        <v>8.8008000000000003E-2</v>
      </c>
    </row>
    <row r="1719" spans="1:3" x14ac:dyDescent="0.45">
      <c r="A1719" s="239">
        <v>38925</v>
      </c>
      <c r="B1719" s="3">
        <v>1.2723</v>
      </c>
      <c r="C1719" s="64">
        <v>8.8008000000000003E-2</v>
      </c>
    </row>
    <row r="1720" spans="1:3" x14ac:dyDescent="0.45">
      <c r="A1720" s="239">
        <v>38926</v>
      </c>
      <c r="B1720" s="3">
        <v>1.2747999999999999</v>
      </c>
      <c r="C1720" s="64">
        <v>8.8008000000000003E-2</v>
      </c>
    </row>
    <row r="1721" spans="1:3" x14ac:dyDescent="0.45">
      <c r="A1721" s="239">
        <v>38929</v>
      </c>
      <c r="B1721" s="3">
        <v>1.2766</v>
      </c>
      <c r="C1721" s="64">
        <v>8.8008000000000003E-2</v>
      </c>
    </row>
    <row r="1722" spans="1:3" x14ac:dyDescent="0.45">
      <c r="A1722" s="239">
        <v>38930</v>
      </c>
      <c r="B1722" s="3">
        <v>1.2817000000000001</v>
      </c>
      <c r="C1722" s="64">
        <v>8.8507999999999989E-2</v>
      </c>
    </row>
    <row r="1723" spans="1:3" x14ac:dyDescent="0.45">
      <c r="A1723" s="239">
        <v>38931</v>
      </c>
      <c r="B1723" s="3">
        <v>1.2797000000000001</v>
      </c>
      <c r="C1723" s="64">
        <v>8.8507999999999989E-2</v>
      </c>
    </row>
    <row r="1724" spans="1:3" x14ac:dyDescent="0.45">
      <c r="A1724" s="239">
        <v>38932</v>
      </c>
      <c r="B1724" s="3">
        <v>1.2801</v>
      </c>
      <c r="C1724" s="64">
        <v>8.8507999999999989E-2</v>
      </c>
    </row>
    <row r="1725" spans="1:3" x14ac:dyDescent="0.45">
      <c r="A1725" s="239">
        <v>38933</v>
      </c>
      <c r="B1725" s="3">
        <v>1.2894000000000001</v>
      </c>
      <c r="C1725" s="64">
        <v>8.925000000000001E-2</v>
      </c>
    </row>
    <row r="1726" spans="1:3" x14ac:dyDescent="0.45">
      <c r="A1726" s="239">
        <v>38936</v>
      </c>
      <c r="B1726" s="3">
        <v>1.2852000000000001</v>
      </c>
      <c r="C1726" s="64">
        <v>8.925000000000001E-2</v>
      </c>
    </row>
    <row r="1727" spans="1:3" x14ac:dyDescent="0.45">
      <c r="A1727" s="239">
        <v>38937</v>
      </c>
      <c r="B1727" s="3">
        <v>1.2838000000000001</v>
      </c>
      <c r="C1727" s="64">
        <v>8.925000000000001E-2</v>
      </c>
    </row>
    <row r="1728" spans="1:3" x14ac:dyDescent="0.45">
      <c r="A1728" s="239">
        <v>38938</v>
      </c>
      <c r="B1728" s="3">
        <v>1.2887</v>
      </c>
      <c r="C1728" s="64">
        <v>8.925000000000001E-2</v>
      </c>
    </row>
    <row r="1729" spans="1:3" x14ac:dyDescent="0.45">
      <c r="A1729" s="239">
        <v>38939</v>
      </c>
      <c r="B1729" s="3">
        <v>1.2772999999999999</v>
      </c>
      <c r="C1729" s="64">
        <v>8.925000000000001E-2</v>
      </c>
    </row>
    <row r="1730" spans="1:3" x14ac:dyDescent="0.45">
      <c r="A1730" s="239">
        <v>38940</v>
      </c>
      <c r="B1730" s="3">
        <v>1.2732000000000001</v>
      </c>
      <c r="C1730" s="64">
        <v>8.925000000000001E-2</v>
      </c>
    </row>
    <row r="1731" spans="1:3" x14ac:dyDescent="0.45">
      <c r="A1731" s="239">
        <v>38943</v>
      </c>
      <c r="B1731" s="3">
        <v>1.2736000000000001</v>
      </c>
      <c r="C1731" s="64">
        <v>8.7750000000000009E-2</v>
      </c>
    </row>
    <row r="1732" spans="1:3" x14ac:dyDescent="0.45">
      <c r="A1732" s="239">
        <v>38944</v>
      </c>
      <c r="B1732" s="3">
        <v>1.2785</v>
      </c>
      <c r="C1732" s="64">
        <v>8.7750000000000009E-2</v>
      </c>
    </row>
    <row r="1733" spans="1:3" x14ac:dyDescent="0.45">
      <c r="A1733" s="239">
        <v>38945</v>
      </c>
      <c r="B1733" s="3">
        <v>1.2854000000000001</v>
      </c>
      <c r="C1733" s="64">
        <v>8.7508000000000002E-2</v>
      </c>
    </row>
    <row r="1734" spans="1:3" x14ac:dyDescent="0.45">
      <c r="A1734" s="239">
        <v>38946</v>
      </c>
      <c r="B1734" s="3">
        <v>1.2842</v>
      </c>
      <c r="C1734" s="64">
        <v>8.7750000000000009E-2</v>
      </c>
    </row>
    <row r="1735" spans="1:3" x14ac:dyDescent="0.45">
      <c r="A1735" s="239">
        <v>38947</v>
      </c>
      <c r="B1735" s="3">
        <v>1.2808999999999999</v>
      </c>
      <c r="C1735" s="64">
        <v>8.7750000000000009E-2</v>
      </c>
    </row>
    <row r="1736" spans="1:3" x14ac:dyDescent="0.45">
      <c r="A1736" s="239">
        <v>38950</v>
      </c>
      <c r="B1736" s="3">
        <v>1.2906</v>
      </c>
      <c r="C1736" s="64">
        <v>8.7750000000000009E-2</v>
      </c>
    </row>
    <row r="1737" spans="1:3" x14ac:dyDescent="0.45">
      <c r="A1737" s="239">
        <v>38951</v>
      </c>
      <c r="B1737" s="3">
        <v>1.2804</v>
      </c>
      <c r="C1737" s="64">
        <v>8.7750000000000009E-2</v>
      </c>
    </row>
    <row r="1738" spans="1:3" x14ac:dyDescent="0.45">
      <c r="A1738" s="239">
        <v>38952</v>
      </c>
      <c r="B1738" s="3">
        <v>1.2783</v>
      </c>
      <c r="C1738" s="64">
        <v>8.7750000000000009E-2</v>
      </c>
    </row>
    <row r="1739" spans="1:3" x14ac:dyDescent="0.45">
      <c r="A1739" s="239">
        <v>38953</v>
      </c>
      <c r="B1739" s="3">
        <v>1.2770000000000001</v>
      </c>
      <c r="C1739" s="64">
        <v>8.7750000000000009E-2</v>
      </c>
    </row>
    <row r="1740" spans="1:3" x14ac:dyDescent="0.45">
      <c r="A1740" s="239">
        <v>38954</v>
      </c>
      <c r="B1740" s="3">
        <v>1.2757000000000001</v>
      </c>
      <c r="C1740" s="64">
        <v>8.7750000000000009E-2</v>
      </c>
    </row>
    <row r="1741" spans="1:3" x14ac:dyDescent="0.45">
      <c r="A1741" s="239">
        <v>38957</v>
      </c>
      <c r="B1741" s="3">
        <v>1.2791000000000001</v>
      </c>
      <c r="C1741" s="64">
        <v>8.7750000000000009E-2</v>
      </c>
    </row>
    <row r="1742" spans="1:3" x14ac:dyDescent="0.45">
      <c r="A1742" s="239">
        <v>38958</v>
      </c>
      <c r="B1742" s="3">
        <v>1.2762</v>
      </c>
      <c r="C1742" s="64">
        <v>8.7750000000000009E-2</v>
      </c>
    </row>
    <row r="1743" spans="1:3" x14ac:dyDescent="0.45">
      <c r="A1743" s="239">
        <v>38959</v>
      </c>
      <c r="B1743" s="3">
        <v>1.2821</v>
      </c>
      <c r="C1743" s="64">
        <v>8.7750000000000009E-2</v>
      </c>
    </row>
    <row r="1744" spans="1:3" x14ac:dyDescent="0.45">
      <c r="A1744" s="239">
        <v>38960</v>
      </c>
      <c r="B1744" s="3">
        <v>1.2795000000000001</v>
      </c>
      <c r="C1744" s="64">
        <v>8.7750000000000009E-2</v>
      </c>
    </row>
    <row r="1745" spans="1:3" x14ac:dyDescent="0.45">
      <c r="A1745" s="239">
        <v>38961</v>
      </c>
      <c r="B1745" s="3">
        <v>1.2838000000000001</v>
      </c>
      <c r="C1745" s="64">
        <v>8.7750000000000009E-2</v>
      </c>
    </row>
    <row r="1746" spans="1:3" x14ac:dyDescent="0.45">
      <c r="A1746" s="239">
        <v>38964</v>
      </c>
      <c r="B1746" s="3">
        <v>1.2869999999999999</v>
      </c>
      <c r="C1746" s="64">
        <v>8.7750000000000009E-2</v>
      </c>
    </row>
    <row r="1747" spans="1:3" x14ac:dyDescent="0.45">
      <c r="A1747" s="239">
        <v>38965</v>
      </c>
      <c r="B1747" s="3">
        <v>1.2812000000000001</v>
      </c>
      <c r="C1747" s="64">
        <v>8.7750000000000009E-2</v>
      </c>
    </row>
    <row r="1748" spans="1:3" x14ac:dyDescent="0.45">
      <c r="A1748" s="239">
        <v>38966</v>
      </c>
      <c r="B1748" s="3">
        <v>1.2774000000000001</v>
      </c>
      <c r="C1748" s="64">
        <v>8.7750000000000009E-2</v>
      </c>
    </row>
    <row r="1749" spans="1:3" x14ac:dyDescent="0.45">
      <c r="A1749" s="239">
        <v>38967</v>
      </c>
      <c r="B1749" s="3">
        <v>1.2748999999999999</v>
      </c>
      <c r="C1749" s="64">
        <v>8.7750000000000009E-2</v>
      </c>
    </row>
    <row r="1750" spans="1:3" x14ac:dyDescent="0.45">
      <c r="A1750" s="239">
        <v>38968</v>
      </c>
      <c r="B1750" s="3">
        <v>1.2674000000000001</v>
      </c>
      <c r="C1750" s="64">
        <v>8.7750000000000009E-2</v>
      </c>
    </row>
    <row r="1751" spans="1:3" x14ac:dyDescent="0.45">
      <c r="A1751" s="239">
        <v>38971</v>
      </c>
      <c r="B1751" s="3">
        <v>1.27</v>
      </c>
      <c r="C1751" s="64">
        <v>8.7750000000000009E-2</v>
      </c>
    </row>
    <row r="1752" spans="1:3" x14ac:dyDescent="0.45">
      <c r="A1752" s="239">
        <v>38972</v>
      </c>
      <c r="B1752" s="3">
        <v>1.2683</v>
      </c>
      <c r="C1752" s="64">
        <v>8.7750000000000009E-2</v>
      </c>
    </row>
    <row r="1753" spans="1:3" x14ac:dyDescent="0.45">
      <c r="A1753" s="239">
        <v>38973</v>
      </c>
      <c r="B1753" s="3">
        <v>1.27</v>
      </c>
      <c r="C1753" s="64">
        <v>8.7750000000000009E-2</v>
      </c>
    </row>
    <row r="1754" spans="1:3" x14ac:dyDescent="0.45">
      <c r="A1754" s="239">
        <v>38974</v>
      </c>
      <c r="B1754" s="3">
        <v>1.2735000000000001</v>
      </c>
      <c r="C1754" s="64">
        <v>8.7508000000000002E-2</v>
      </c>
    </row>
    <row r="1755" spans="1:3" x14ac:dyDescent="0.45">
      <c r="A1755" s="239">
        <v>38975</v>
      </c>
      <c r="B1755" s="3">
        <v>1.2645</v>
      </c>
      <c r="C1755" s="64">
        <v>8.6500000000000007E-2</v>
      </c>
    </row>
    <row r="1756" spans="1:3" x14ac:dyDescent="0.45">
      <c r="A1756" s="239">
        <v>38978</v>
      </c>
      <c r="B1756" s="3">
        <v>1.2692000000000001</v>
      </c>
      <c r="C1756" s="64">
        <v>8.7750000000000009E-2</v>
      </c>
    </row>
    <row r="1757" spans="1:3" x14ac:dyDescent="0.45">
      <c r="A1757" s="239">
        <v>38979</v>
      </c>
      <c r="B1757" s="3">
        <v>1.2664</v>
      </c>
      <c r="C1757" s="64">
        <v>8.7750000000000009E-2</v>
      </c>
    </row>
    <row r="1758" spans="1:3" x14ac:dyDescent="0.45">
      <c r="A1758" s="239">
        <v>38980</v>
      </c>
      <c r="B1758" s="3">
        <v>1.27</v>
      </c>
      <c r="C1758" s="64">
        <v>8.6500000000000007E-2</v>
      </c>
    </row>
    <row r="1759" spans="1:3" x14ac:dyDescent="0.45">
      <c r="A1759" s="239">
        <v>38981</v>
      </c>
      <c r="B1759" s="3">
        <v>1.2778</v>
      </c>
      <c r="C1759" s="64">
        <v>8.3507999999999999E-2</v>
      </c>
    </row>
    <row r="1760" spans="1:3" x14ac:dyDescent="0.45">
      <c r="A1760" s="239">
        <v>38982</v>
      </c>
      <c r="B1760" s="3">
        <v>1.28</v>
      </c>
      <c r="C1760" s="64">
        <v>8.5999999999999993E-2</v>
      </c>
    </row>
    <row r="1761" spans="1:3" x14ac:dyDescent="0.45">
      <c r="A1761" s="239">
        <v>38985</v>
      </c>
      <c r="B1761" s="3">
        <v>1.2753999999999999</v>
      </c>
      <c r="C1761" s="64">
        <v>8.5999999999999993E-2</v>
      </c>
    </row>
    <row r="1762" spans="1:3" x14ac:dyDescent="0.45">
      <c r="A1762" s="239">
        <v>38986</v>
      </c>
      <c r="B1762" s="3">
        <v>1.2690999999999999</v>
      </c>
      <c r="C1762" s="64">
        <v>8.5000000000000006E-2</v>
      </c>
    </row>
    <row r="1763" spans="1:3" x14ac:dyDescent="0.45">
      <c r="A1763" s="239">
        <v>38987</v>
      </c>
      <c r="B1763" s="3">
        <v>1.2706999999999999</v>
      </c>
      <c r="C1763" s="64">
        <v>8.5000000000000006E-2</v>
      </c>
    </row>
    <row r="1764" spans="1:3" x14ac:dyDescent="0.45">
      <c r="A1764" s="239">
        <v>38988</v>
      </c>
      <c r="B1764" s="3">
        <v>1.2703</v>
      </c>
      <c r="C1764" s="64">
        <v>8.3499999999999991E-2</v>
      </c>
    </row>
    <row r="1765" spans="1:3" x14ac:dyDescent="0.45">
      <c r="A1765" s="239">
        <v>38989</v>
      </c>
      <c r="B1765" s="3">
        <v>1.2685999999999999</v>
      </c>
      <c r="C1765" s="64">
        <v>8.5000000000000006E-2</v>
      </c>
    </row>
    <row r="1766" spans="1:3" x14ac:dyDescent="0.45">
      <c r="A1766" s="239">
        <v>38992</v>
      </c>
      <c r="B1766" s="3">
        <v>1.2751000000000001</v>
      </c>
      <c r="C1766" s="64">
        <v>8.1500000000000003E-2</v>
      </c>
    </row>
    <row r="1767" spans="1:3" x14ac:dyDescent="0.45">
      <c r="A1767" s="239">
        <v>38993</v>
      </c>
      <c r="B1767" s="3">
        <v>1.2726999999999999</v>
      </c>
      <c r="C1767" s="64">
        <v>8.3000000000000004E-2</v>
      </c>
    </row>
    <row r="1768" spans="1:3" x14ac:dyDescent="0.45">
      <c r="A1768" s="239">
        <v>38994</v>
      </c>
      <c r="B1768" s="3">
        <v>1.2687999999999999</v>
      </c>
      <c r="C1768" s="64">
        <v>8.2500000000000004E-2</v>
      </c>
    </row>
    <row r="1769" spans="1:3" x14ac:dyDescent="0.45">
      <c r="A1769" s="239">
        <v>38995</v>
      </c>
      <c r="B1769" s="3">
        <v>1.2690999999999999</v>
      </c>
      <c r="C1769" s="64">
        <v>8.2500000000000004E-2</v>
      </c>
    </row>
    <row r="1770" spans="1:3" x14ac:dyDescent="0.45">
      <c r="A1770" s="239">
        <v>38996</v>
      </c>
      <c r="B1770" s="3">
        <v>1.2608999999999999</v>
      </c>
      <c r="C1770" s="64">
        <v>8.2500000000000004E-2</v>
      </c>
    </row>
    <row r="1771" spans="1:3" x14ac:dyDescent="0.45">
      <c r="A1771" s="239">
        <v>38999</v>
      </c>
      <c r="B1771" s="3">
        <v>1.2598</v>
      </c>
      <c r="C1771" s="64">
        <v>8.2500000000000004E-2</v>
      </c>
    </row>
    <row r="1772" spans="1:3" x14ac:dyDescent="0.45">
      <c r="A1772" s="239">
        <v>39000</v>
      </c>
      <c r="B1772" s="3">
        <v>1.2538</v>
      </c>
      <c r="C1772" s="64">
        <v>8.2500000000000004E-2</v>
      </c>
    </row>
    <row r="1773" spans="1:3" x14ac:dyDescent="0.45">
      <c r="A1773" s="239">
        <v>39001</v>
      </c>
      <c r="B1773" s="3">
        <v>1.2551000000000001</v>
      </c>
      <c r="C1773" s="64">
        <v>8.2500000000000004E-2</v>
      </c>
    </row>
    <row r="1774" spans="1:3" x14ac:dyDescent="0.45">
      <c r="A1774" s="239">
        <v>39002</v>
      </c>
      <c r="B1774" s="3">
        <v>1.2541</v>
      </c>
      <c r="C1774" s="64">
        <v>8.224999999999999E-2</v>
      </c>
    </row>
    <row r="1775" spans="1:3" x14ac:dyDescent="0.45">
      <c r="A1775" s="239">
        <v>39003</v>
      </c>
      <c r="B1775" s="3">
        <v>1.2504999999999999</v>
      </c>
      <c r="C1775" s="64">
        <v>8.0007999999999996E-2</v>
      </c>
    </row>
    <row r="1776" spans="1:3" x14ac:dyDescent="0.45">
      <c r="A1776" s="239">
        <v>39006</v>
      </c>
      <c r="B1776" s="3">
        <v>1.252</v>
      </c>
      <c r="C1776" s="64">
        <v>8.224999999999999E-2</v>
      </c>
    </row>
    <row r="1777" spans="1:3" x14ac:dyDescent="0.45">
      <c r="A1777" s="239">
        <v>39007</v>
      </c>
      <c r="B1777" s="3">
        <v>1.256</v>
      </c>
      <c r="C1777" s="64">
        <v>8.224999999999999E-2</v>
      </c>
    </row>
    <row r="1778" spans="1:3" x14ac:dyDescent="0.45">
      <c r="A1778" s="239">
        <v>39008</v>
      </c>
      <c r="B1778" s="3">
        <v>1.2521</v>
      </c>
      <c r="C1778" s="64">
        <v>8.224999999999999E-2</v>
      </c>
    </row>
    <row r="1779" spans="1:3" x14ac:dyDescent="0.45">
      <c r="A1779" s="239">
        <v>39009</v>
      </c>
      <c r="B1779" s="3">
        <v>1.2610000000000001</v>
      </c>
      <c r="C1779" s="64">
        <v>8.224999999999999E-2</v>
      </c>
    </row>
    <row r="1780" spans="1:3" x14ac:dyDescent="0.45">
      <c r="A1780" s="239">
        <v>39010</v>
      </c>
      <c r="B1780" s="3">
        <v>1.2618</v>
      </c>
      <c r="C1780" s="64">
        <v>7.9500000000000001E-2</v>
      </c>
    </row>
    <row r="1781" spans="1:3" x14ac:dyDescent="0.45">
      <c r="A1781" s="239">
        <v>39013</v>
      </c>
      <c r="B1781" s="3">
        <v>1.2545999999999999</v>
      </c>
      <c r="C1781" s="64">
        <v>7.9500000000000001E-2</v>
      </c>
    </row>
    <row r="1782" spans="1:3" x14ac:dyDescent="0.45">
      <c r="A1782" s="239">
        <v>39014</v>
      </c>
      <c r="B1782" s="3">
        <v>1.2570999999999999</v>
      </c>
      <c r="C1782" s="64">
        <v>7.7499999999999999E-2</v>
      </c>
    </row>
    <row r="1783" spans="1:3" x14ac:dyDescent="0.45">
      <c r="A1783" s="239">
        <v>39015</v>
      </c>
      <c r="B1783" s="3">
        <v>1.2586999999999999</v>
      </c>
      <c r="C1783" s="64">
        <v>7.7499999999999999E-2</v>
      </c>
    </row>
    <row r="1784" spans="1:3" x14ac:dyDescent="0.45">
      <c r="A1784" s="239">
        <v>39016</v>
      </c>
      <c r="B1784" s="3">
        <v>1.2697000000000001</v>
      </c>
      <c r="C1784" s="64">
        <v>7.5999999999999998E-2</v>
      </c>
    </row>
    <row r="1785" spans="1:3" x14ac:dyDescent="0.45">
      <c r="A1785" s="239">
        <v>39017</v>
      </c>
      <c r="B1785" s="3">
        <v>1.2732000000000001</v>
      </c>
      <c r="C1785" s="64">
        <v>7.3008000000000003E-2</v>
      </c>
    </row>
    <row r="1786" spans="1:3" x14ac:dyDescent="0.45">
      <c r="A1786" s="239">
        <v>39020</v>
      </c>
      <c r="B1786" s="3">
        <v>1.2721</v>
      </c>
      <c r="C1786" s="64">
        <v>7.2000000000000008E-2</v>
      </c>
    </row>
    <row r="1787" spans="1:3" x14ac:dyDescent="0.45">
      <c r="A1787" s="239">
        <v>39021</v>
      </c>
      <c r="B1787" s="3">
        <v>1.2770000000000001</v>
      </c>
      <c r="C1787" s="64">
        <v>7.2008000000000003E-2</v>
      </c>
    </row>
    <row r="1788" spans="1:3" x14ac:dyDescent="0.45">
      <c r="A1788" s="239">
        <v>39022</v>
      </c>
      <c r="B1788" s="3">
        <v>1.2764</v>
      </c>
      <c r="C1788" s="64">
        <v>7.4508000000000005E-2</v>
      </c>
    </row>
    <row r="1789" spans="1:3" x14ac:dyDescent="0.45">
      <c r="A1789" s="239">
        <v>39023</v>
      </c>
      <c r="B1789" s="3">
        <v>1.2770000000000001</v>
      </c>
      <c r="C1789" s="64">
        <v>7.4499999999999997E-2</v>
      </c>
    </row>
    <row r="1790" spans="1:3" x14ac:dyDescent="0.45">
      <c r="A1790" s="239">
        <v>39024</v>
      </c>
      <c r="B1790" s="3">
        <v>1.2706999999999999</v>
      </c>
      <c r="C1790" s="64">
        <v>7.2758000000000003E-2</v>
      </c>
    </row>
    <row r="1791" spans="1:3" x14ac:dyDescent="0.45">
      <c r="A1791" s="239">
        <v>39027</v>
      </c>
      <c r="B1791" s="3">
        <v>1.2724</v>
      </c>
      <c r="C1791" s="64">
        <v>7.4499999999999997E-2</v>
      </c>
    </row>
    <row r="1792" spans="1:3" x14ac:dyDescent="0.45">
      <c r="A1792" s="239">
        <v>39028</v>
      </c>
      <c r="B1792" s="3">
        <v>1.2808999999999999</v>
      </c>
      <c r="C1792" s="64">
        <v>7.3499999999999996E-2</v>
      </c>
    </row>
    <row r="1793" spans="1:3" x14ac:dyDescent="0.45">
      <c r="A1793" s="239">
        <v>39029</v>
      </c>
      <c r="B1793" s="3">
        <v>1.2766999999999999</v>
      </c>
      <c r="C1793" s="64">
        <v>7.3499999999999996E-2</v>
      </c>
    </row>
    <row r="1794" spans="1:3" x14ac:dyDescent="0.45">
      <c r="A1794" s="239">
        <v>39030</v>
      </c>
      <c r="B1794" s="3">
        <v>1.2833999999999999</v>
      </c>
      <c r="C1794" s="64">
        <v>7.3499999999999996E-2</v>
      </c>
    </row>
    <row r="1795" spans="1:3" x14ac:dyDescent="0.45">
      <c r="A1795" s="239">
        <v>39031</v>
      </c>
      <c r="B1795" s="3">
        <v>1.2854999999999999</v>
      </c>
      <c r="C1795" s="64">
        <v>7.5023000000000006E-2</v>
      </c>
    </row>
    <row r="1796" spans="1:3" x14ac:dyDescent="0.45">
      <c r="A1796" s="239">
        <v>39034</v>
      </c>
      <c r="B1796" s="3">
        <v>1.2804</v>
      </c>
      <c r="C1796" s="64">
        <v>7.400000000000001E-2</v>
      </c>
    </row>
    <row r="1797" spans="1:3" x14ac:dyDescent="0.45">
      <c r="A1797" s="239">
        <v>39035</v>
      </c>
      <c r="B1797" s="3">
        <v>1.2818000000000001</v>
      </c>
      <c r="C1797" s="64">
        <v>7.400000000000001E-2</v>
      </c>
    </row>
    <row r="1798" spans="1:3" x14ac:dyDescent="0.45">
      <c r="A1798" s="239">
        <v>39036</v>
      </c>
      <c r="B1798" s="3">
        <v>1.2816000000000001</v>
      </c>
      <c r="C1798" s="64">
        <v>7.400000000000001E-2</v>
      </c>
    </row>
    <row r="1799" spans="1:3" x14ac:dyDescent="0.45">
      <c r="A1799" s="239">
        <v>39037</v>
      </c>
      <c r="B1799" s="3">
        <v>1.2795000000000001</v>
      </c>
      <c r="C1799" s="64">
        <v>7.400000000000001E-2</v>
      </c>
    </row>
    <row r="1800" spans="1:3" x14ac:dyDescent="0.45">
      <c r="A1800" s="239">
        <v>39038</v>
      </c>
      <c r="B1800" s="3">
        <v>1.2824</v>
      </c>
      <c r="C1800" s="64">
        <v>7.400000000000001E-2</v>
      </c>
    </row>
    <row r="1801" spans="1:3" x14ac:dyDescent="0.45">
      <c r="A1801" s="239">
        <v>39041</v>
      </c>
      <c r="B1801" s="3">
        <v>1.2814000000000001</v>
      </c>
      <c r="C1801" s="64">
        <v>7.2000000000000008E-2</v>
      </c>
    </row>
    <row r="1802" spans="1:3" x14ac:dyDescent="0.45">
      <c r="A1802" s="239">
        <v>39042</v>
      </c>
      <c r="B1802" s="3">
        <v>1.2822</v>
      </c>
      <c r="C1802" s="64">
        <v>7.2000000000000008E-2</v>
      </c>
    </row>
    <row r="1803" spans="1:3" x14ac:dyDescent="0.45">
      <c r="A1803" s="239">
        <v>39043</v>
      </c>
      <c r="B1803" s="3">
        <v>1.2926</v>
      </c>
      <c r="C1803" s="64">
        <v>7.2000000000000008E-2</v>
      </c>
    </row>
    <row r="1804" spans="1:3" x14ac:dyDescent="0.45">
      <c r="A1804" s="239">
        <v>39044</v>
      </c>
      <c r="B1804" s="3">
        <v>1.2951999999999999</v>
      </c>
      <c r="C1804" s="64">
        <v>7.2000000000000008E-2</v>
      </c>
    </row>
    <row r="1805" spans="1:3" x14ac:dyDescent="0.45">
      <c r="A1805" s="239">
        <v>39045</v>
      </c>
      <c r="B1805" s="3">
        <v>1.3088</v>
      </c>
      <c r="C1805" s="64">
        <v>7.2000000000000008E-2</v>
      </c>
    </row>
    <row r="1806" spans="1:3" x14ac:dyDescent="0.45">
      <c r="A1806" s="239">
        <v>39048</v>
      </c>
      <c r="B1806" s="3">
        <v>1.3121</v>
      </c>
      <c r="C1806" s="64">
        <v>7.8E-2</v>
      </c>
    </row>
    <row r="1807" spans="1:3" x14ac:dyDescent="0.45">
      <c r="A1807" s="239">
        <v>39049</v>
      </c>
      <c r="B1807" s="3">
        <v>1.3158000000000001</v>
      </c>
      <c r="C1807" s="64">
        <v>7.8E-2</v>
      </c>
    </row>
    <row r="1808" spans="1:3" x14ac:dyDescent="0.45">
      <c r="A1808" s="239">
        <v>39050</v>
      </c>
      <c r="B1808" s="3">
        <v>1.3155000000000001</v>
      </c>
      <c r="C1808" s="64">
        <v>7.8E-2</v>
      </c>
    </row>
    <row r="1809" spans="1:3" x14ac:dyDescent="0.45">
      <c r="A1809" s="239">
        <v>39051</v>
      </c>
      <c r="B1809" s="3">
        <v>1.3254999999999999</v>
      </c>
      <c r="C1809" s="64">
        <v>7.8E-2</v>
      </c>
    </row>
    <row r="1810" spans="1:3" x14ac:dyDescent="0.45">
      <c r="A1810" s="239">
        <v>39052</v>
      </c>
      <c r="B1810" s="3">
        <v>1.3325</v>
      </c>
      <c r="C1810" s="64">
        <v>7.8E-2</v>
      </c>
    </row>
    <row r="1811" spans="1:3" x14ac:dyDescent="0.45">
      <c r="A1811" s="239">
        <v>39055</v>
      </c>
      <c r="B1811" s="3">
        <v>1.3326</v>
      </c>
      <c r="C1811" s="64">
        <v>7.8E-2</v>
      </c>
    </row>
    <row r="1812" spans="1:3" x14ac:dyDescent="0.45">
      <c r="A1812" s="239">
        <v>39056</v>
      </c>
      <c r="B1812" s="3">
        <v>1.3325</v>
      </c>
      <c r="C1812" s="64">
        <v>7.8E-2</v>
      </c>
    </row>
    <row r="1813" spans="1:3" x14ac:dyDescent="0.45">
      <c r="A1813" s="239">
        <v>39057</v>
      </c>
      <c r="B1813" s="3">
        <v>1.3301000000000001</v>
      </c>
      <c r="C1813" s="64">
        <v>7.8E-2</v>
      </c>
    </row>
    <row r="1814" spans="1:3" x14ac:dyDescent="0.45">
      <c r="A1814" s="239">
        <v>39058</v>
      </c>
      <c r="B1814" s="3">
        <v>1.3294000000000001</v>
      </c>
      <c r="C1814" s="64">
        <v>8.0500000000000002E-2</v>
      </c>
    </row>
    <row r="1815" spans="1:3" x14ac:dyDescent="0.45">
      <c r="A1815" s="239">
        <v>39059</v>
      </c>
      <c r="B1815" s="3">
        <v>1.3226</v>
      </c>
      <c r="C1815" s="64">
        <v>8.0500000000000002E-2</v>
      </c>
    </row>
    <row r="1816" spans="1:3" x14ac:dyDescent="0.45">
      <c r="A1816" s="239">
        <v>39062</v>
      </c>
      <c r="B1816" s="3">
        <v>1.3258000000000001</v>
      </c>
      <c r="C1816" s="64">
        <v>8.0500000000000002E-2</v>
      </c>
    </row>
    <row r="1817" spans="1:3" x14ac:dyDescent="0.45">
      <c r="A1817" s="239">
        <v>39063</v>
      </c>
      <c r="B1817" s="3">
        <v>1.3239000000000001</v>
      </c>
      <c r="C1817" s="64">
        <v>8.0500000000000002E-2</v>
      </c>
    </row>
    <row r="1818" spans="1:3" x14ac:dyDescent="0.45">
      <c r="A1818" s="239">
        <v>39064</v>
      </c>
      <c r="B1818" s="3">
        <v>1.3206</v>
      </c>
      <c r="C1818" s="64">
        <v>8.0500000000000002E-2</v>
      </c>
    </row>
    <row r="1819" spans="1:3" x14ac:dyDescent="0.45">
      <c r="A1819" s="239">
        <v>39065</v>
      </c>
      <c r="B1819" s="3">
        <v>1.3155000000000001</v>
      </c>
      <c r="C1819" s="64">
        <v>8.0500000000000002E-2</v>
      </c>
    </row>
    <row r="1820" spans="1:3" x14ac:dyDescent="0.45">
      <c r="A1820" s="239">
        <v>39066</v>
      </c>
      <c r="B1820" s="3">
        <v>1.3075999999999999</v>
      </c>
      <c r="C1820" s="64">
        <v>7.85E-2</v>
      </c>
    </row>
    <row r="1821" spans="1:3" x14ac:dyDescent="0.45">
      <c r="A1821" s="239">
        <v>39069</v>
      </c>
      <c r="B1821" s="3">
        <v>1.3071999999999999</v>
      </c>
      <c r="C1821" s="64">
        <v>7.400000000000001E-2</v>
      </c>
    </row>
    <row r="1822" spans="1:3" x14ac:dyDescent="0.45">
      <c r="A1822" s="239">
        <v>39070</v>
      </c>
      <c r="B1822" s="3">
        <v>1.3197999999999999</v>
      </c>
      <c r="C1822" s="64">
        <v>7.400000000000001E-2</v>
      </c>
    </row>
    <row r="1823" spans="1:3" x14ac:dyDescent="0.45">
      <c r="A1823" s="239">
        <v>39071</v>
      </c>
      <c r="B1823" s="3">
        <v>1.3166</v>
      </c>
      <c r="C1823" s="64">
        <v>7.400000000000001E-2</v>
      </c>
    </row>
    <row r="1824" spans="1:3" x14ac:dyDescent="0.45">
      <c r="A1824" s="239">
        <v>39072</v>
      </c>
      <c r="B1824" s="3">
        <v>1.3158000000000001</v>
      </c>
      <c r="C1824" s="64">
        <v>7.400000000000001E-2</v>
      </c>
    </row>
    <row r="1825" spans="1:3" x14ac:dyDescent="0.45">
      <c r="A1825" s="239">
        <v>39073</v>
      </c>
      <c r="B1825" s="3">
        <v>1.3118000000000001</v>
      </c>
      <c r="C1825" s="64">
        <v>7.400000000000001E-2</v>
      </c>
    </row>
    <row r="1826" spans="1:3" x14ac:dyDescent="0.45">
      <c r="A1826" s="239">
        <v>39076</v>
      </c>
      <c r="B1826" s="3">
        <v>1.3129999999999999</v>
      </c>
      <c r="C1826" s="64">
        <v>7.400000000000001E-2</v>
      </c>
    </row>
    <row r="1827" spans="1:3" x14ac:dyDescent="0.45">
      <c r="A1827" s="239">
        <v>39077</v>
      </c>
      <c r="B1827" s="3">
        <v>1.3094000000000001</v>
      </c>
      <c r="C1827" s="64">
        <v>7.400000000000001E-2</v>
      </c>
    </row>
    <row r="1828" spans="1:3" x14ac:dyDescent="0.45">
      <c r="A1828" s="239">
        <v>39078</v>
      </c>
      <c r="B1828" s="3">
        <v>1.3126</v>
      </c>
      <c r="C1828" s="64">
        <v>7.400000000000001E-2</v>
      </c>
    </row>
    <row r="1829" spans="1:3" x14ac:dyDescent="0.45">
      <c r="A1829" s="239">
        <v>39079</v>
      </c>
      <c r="B1829" s="3">
        <v>1.3166</v>
      </c>
      <c r="C1829" s="64">
        <v>7.400000000000001E-2</v>
      </c>
    </row>
    <row r="1830" spans="1:3" x14ac:dyDescent="0.45">
      <c r="A1830" s="239">
        <v>39080</v>
      </c>
      <c r="B1830" s="3">
        <v>1.3189</v>
      </c>
      <c r="C1830" s="64">
        <v>7.400000000000001E-2</v>
      </c>
    </row>
    <row r="1831" spans="1:3" x14ac:dyDescent="0.45">
      <c r="A1831" s="239">
        <v>39083</v>
      </c>
      <c r="B1831" s="3">
        <v>1.3197999999999999</v>
      </c>
      <c r="C1831" s="64">
        <v>7.400000000000001E-2</v>
      </c>
    </row>
    <row r="1832" spans="1:3" x14ac:dyDescent="0.45">
      <c r="A1832" s="239">
        <v>39084</v>
      </c>
      <c r="B1832" s="3">
        <v>1.3288</v>
      </c>
      <c r="C1832" s="64">
        <v>7.2999999999999995E-2</v>
      </c>
    </row>
    <row r="1833" spans="1:3" x14ac:dyDescent="0.45">
      <c r="A1833" s="239">
        <v>39085</v>
      </c>
      <c r="B1833" s="3">
        <v>1.3160000000000001</v>
      </c>
      <c r="C1833" s="64">
        <v>7.2999999999999995E-2</v>
      </c>
    </row>
    <row r="1834" spans="1:3" x14ac:dyDescent="0.45">
      <c r="A1834" s="239">
        <v>39086</v>
      </c>
      <c r="B1834" s="3">
        <v>1.3094999999999999</v>
      </c>
      <c r="C1834" s="64">
        <v>7.2999999999999995E-2</v>
      </c>
    </row>
    <row r="1835" spans="1:3" x14ac:dyDescent="0.45">
      <c r="A1835" s="239">
        <v>39087</v>
      </c>
      <c r="B1835" s="3">
        <v>1.3002</v>
      </c>
      <c r="C1835" s="64">
        <v>7.1749999999999994E-2</v>
      </c>
    </row>
    <row r="1836" spans="1:3" x14ac:dyDescent="0.45">
      <c r="A1836" s="239">
        <v>39090</v>
      </c>
      <c r="B1836" s="3">
        <v>1.3025</v>
      </c>
      <c r="C1836" s="64">
        <v>7.0999999999999994E-2</v>
      </c>
    </row>
    <row r="1837" spans="1:3" x14ac:dyDescent="0.45">
      <c r="A1837" s="239">
        <v>39091</v>
      </c>
      <c r="B1837" s="3">
        <v>1.3008</v>
      </c>
      <c r="C1837" s="64">
        <v>7.0999999999999994E-2</v>
      </c>
    </row>
    <row r="1838" spans="1:3" x14ac:dyDescent="0.45">
      <c r="A1838" s="239">
        <v>39092</v>
      </c>
      <c r="B1838" s="3">
        <v>1.2937000000000001</v>
      </c>
      <c r="C1838" s="64">
        <v>7.0999999999999994E-2</v>
      </c>
    </row>
    <row r="1839" spans="1:3" x14ac:dyDescent="0.45">
      <c r="A1839" s="239">
        <v>39093</v>
      </c>
      <c r="B1839" s="3">
        <v>1.2906</v>
      </c>
      <c r="C1839" s="64">
        <v>6.7500000000000004E-2</v>
      </c>
    </row>
    <row r="1840" spans="1:3" x14ac:dyDescent="0.45">
      <c r="A1840" s="239">
        <v>39094</v>
      </c>
      <c r="B1840" s="3">
        <v>1.2922</v>
      </c>
      <c r="C1840" s="64">
        <v>6.7500000000000004E-2</v>
      </c>
    </row>
    <row r="1841" spans="1:3" x14ac:dyDescent="0.45">
      <c r="A1841" s="239">
        <v>39097</v>
      </c>
      <c r="B1841" s="3">
        <v>1.2932999999999999</v>
      </c>
      <c r="C1841" s="64">
        <v>6.7500000000000004E-2</v>
      </c>
    </row>
    <row r="1842" spans="1:3" x14ac:dyDescent="0.45">
      <c r="A1842" s="239">
        <v>39098</v>
      </c>
      <c r="B1842" s="3">
        <v>1.2919</v>
      </c>
      <c r="C1842" s="64">
        <v>6.7500000000000004E-2</v>
      </c>
    </row>
    <row r="1843" spans="1:3" x14ac:dyDescent="0.45">
      <c r="A1843" s="239">
        <v>39099</v>
      </c>
      <c r="B1843" s="3">
        <v>1.2946</v>
      </c>
      <c r="C1843" s="64">
        <v>6.7500000000000004E-2</v>
      </c>
    </row>
    <row r="1844" spans="1:3" x14ac:dyDescent="0.45">
      <c r="A1844" s="239">
        <v>39100</v>
      </c>
      <c r="B1844" s="3">
        <v>1.2949999999999999</v>
      </c>
      <c r="C1844" s="64">
        <v>6.7500000000000004E-2</v>
      </c>
    </row>
    <row r="1845" spans="1:3" x14ac:dyDescent="0.45">
      <c r="A1845" s="239">
        <v>39101</v>
      </c>
      <c r="B1845" s="3">
        <v>1.2966</v>
      </c>
      <c r="C1845" s="64">
        <v>6.7500000000000004E-2</v>
      </c>
    </row>
    <row r="1846" spans="1:3" x14ac:dyDescent="0.45">
      <c r="A1846" s="239">
        <v>39104</v>
      </c>
      <c r="B1846" s="3">
        <v>1.2949999999999999</v>
      </c>
      <c r="C1846" s="64">
        <v>6.7500000000000004E-2</v>
      </c>
    </row>
    <row r="1847" spans="1:3" x14ac:dyDescent="0.45">
      <c r="A1847" s="239">
        <v>39105</v>
      </c>
      <c r="B1847" s="3">
        <v>1.3022</v>
      </c>
      <c r="C1847" s="64">
        <v>6.7500000000000004E-2</v>
      </c>
    </row>
    <row r="1848" spans="1:3" x14ac:dyDescent="0.45">
      <c r="A1848" s="239">
        <v>39106</v>
      </c>
      <c r="B1848" s="3">
        <v>1.2957000000000001</v>
      </c>
      <c r="C1848" s="64">
        <v>6.7500000000000004E-2</v>
      </c>
    </row>
    <row r="1849" spans="1:3" x14ac:dyDescent="0.45">
      <c r="A1849" s="239">
        <v>39107</v>
      </c>
      <c r="B1849" s="3">
        <v>1.2983</v>
      </c>
      <c r="C1849" s="64">
        <v>6.7500000000000004E-2</v>
      </c>
    </row>
    <row r="1850" spans="1:3" x14ac:dyDescent="0.45">
      <c r="A1850" s="239">
        <v>39108</v>
      </c>
      <c r="B1850" s="3">
        <v>1.2913000000000001</v>
      </c>
      <c r="C1850" s="64">
        <v>6.7500000000000004E-2</v>
      </c>
    </row>
    <row r="1851" spans="1:3" x14ac:dyDescent="0.45">
      <c r="A1851" s="239">
        <v>39111</v>
      </c>
      <c r="B1851" s="3">
        <v>1.2953000000000001</v>
      </c>
      <c r="C1851" s="64">
        <v>6.7500000000000004E-2</v>
      </c>
    </row>
    <row r="1852" spans="1:3" x14ac:dyDescent="0.45">
      <c r="A1852" s="239">
        <v>39112</v>
      </c>
      <c r="B1852" s="3">
        <v>1.296</v>
      </c>
      <c r="C1852" s="64">
        <v>6.7500000000000004E-2</v>
      </c>
    </row>
    <row r="1853" spans="1:3" x14ac:dyDescent="0.45">
      <c r="A1853" s="239">
        <v>39113</v>
      </c>
      <c r="B1853" s="3">
        <v>1.3008999999999999</v>
      </c>
      <c r="C1853" s="64">
        <v>6.7500000000000004E-2</v>
      </c>
    </row>
    <row r="1854" spans="1:3" x14ac:dyDescent="0.45">
      <c r="A1854" s="239">
        <v>39114</v>
      </c>
      <c r="B1854" s="3">
        <v>1.3021</v>
      </c>
      <c r="C1854" s="64">
        <v>6.8257999999999999E-2</v>
      </c>
    </row>
    <row r="1855" spans="1:3" x14ac:dyDescent="0.45">
      <c r="A1855" s="239">
        <v>39115</v>
      </c>
      <c r="B1855" s="3">
        <v>1.2953000000000001</v>
      </c>
      <c r="C1855" s="64">
        <v>6.7500000000000004E-2</v>
      </c>
    </row>
    <row r="1856" spans="1:3" x14ac:dyDescent="0.45">
      <c r="A1856" s="239">
        <v>39118</v>
      </c>
      <c r="B1856" s="3">
        <v>1.2932000000000001</v>
      </c>
      <c r="C1856" s="64">
        <v>6.7500000000000004E-2</v>
      </c>
    </row>
    <row r="1857" spans="1:3" x14ac:dyDescent="0.45">
      <c r="A1857" s="239">
        <v>39119</v>
      </c>
      <c r="B1857" s="3">
        <v>1.2966</v>
      </c>
      <c r="C1857" s="64">
        <v>6.7500000000000004E-2</v>
      </c>
    </row>
    <row r="1858" spans="1:3" x14ac:dyDescent="0.45">
      <c r="A1858" s="239">
        <v>39120</v>
      </c>
      <c r="B1858" s="3">
        <v>1.3017000000000001</v>
      </c>
      <c r="C1858" s="64">
        <v>6.7500000000000004E-2</v>
      </c>
    </row>
    <row r="1859" spans="1:3" x14ac:dyDescent="0.45">
      <c r="A1859" s="239">
        <v>39121</v>
      </c>
      <c r="B1859" s="3">
        <v>1.3035999999999999</v>
      </c>
      <c r="C1859" s="64">
        <v>6.7500000000000004E-2</v>
      </c>
    </row>
    <row r="1860" spans="1:3" x14ac:dyDescent="0.45">
      <c r="A1860" s="239">
        <v>39122</v>
      </c>
      <c r="B1860" s="3">
        <v>1.3005</v>
      </c>
      <c r="C1860" s="64">
        <v>6.7500000000000004E-2</v>
      </c>
    </row>
    <row r="1861" spans="1:3" x14ac:dyDescent="0.45">
      <c r="A1861" s="239">
        <v>39125</v>
      </c>
      <c r="B1861" s="3">
        <v>1.2965</v>
      </c>
      <c r="C1861" s="64">
        <v>6.7500000000000004E-2</v>
      </c>
    </row>
    <row r="1862" spans="1:3" x14ac:dyDescent="0.45">
      <c r="A1862" s="239">
        <v>39126</v>
      </c>
      <c r="B1862" s="3">
        <v>1.3028999999999999</v>
      </c>
      <c r="C1862" s="64">
        <v>6.7500000000000004E-2</v>
      </c>
    </row>
    <row r="1863" spans="1:3" x14ac:dyDescent="0.45">
      <c r="A1863" s="239">
        <v>39127</v>
      </c>
      <c r="B1863" s="3">
        <v>1.3128</v>
      </c>
      <c r="C1863" s="64">
        <v>6.7500000000000004E-2</v>
      </c>
    </row>
    <row r="1864" spans="1:3" x14ac:dyDescent="0.45">
      <c r="A1864" s="239">
        <v>39128</v>
      </c>
      <c r="B1864" s="3">
        <v>1.3138000000000001</v>
      </c>
      <c r="C1864" s="64">
        <v>6.7500000000000004E-2</v>
      </c>
    </row>
    <row r="1865" spans="1:3" x14ac:dyDescent="0.45">
      <c r="A1865" s="239">
        <v>39129</v>
      </c>
      <c r="B1865" s="3">
        <v>1.3134999999999999</v>
      </c>
      <c r="C1865" s="64">
        <v>6.7500000000000004E-2</v>
      </c>
    </row>
    <row r="1866" spans="1:3" x14ac:dyDescent="0.45">
      <c r="A1866" s="239">
        <v>39132</v>
      </c>
      <c r="B1866" s="3">
        <v>1.3155000000000001</v>
      </c>
      <c r="C1866" s="64">
        <v>6.6007999999999997E-2</v>
      </c>
    </row>
    <row r="1867" spans="1:3" x14ac:dyDescent="0.45">
      <c r="A1867" s="239">
        <v>39133</v>
      </c>
      <c r="B1867" s="3">
        <v>1.3142</v>
      </c>
      <c r="C1867" s="64">
        <v>6.6008999999999998E-2</v>
      </c>
    </row>
    <row r="1868" spans="1:3" x14ac:dyDescent="0.45">
      <c r="A1868" s="239">
        <v>39134</v>
      </c>
      <c r="B1868" s="3">
        <v>1.3129</v>
      </c>
      <c r="C1868" s="64">
        <v>6.5757999999999997E-2</v>
      </c>
    </row>
    <row r="1869" spans="1:3" x14ac:dyDescent="0.45">
      <c r="A1869" s="239">
        <v>39135</v>
      </c>
      <c r="B1869" s="3">
        <v>1.3127</v>
      </c>
      <c r="C1869" s="64">
        <v>6.6750000000000004E-2</v>
      </c>
    </row>
    <row r="1870" spans="1:3" x14ac:dyDescent="0.45">
      <c r="A1870" s="239">
        <v>39136</v>
      </c>
      <c r="B1870" s="3">
        <v>1.3170999999999999</v>
      </c>
      <c r="C1870" s="64">
        <v>6.6750000000000004E-2</v>
      </c>
    </row>
    <row r="1871" spans="1:3" x14ac:dyDescent="0.45">
      <c r="A1871" s="239">
        <v>39139</v>
      </c>
      <c r="B1871" s="3">
        <v>1.3165</v>
      </c>
      <c r="C1871" s="64">
        <v>6.6750000000000004E-2</v>
      </c>
    </row>
    <row r="1872" spans="1:3" x14ac:dyDescent="0.45">
      <c r="A1872" s="239">
        <v>39140</v>
      </c>
      <c r="B1872" s="3">
        <v>1.3244</v>
      </c>
      <c r="C1872" s="64">
        <v>6.5500000000000003E-2</v>
      </c>
    </row>
    <row r="1873" spans="1:3" x14ac:dyDescent="0.45">
      <c r="A1873" s="239">
        <v>39141</v>
      </c>
      <c r="B1873" s="3">
        <v>1.3228</v>
      </c>
      <c r="C1873" s="64">
        <v>6.5500000000000003E-2</v>
      </c>
    </row>
    <row r="1874" spans="1:3" x14ac:dyDescent="0.45">
      <c r="A1874" s="239">
        <v>39142</v>
      </c>
      <c r="B1874" s="3">
        <v>1.3174000000000001</v>
      </c>
      <c r="C1874" s="64">
        <v>6.5500000000000003E-2</v>
      </c>
    </row>
    <row r="1875" spans="1:3" x14ac:dyDescent="0.45">
      <c r="A1875" s="239">
        <v>39143</v>
      </c>
      <c r="B1875" s="3">
        <v>1.3191999999999999</v>
      </c>
      <c r="C1875" s="64">
        <v>6.5757999999999997E-2</v>
      </c>
    </row>
    <row r="1876" spans="1:3" x14ac:dyDescent="0.45">
      <c r="A1876" s="239">
        <v>39146</v>
      </c>
      <c r="B1876" s="3">
        <v>1.3089999999999999</v>
      </c>
      <c r="C1876" s="64">
        <v>6.5500000000000003E-2</v>
      </c>
    </row>
    <row r="1877" spans="1:3" x14ac:dyDescent="0.45">
      <c r="A1877" s="239">
        <v>39147</v>
      </c>
      <c r="B1877" s="3">
        <v>1.3107</v>
      </c>
      <c r="C1877" s="64">
        <v>6.5500000000000003E-2</v>
      </c>
    </row>
    <row r="1878" spans="1:3" x14ac:dyDescent="0.45">
      <c r="A1878" s="239">
        <v>39148</v>
      </c>
      <c r="B1878" s="3">
        <v>1.3147</v>
      </c>
      <c r="C1878" s="64">
        <v>6.5500000000000003E-2</v>
      </c>
    </row>
    <row r="1879" spans="1:3" x14ac:dyDescent="0.45">
      <c r="A1879" s="239">
        <v>39149</v>
      </c>
      <c r="B1879" s="3">
        <v>1.3130999999999999</v>
      </c>
      <c r="C1879" s="64">
        <v>6.5257999999999997E-2</v>
      </c>
    </row>
    <row r="1880" spans="1:3" x14ac:dyDescent="0.45">
      <c r="A1880" s="239">
        <v>39150</v>
      </c>
      <c r="B1880" s="3">
        <v>1.3113000000000001</v>
      </c>
      <c r="C1880" s="64">
        <v>6.5500000000000003E-2</v>
      </c>
    </row>
    <row r="1881" spans="1:3" x14ac:dyDescent="0.45">
      <c r="A1881" s="239">
        <v>39153</v>
      </c>
      <c r="B1881" s="3">
        <v>1.3185</v>
      </c>
      <c r="C1881" s="64">
        <v>6.5500000000000003E-2</v>
      </c>
    </row>
    <row r="1882" spans="1:3" x14ac:dyDescent="0.45">
      <c r="A1882" s="239">
        <v>39154</v>
      </c>
      <c r="B1882" s="3">
        <v>1.3209</v>
      </c>
      <c r="C1882" s="64">
        <v>6.6000000000000003E-2</v>
      </c>
    </row>
    <row r="1883" spans="1:3" x14ac:dyDescent="0.45">
      <c r="A1883" s="239">
        <v>39155</v>
      </c>
      <c r="B1883" s="3">
        <v>1.3225</v>
      </c>
      <c r="C1883" s="64">
        <v>6.5500000000000003E-2</v>
      </c>
    </row>
    <row r="1884" spans="1:3" x14ac:dyDescent="0.45">
      <c r="A1884" s="239">
        <v>39156</v>
      </c>
      <c r="B1884" s="3">
        <v>1.323</v>
      </c>
      <c r="C1884" s="64">
        <v>6.5500000000000003E-2</v>
      </c>
    </row>
    <row r="1885" spans="1:3" x14ac:dyDescent="0.45">
      <c r="A1885" s="239">
        <v>39157</v>
      </c>
      <c r="B1885" s="3">
        <v>1.3310999999999999</v>
      </c>
      <c r="C1885" s="64">
        <v>6.5500000000000003E-2</v>
      </c>
    </row>
    <row r="1886" spans="1:3" x14ac:dyDescent="0.45">
      <c r="A1886" s="239">
        <v>39160</v>
      </c>
      <c r="B1886" s="3">
        <v>1.3290999999999999</v>
      </c>
      <c r="C1886" s="64">
        <v>6.5500000000000003E-2</v>
      </c>
    </row>
    <row r="1887" spans="1:3" x14ac:dyDescent="0.45">
      <c r="A1887" s="239">
        <v>39161</v>
      </c>
      <c r="B1887" s="3">
        <v>1.3315999999999999</v>
      </c>
      <c r="C1887" s="64">
        <v>6.5500000000000003E-2</v>
      </c>
    </row>
    <row r="1888" spans="1:3" x14ac:dyDescent="0.45">
      <c r="A1888" s="239">
        <v>39162</v>
      </c>
      <c r="B1888" s="3">
        <v>1.3301000000000001</v>
      </c>
      <c r="C1888" s="64">
        <v>6.5500000000000003E-2</v>
      </c>
    </row>
    <row r="1889" spans="1:3" x14ac:dyDescent="0.45">
      <c r="A1889" s="239">
        <v>39163</v>
      </c>
      <c r="B1889" s="3">
        <v>1.3324</v>
      </c>
      <c r="C1889" s="64">
        <v>6.5500000000000003E-2</v>
      </c>
    </row>
    <row r="1890" spans="1:3" x14ac:dyDescent="0.45">
      <c r="A1890" s="239">
        <v>39164</v>
      </c>
      <c r="B1890" s="3">
        <v>1.329</v>
      </c>
      <c r="C1890" s="64">
        <v>6.5500000000000003E-2</v>
      </c>
    </row>
    <row r="1891" spans="1:3" x14ac:dyDescent="0.45">
      <c r="A1891" s="239">
        <v>39167</v>
      </c>
      <c r="B1891" s="3">
        <v>1.3333999999999999</v>
      </c>
      <c r="C1891" s="64">
        <v>6.5500000000000003E-2</v>
      </c>
    </row>
    <row r="1892" spans="1:3" x14ac:dyDescent="0.45">
      <c r="A1892" s="239">
        <v>39168</v>
      </c>
      <c r="B1892" s="3">
        <v>1.3348</v>
      </c>
      <c r="C1892" s="64">
        <v>6.4500000000000002E-2</v>
      </c>
    </row>
    <row r="1893" spans="1:3" x14ac:dyDescent="0.45">
      <c r="A1893" s="239">
        <v>39169</v>
      </c>
      <c r="B1893" s="3">
        <v>1.3333999999999999</v>
      </c>
      <c r="C1893" s="64">
        <v>6.4500000000000002E-2</v>
      </c>
    </row>
    <row r="1894" spans="1:3" x14ac:dyDescent="0.45">
      <c r="A1894" s="239">
        <v>39170</v>
      </c>
      <c r="B1894" s="3">
        <v>1.3336999999999999</v>
      </c>
      <c r="C1894" s="64">
        <v>6.4500000000000002E-2</v>
      </c>
    </row>
    <row r="1895" spans="1:3" x14ac:dyDescent="0.45">
      <c r="A1895" s="239">
        <v>39171</v>
      </c>
      <c r="B1895" s="3">
        <v>1.3371</v>
      </c>
      <c r="C1895" s="64">
        <v>6.4500000000000002E-2</v>
      </c>
    </row>
    <row r="1896" spans="1:3" x14ac:dyDescent="0.45">
      <c r="A1896" s="239">
        <v>39174</v>
      </c>
      <c r="B1896" s="3">
        <v>1.3378000000000001</v>
      </c>
      <c r="C1896" s="64">
        <v>6.5007999999999996E-2</v>
      </c>
    </row>
    <row r="1897" spans="1:3" x14ac:dyDescent="0.45">
      <c r="A1897" s="239">
        <v>39175</v>
      </c>
      <c r="B1897" s="3">
        <v>1.3359000000000001</v>
      </c>
      <c r="C1897" s="64">
        <v>6.5007999999999996E-2</v>
      </c>
    </row>
    <row r="1898" spans="1:3" x14ac:dyDescent="0.45">
      <c r="A1898" s="239">
        <v>39176</v>
      </c>
      <c r="B1898" s="3">
        <v>1.3372999999999999</v>
      </c>
      <c r="C1898" s="64">
        <v>6.4507999999999996E-2</v>
      </c>
    </row>
    <row r="1899" spans="1:3" x14ac:dyDescent="0.45">
      <c r="A1899" s="239">
        <v>39177</v>
      </c>
      <c r="B1899" s="3">
        <v>1.3425</v>
      </c>
      <c r="C1899" s="64">
        <v>6.4507999999999996E-2</v>
      </c>
    </row>
    <row r="1900" spans="1:3" x14ac:dyDescent="0.45">
      <c r="A1900" s="239">
        <v>39178</v>
      </c>
      <c r="B1900" s="3">
        <v>1.3371999999999999</v>
      </c>
      <c r="C1900" s="64">
        <v>6.4500000000000002E-2</v>
      </c>
    </row>
    <row r="1901" spans="1:3" x14ac:dyDescent="0.45">
      <c r="A1901" s="239">
        <v>39181</v>
      </c>
      <c r="B1901" s="3">
        <v>1.3344</v>
      </c>
      <c r="C1901" s="64">
        <v>6.4500000000000002E-2</v>
      </c>
    </row>
    <row r="1902" spans="1:3" x14ac:dyDescent="0.45">
      <c r="A1902" s="239">
        <v>39182</v>
      </c>
      <c r="B1902" s="3">
        <v>1.3435000000000001</v>
      </c>
      <c r="C1902" s="64">
        <v>6.4500000000000002E-2</v>
      </c>
    </row>
    <row r="1903" spans="1:3" x14ac:dyDescent="0.45">
      <c r="A1903" s="239">
        <v>39183</v>
      </c>
      <c r="B1903" s="3">
        <v>1.3429</v>
      </c>
      <c r="C1903" s="64">
        <v>6.4500000000000002E-2</v>
      </c>
    </row>
    <row r="1904" spans="1:3" x14ac:dyDescent="0.45">
      <c r="A1904" s="239">
        <v>39184</v>
      </c>
      <c r="B1904" s="3">
        <v>1.3473999999999999</v>
      </c>
      <c r="C1904" s="64">
        <v>6.4008000000000009E-2</v>
      </c>
    </row>
    <row r="1905" spans="1:3" x14ac:dyDescent="0.45">
      <c r="A1905" s="239">
        <v>39185</v>
      </c>
      <c r="B1905" s="3">
        <v>1.3514999999999999</v>
      </c>
      <c r="C1905" s="64">
        <v>6.4757999999999996E-2</v>
      </c>
    </row>
    <row r="1906" spans="1:3" x14ac:dyDescent="0.45">
      <c r="A1906" s="239">
        <v>39188</v>
      </c>
      <c r="B1906" s="3">
        <v>1.3549</v>
      </c>
      <c r="C1906" s="64">
        <v>6.4500000000000002E-2</v>
      </c>
    </row>
    <row r="1907" spans="1:3" x14ac:dyDescent="0.45">
      <c r="A1907" s="239">
        <v>39189</v>
      </c>
      <c r="B1907" s="3">
        <v>1.3562000000000001</v>
      </c>
      <c r="C1907" s="64">
        <v>6.4500000000000002E-2</v>
      </c>
    </row>
    <row r="1908" spans="1:3" x14ac:dyDescent="0.45">
      <c r="A1908" s="239">
        <v>39190</v>
      </c>
      <c r="B1908" s="3">
        <v>1.3578000000000001</v>
      </c>
      <c r="C1908" s="64">
        <v>6.4500000000000002E-2</v>
      </c>
    </row>
    <row r="1909" spans="1:3" x14ac:dyDescent="0.45">
      <c r="A1909" s="239">
        <v>39191</v>
      </c>
      <c r="B1909" s="3">
        <v>1.3606</v>
      </c>
      <c r="C1909" s="64">
        <v>6.4500000000000002E-2</v>
      </c>
    </row>
    <row r="1910" spans="1:3" x14ac:dyDescent="0.45">
      <c r="A1910" s="239">
        <v>39192</v>
      </c>
      <c r="B1910" s="3">
        <v>1.3602000000000001</v>
      </c>
      <c r="C1910" s="64">
        <v>6.4500000000000002E-2</v>
      </c>
    </row>
    <row r="1911" spans="1:3" x14ac:dyDescent="0.45">
      <c r="A1911" s="239">
        <v>39195</v>
      </c>
      <c r="B1911" s="3">
        <v>1.3575999999999999</v>
      </c>
      <c r="C1911" s="64">
        <v>6.4500000000000002E-2</v>
      </c>
    </row>
    <row r="1912" spans="1:3" x14ac:dyDescent="0.45">
      <c r="A1912" s="239">
        <v>39196</v>
      </c>
      <c r="B1912" s="3">
        <v>1.3622000000000001</v>
      </c>
      <c r="C1912" s="64">
        <v>6.4500000000000002E-2</v>
      </c>
    </row>
    <row r="1913" spans="1:3" x14ac:dyDescent="0.45">
      <c r="A1913" s="239">
        <v>39197</v>
      </c>
      <c r="B1913" s="3">
        <v>1.3639999999999999</v>
      </c>
      <c r="C1913" s="64">
        <v>6.4500000000000002E-2</v>
      </c>
    </row>
    <row r="1914" spans="1:3" x14ac:dyDescent="0.45">
      <c r="A1914" s="239">
        <v>39198</v>
      </c>
      <c r="B1914" s="3">
        <v>1.3602000000000001</v>
      </c>
      <c r="C1914" s="64">
        <v>6.4500000000000002E-2</v>
      </c>
    </row>
    <row r="1915" spans="1:3" x14ac:dyDescent="0.45">
      <c r="A1915" s="239">
        <v>39199</v>
      </c>
      <c r="B1915" s="3">
        <v>1.3618000000000001</v>
      </c>
      <c r="C1915" s="64">
        <v>6.4500000000000002E-2</v>
      </c>
    </row>
    <row r="1916" spans="1:3" x14ac:dyDescent="0.45">
      <c r="A1916" s="239">
        <v>39202</v>
      </c>
      <c r="B1916" s="3">
        <v>1.3668</v>
      </c>
      <c r="C1916" s="64">
        <v>6.3E-2</v>
      </c>
    </row>
    <row r="1917" spans="1:3" x14ac:dyDescent="0.45">
      <c r="A1917" s="239">
        <v>39203</v>
      </c>
      <c r="B1917" s="3">
        <v>1.3599999999999999</v>
      </c>
      <c r="C1917" s="64">
        <v>6.4500000000000002E-2</v>
      </c>
    </row>
    <row r="1918" spans="1:3" x14ac:dyDescent="0.45">
      <c r="A1918" s="239">
        <v>39204</v>
      </c>
      <c r="B1918" s="3">
        <v>1.3605</v>
      </c>
      <c r="C1918" s="64">
        <v>6.4500000000000002E-2</v>
      </c>
    </row>
    <row r="1919" spans="1:3" x14ac:dyDescent="0.45">
      <c r="A1919" s="239">
        <v>39205</v>
      </c>
      <c r="B1919" s="3">
        <v>1.3569</v>
      </c>
      <c r="C1919" s="64">
        <v>6.3E-2</v>
      </c>
    </row>
    <row r="1920" spans="1:3" x14ac:dyDescent="0.45">
      <c r="A1920" s="239">
        <v>39206</v>
      </c>
      <c r="B1920" s="3">
        <v>1.3593999999999999</v>
      </c>
      <c r="C1920" s="64">
        <v>6.4500000000000002E-2</v>
      </c>
    </row>
    <row r="1921" spans="1:3" x14ac:dyDescent="0.45">
      <c r="A1921" s="239">
        <v>39209</v>
      </c>
      <c r="B1921" s="3">
        <v>1.3616999999999999</v>
      </c>
      <c r="C1921" s="64">
        <v>5.6508000000000003E-2</v>
      </c>
    </row>
    <row r="1922" spans="1:3" x14ac:dyDescent="0.45">
      <c r="A1922" s="239">
        <v>39210</v>
      </c>
      <c r="B1922" s="3">
        <v>1.3540000000000001</v>
      </c>
      <c r="C1922" s="64">
        <v>6.4500000000000002E-2</v>
      </c>
    </row>
    <row r="1923" spans="1:3" x14ac:dyDescent="0.45">
      <c r="A1923" s="239">
        <v>39211</v>
      </c>
      <c r="B1923" s="3">
        <v>1.355</v>
      </c>
      <c r="C1923" s="64">
        <v>6.4500000000000002E-2</v>
      </c>
    </row>
    <row r="1924" spans="1:3" x14ac:dyDescent="0.45">
      <c r="A1924" s="239">
        <v>39212</v>
      </c>
      <c r="B1924" s="3">
        <v>1.3487</v>
      </c>
      <c r="C1924" s="64">
        <v>6.4500000000000002E-2</v>
      </c>
    </row>
    <row r="1925" spans="1:3" x14ac:dyDescent="0.45">
      <c r="A1925" s="239">
        <v>39213</v>
      </c>
      <c r="B1925" s="3">
        <v>1.3512</v>
      </c>
      <c r="C1925" s="64">
        <v>5.7500000000000002E-2</v>
      </c>
    </row>
    <row r="1926" spans="1:3" x14ac:dyDescent="0.45">
      <c r="A1926" s="239">
        <v>39216</v>
      </c>
      <c r="B1926" s="3">
        <v>1.3545</v>
      </c>
      <c r="C1926" s="64">
        <v>5.6500000000000002E-2</v>
      </c>
    </row>
    <row r="1927" spans="1:3" x14ac:dyDescent="0.45">
      <c r="A1927" s="239">
        <v>39217</v>
      </c>
      <c r="B1927" s="3">
        <v>1.3602000000000001</v>
      </c>
      <c r="C1927" s="64">
        <v>5.7750000000000003E-2</v>
      </c>
    </row>
    <row r="1928" spans="1:3" x14ac:dyDescent="0.45">
      <c r="A1928" s="239">
        <v>39218</v>
      </c>
      <c r="B1928" s="3">
        <v>1.3513999999999999</v>
      </c>
      <c r="C1928" s="64">
        <v>5.8349999999999999E-2</v>
      </c>
    </row>
    <row r="1929" spans="1:3" x14ac:dyDescent="0.45">
      <c r="A1929" s="239">
        <v>39219</v>
      </c>
      <c r="B1929" s="3">
        <v>1.3496999999999999</v>
      </c>
      <c r="C1929" s="64">
        <v>5.8349999999999999E-2</v>
      </c>
    </row>
    <row r="1930" spans="1:3" x14ac:dyDescent="0.45">
      <c r="A1930" s="239">
        <v>39220</v>
      </c>
      <c r="B1930" s="3">
        <v>1.3512999999999999</v>
      </c>
      <c r="C1930" s="64">
        <v>5.7999999999999996E-2</v>
      </c>
    </row>
    <row r="1931" spans="1:3" x14ac:dyDescent="0.45">
      <c r="A1931" s="239">
        <v>39223</v>
      </c>
      <c r="B1931" s="3">
        <v>1.3464</v>
      </c>
      <c r="C1931" s="64">
        <v>5.7500000000000002E-2</v>
      </c>
    </row>
    <row r="1932" spans="1:3" x14ac:dyDescent="0.45">
      <c r="A1932" s="239">
        <v>39224</v>
      </c>
      <c r="B1932" s="3">
        <v>1.3452999999999999</v>
      </c>
      <c r="C1932" s="64">
        <v>5.7500000000000002E-2</v>
      </c>
    </row>
    <row r="1933" spans="1:3" x14ac:dyDescent="0.45">
      <c r="A1933" s="239">
        <v>39225</v>
      </c>
      <c r="B1933" s="3">
        <v>1.3471</v>
      </c>
      <c r="C1933" s="64">
        <v>5.7500000000000002E-2</v>
      </c>
    </row>
    <row r="1934" spans="1:3" x14ac:dyDescent="0.45">
      <c r="A1934" s="239">
        <v>39226</v>
      </c>
      <c r="B1934" s="3">
        <v>1.3433999999999999</v>
      </c>
      <c r="C1934" s="64">
        <v>5.7500000000000002E-2</v>
      </c>
    </row>
    <row r="1935" spans="1:3" x14ac:dyDescent="0.45">
      <c r="A1935" s="239">
        <v>39227</v>
      </c>
      <c r="B1935" s="3">
        <v>1.3451</v>
      </c>
      <c r="C1935" s="64">
        <v>5.7500000000000002E-2</v>
      </c>
    </row>
    <row r="1936" spans="1:3" x14ac:dyDescent="0.45">
      <c r="A1936" s="239">
        <v>39230</v>
      </c>
      <c r="B1936" s="3">
        <v>1.3453999999999999</v>
      </c>
      <c r="C1936" s="64">
        <v>5.7500000000000002E-2</v>
      </c>
    </row>
    <row r="1937" spans="1:3" x14ac:dyDescent="0.45">
      <c r="A1937" s="239">
        <v>39231</v>
      </c>
      <c r="B1937" s="3">
        <v>1.3475999999999999</v>
      </c>
      <c r="C1937" s="64">
        <v>5.7500000000000002E-2</v>
      </c>
    </row>
    <row r="1938" spans="1:3" x14ac:dyDescent="0.45">
      <c r="A1938" s="239">
        <v>39232</v>
      </c>
      <c r="B1938" s="3">
        <v>1.3418000000000001</v>
      </c>
      <c r="C1938" s="64">
        <v>5.7500000000000002E-2</v>
      </c>
    </row>
    <row r="1939" spans="1:3" x14ac:dyDescent="0.45">
      <c r="A1939" s="239">
        <v>39233</v>
      </c>
      <c r="B1939" s="3">
        <v>1.3447</v>
      </c>
      <c r="C1939" s="64">
        <v>5.7500000000000002E-2</v>
      </c>
    </row>
    <row r="1940" spans="1:3" x14ac:dyDescent="0.45">
      <c r="A1940" s="239">
        <v>39234</v>
      </c>
      <c r="B1940" s="3">
        <v>1.3447</v>
      </c>
      <c r="C1940" s="64">
        <v>5.7500000000000002E-2</v>
      </c>
    </row>
    <row r="1941" spans="1:3" x14ac:dyDescent="0.45">
      <c r="A1941" s="239">
        <v>39237</v>
      </c>
      <c r="B1941" s="3">
        <v>1.3486</v>
      </c>
      <c r="C1941" s="64">
        <v>5.7500000000000002E-2</v>
      </c>
    </row>
    <row r="1942" spans="1:3" x14ac:dyDescent="0.45">
      <c r="A1942" s="239">
        <v>39238</v>
      </c>
      <c r="B1942" s="3">
        <v>1.3528</v>
      </c>
      <c r="C1942" s="64">
        <v>5.8005000000000001E-2</v>
      </c>
    </row>
    <row r="1943" spans="1:3" x14ac:dyDescent="0.45">
      <c r="A1943" s="239">
        <v>39239</v>
      </c>
      <c r="B1943" s="3">
        <v>1.3502000000000001</v>
      </c>
      <c r="C1943" s="64">
        <v>5.7500000000000002E-2</v>
      </c>
    </row>
    <row r="1944" spans="1:3" x14ac:dyDescent="0.45">
      <c r="A1944" s="239">
        <v>39240</v>
      </c>
      <c r="B1944" s="3">
        <v>1.3426</v>
      </c>
      <c r="C1944" s="64">
        <v>5.8505000000000001E-2</v>
      </c>
    </row>
    <row r="1945" spans="1:3" x14ac:dyDescent="0.45">
      <c r="A1945" s="239">
        <v>39241</v>
      </c>
      <c r="B1945" s="3">
        <v>1.3351</v>
      </c>
      <c r="C1945" s="64">
        <v>5.7500000000000002E-2</v>
      </c>
    </row>
    <row r="1946" spans="1:3" x14ac:dyDescent="0.45">
      <c r="A1946" s="239">
        <v>39244</v>
      </c>
      <c r="B1946" s="3">
        <v>1.3359000000000001</v>
      </c>
      <c r="C1946" s="64">
        <v>5.7500000000000002E-2</v>
      </c>
    </row>
    <row r="1947" spans="1:3" x14ac:dyDescent="0.45">
      <c r="A1947" s="239">
        <v>39245</v>
      </c>
      <c r="B1947" s="3">
        <v>1.3322000000000001</v>
      </c>
      <c r="C1947" s="64">
        <v>5.7500000000000002E-2</v>
      </c>
    </row>
    <row r="1948" spans="1:3" x14ac:dyDescent="0.45">
      <c r="A1948" s="239">
        <v>39246</v>
      </c>
      <c r="B1948" s="3">
        <v>1.3294000000000001</v>
      </c>
      <c r="C1948" s="64">
        <v>5.7500000000000002E-2</v>
      </c>
    </row>
    <row r="1949" spans="1:3" x14ac:dyDescent="0.45">
      <c r="A1949" s="239">
        <v>39247</v>
      </c>
      <c r="B1949" s="3">
        <v>1.3311999999999999</v>
      </c>
      <c r="C1949" s="64">
        <v>5.7500000000000002E-2</v>
      </c>
    </row>
    <row r="1950" spans="1:3" x14ac:dyDescent="0.45">
      <c r="A1950" s="239">
        <v>39248</v>
      </c>
      <c r="B1950" s="3">
        <v>1.3378000000000001</v>
      </c>
      <c r="C1950" s="64">
        <v>5.7500000000000002E-2</v>
      </c>
    </row>
    <row r="1951" spans="1:3" x14ac:dyDescent="0.45">
      <c r="A1951" s="239">
        <v>39251</v>
      </c>
      <c r="B1951" s="3">
        <v>1.3409</v>
      </c>
      <c r="C1951" s="64">
        <v>5.7500000000000002E-2</v>
      </c>
    </row>
    <row r="1952" spans="1:3" x14ac:dyDescent="0.45">
      <c r="A1952" s="239">
        <v>39252</v>
      </c>
      <c r="B1952" s="3">
        <v>1.3425</v>
      </c>
      <c r="C1952" s="64">
        <v>5.7500000000000002E-2</v>
      </c>
    </row>
    <row r="1953" spans="1:3" x14ac:dyDescent="0.45">
      <c r="A1953" s="239">
        <v>39253</v>
      </c>
      <c r="B1953" s="3">
        <v>1.3427</v>
      </c>
      <c r="C1953" s="64">
        <v>5.7500000000000002E-2</v>
      </c>
    </row>
    <row r="1954" spans="1:3" x14ac:dyDescent="0.45">
      <c r="A1954" s="239">
        <v>39254</v>
      </c>
      <c r="B1954" s="3">
        <v>1.3393999999999999</v>
      </c>
      <c r="C1954" s="64">
        <v>5.7500000000000002E-2</v>
      </c>
    </row>
    <row r="1955" spans="1:3" x14ac:dyDescent="0.45">
      <c r="A1955" s="239">
        <v>39255</v>
      </c>
      <c r="B1955" s="3">
        <v>1.3452</v>
      </c>
      <c r="C1955" s="64">
        <v>5.7500000000000002E-2</v>
      </c>
    </row>
    <row r="1956" spans="1:3" x14ac:dyDescent="0.45">
      <c r="A1956" s="239">
        <v>39258</v>
      </c>
      <c r="B1956" s="3">
        <v>1.3458000000000001</v>
      </c>
      <c r="C1956" s="64">
        <v>5.7500000000000002E-2</v>
      </c>
    </row>
    <row r="1957" spans="1:3" x14ac:dyDescent="0.45">
      <c r="A1957" s="239">
        <v>39259</v>
      </c>
      <c r="B1957" s="3">
        <v>1.3468</v>
      </c>
      <c r="C1957" s="64">
        <v>5.7500000000000002E-2</v>
      </c>
    </row>
    <row r="1958" spans="1:3" x14ac:dyDescent="0.45">
      <c r="A1958" s="239">
        <v>39260</v>
      </c>
      <c r="B1958" s="3">
        <v>1.3442000000000001</v>
      </c>
      <c r="C1958" s="64">
        <v>5.7500000000000002E-2</v>
      </c>
    </row>
    <row r="1959" spans="1:3" x14ac:dyDescent="0.45">
      <c r="A1959" s="239">
        <v>39261</v>
      </c>
      <c r="B1959" s="3">
        <v>1.3463000000000001</v>
      </c>
      <c r="C1959" s="64">
        <v>5.7500000000000002E-2</v>
      </c>
    </row>
    <row r="1960" spans="1:3" x14ac:dyDescent="0.45">
      <c r="A1960" s="239">
        <v>39262</v>
      </c>
      <c r="B1960" s="3">
        <v>1.3538000000000001</v>
      </c>
      <c r="C1960" s="64">
        <v>5.9999000000000004E-2</v>
      </c>
    </row>
    <row r="1961" spans="1:3" x14ac:dyDescent="0.45">
      <c r="A1961" s="239">
        <v>39265</v>
      </c>
      <c r="B1961" s="3">
        <v>1.3632</v>
      </c>
      <c r="C1961" s="64">
        <v>5.7500000000000002E-2</v>
      </c>
    </row>
    <row r="1962" spans="1:3" x14ac:dyDescent="0.45">
      <c r="A1962" s="239">
        <v>39266</v>
      </c>
      <c r="B1962" s="3">
        <v>1.3618000000000001</v>
      </c>
      <c r="C1962" s="64">
        <v>5.7500000000000002E-2</v>
      </c>
    </row>
    <row r="1963" spans="1:3" x14ac:dyDescent="0.45">
      <c r="A1963" s="239">
        <v>39267</v>
      </c>
      <c r="B1963" s="3">
        <v>1.3622000000000001</v>
      </c>
      <c r="C1963" s="64">
        <v>6.1749999999999999E-2</v>
      </c>
    </row>
    <row r="1964" spans="1:3" x14ac:dyDescent="0.45">
      <c r="A1964" s="239">
        <v>39268</v>
      </c>
      <c r="B1964" s="3">
        <v>1.3597999999999999</v>
      </c>
      <c r="C1964" s="64">
        <v>6.1749999999999999E-2</v>
      </c>
    </row>
    <row r="1965" spans="1:3" x14ac:dyDescent="0.45">
      <c r="A1965" s="239">
        <v>39269</v>
      </c>
      <c r="B1965" s="3">
        <v>1.3627</v>
      </c>
      <c r="C1965" s="64">
        <v>6.1749999999999999E-2</v>
      </c>
    </row>
    <row r="1966" spans="1:3" x14ac:dyDescent="0.45">
      <c r="A1966" s="239">
        <v>39272</v>
      </c>
      <c r="B1966" s="3">
        <v>1.3622000000000001</v>
      </c>
      <c r="C1966" s="64">
        <v>6.1749999999999999E-2</v>
      </c>
    </row>
    <row r="1967" spans="1:3" x14ac:dyDescent="0.45">
      <c r="A1967" s="239">
        <v>39273</v>
      </c>
      <c r="B1967" s="3">
        <v>1.3711</v>
      </c>
      <c r="C1967" s="64">
        <v>6.1749999999999999E-2</v>
      </c>
    </row>
    <row r="1968" spans="1:3" x14ac:dyDescent="0.45">
      <c r="A1968" s="239">
        <v>39274</v>
      </c>
      <c r="B1968" s="3">
        <v>1.3767</v>
      </c>
      <c r="C1968" s="64">
        <v>6.1749999999999999E-2</v>
      </c>
    </row>
    <row r="1969" spans="1:3" x14ac:dyDescent="0.45">
      <c r="A1969" s="239">
        <v>39275</v>
      </c>
      <c r="B1969" s="3">
        <v>1.3784000000000001</v>
      </c>
      <c r="C1969" s="64">
        <v>6.1749999999999999E-2</v>
      </c>
    </row>
    <row r="1970" spans="1:3" x14ac:dyDescent="0.45">
      <c r="A1970" s="239">
        <v>39276</v>
      </c>
      <c r="B1970" s="3">
        <v>1.3791</v>
      </c>
      <c r="C1970" s="64">
        <v>6.1749999999999999E-2</v>
      </c>
    </row>
    <row r="1971" spans="1:3" x14ac:dyDescent="0.45">
      <c r="A1971" s="239">
        <v>39279</v>
      </c>
      <c r="B1971" s="3">
        <v>1.3778999999999999</v>
      </c>
      <c r="C1971" s="64">
        <v>6.1749999999999999E-2</v>
      </c>
    </row>
    <row r="1972" spans="1:3" x14ac:dyDescent="0.45">
      <c r="A1972" s="239">
        <v>39280</v>
      </c>
      <c r="B1972" s="3">
        <v>1.3784000000000001</v>
      </c>
      <c r="C1972" s="64">
        <v>6.1749999999999999E-2</v>
      </c>
    </row>
    <row r="1973" spans="1:3" x14ac:dyDescent="0.45">
      <c r="A1973" s="239">
        <v>39281</v>
      </c>
      <c r="B1973" s="3">
        <v>1.3805000000000001</v>
      </c>
      <c r="C1973" s="64">
        <v>6.1749999999999999E-2</v>
      </c>
    </row>
    <row r="1974" spans="1:3" x14ac:dyDescent="0.45">
      <c r="A1974" s="239">
        <v>39282</v>
      </c>
      <c r="B1974" s="3">
        <v>1.3818999999999999</v>
      </c>
      <c r="C1974" s="64">
        <v>6.1749999999999999E-2</v>
      </c>
    </row>
    <row r="1975" spans="1:3" x14ac:dyDescent="0.45">
      <c r="A1975" s="239">
        <v>39283</v>
      </c>
      <c r="B1975" s="3">
        <v>1.3814</v>
      </c>
      <c r="C1975" s="64">
        <v>6.1749999999999999E-2</v>
      </c>
    </row>
    <row r="1976" spans="1:3" x14ac:dyDescent="0.45">
      <c r="A1976" s="239">
        <v>39286</v>
      </c>
      <c r="B1976" s="3">
        <v>1.3812</v>
      </c>
      <c r="C1976" s="64">
        <v>6.1749999999999999E-2</v>
      </c>
    </row>
    <row r="1977" spans="1:3" x14ac:dyDescent="0.45">
      <c r="A1977" s="239">
        <v>39287</v>
      </c>
      <c r="B1977" s="3">
        <v>1.3817999999999999</v>
      </c>
      <c r="C1977" s="64">
        <v>6.1749999999999999E-2</v>
      </c>
    </row>
    <row r="1978" spans="1:3" x14ac:dyDescent="0.45">
      <c r="A1978" s="239">
        <v>39288</v>
      </c>
      <c r="B1978" s="3">
        <v>1.3714</v>
      </c>
      <c r="C1978" s="64">
        <v>6.1749999999999999E-2</v>
      </c>
    </row>
    <row r="1979" spans="1:3" x14ac:dyDescent="0.45">
      <c r="A1979" s="239">
        <v>39289</v>
      </c>
      <c r="B1979" s="3">
        <v>1.3759000000000001</v>
      </c>
      <c r="C1979" s="64">
        <v>6.2504999999999991E-2</v>
      </c>
    </row>
    <row r="1980" spans="1:3" x14ac:dyDescent="0.45">
      <c r="A1980" s="239">
        <v>39290</v>
      </c>
      <c r="B1980" s="3">
        <v>1.3637000000000001</v>
      </c>
      <c r="C1980" s="64">
        <v>6.1749999999999999E-2</v>
      </c>
    </row>
    <row r="1981" spans="1:3" x14ac:dyDescent="0.45">
      <c r="A1981" s="239">
        <v>39293</v>
      </c>
      <c r="B1981" s="3">
        <v>1.3684000000000001</v>
      </c>
      <c r="C1981" s="64">
        <v>6.3E-2</v>
      </c>
    </row>
    <row r="1982" spans="1:3" x14ac:dyDescent="0.45">
      <c r="A1982" s="239">
        <v>39294</v>
      </c>
      <c r="B1982" s="3">
        <v>1.3693</v>
      </c>
      <c r="C1982" s="64">
        <v>6.1749999999999999E-2</v>
      </c>
    </row>
    <row r="1983" spans="1:3" x14ac:dyDescent="0.45">
      <c r="A1983" s="239">
        <v>39295</v>
      </c>
      <c r="B1983" s="3">
        <v>1.3671</v>
      </c>
      <c r="C1983" s="64">
        <v>6.1749999999999999E-2</v>
      </c>
    </row>
    <row r="1984" spans="1:3" x14ac:dyDescent="0.45">
      <c r="A1984" s="239">
        <v>39296</v>
      </c>
      <c r="B1984" s="3">
        <v>1.3695999999999999</v>
      </c>
      <c r="C1984" s="64">
        <v>6.1749999999999999E-2</v>
      </c>
    </row>
    <row r="1985" spans="1:3" x14ac:dyDescent="0.45">
      <c r="A1985" s="239">
        <v>39297</v>
      </c>
      <c r="B1985" s="3">
        <v>1.3786</v>
      </c>
      <c r="C1985" s="64">
        <v>6.1749999999999999E-2</v>
      </c>
    </row>
    <row r="1986" spans="1:3" x14ac:dyDescent="0.45">
      <c r="A1986" s="239">
        <v>39300</v>
      </c>
      <c r="B1986" s="3">
        <v>1.3788</v>
      </c>
      <c r="C1986" s="64">
        <v>6.1749999999999999E-2</v>
      </c>
    </row>
    <row r="1987" spans="1:3" x14ac:dyDescent="0.45">
      <c r="A1987" s="239">
        <v>39301</v>
      </c>
      <c r="B1987" s="3">
        <v>1.3740999999999999</v>
      </c>
      <c r="C1987" s="64">
        <v>6.1749999999999999E-2</v>
      </c>
    </row>
    <row r="1988" spans="1:3" x14ac:dyDescent="0.45">
      <c r="A1988" s="239">
        <v>39302</v>
      </c>
      <c r="B1988" s="3">
        <v>1.3809</v>
      </c>
      <c r="C1988" s="64">
        <v>6.1749999999999999E-2</v>
      </c>
    </row>
    <row r="1989" spans="1:3" x14ac:dyDescent="0.45">
      <c r="A1989" s="239">
        <v>39303</v>
      </c>
      <c r="B1989" s="3">
        <v>1.3692</v>
      </c>
      <c r="C1989" s="64">
        <v>6.1749999999999999E-2</v>
      </c>
    </row>
    <row r="1990" spans="1:3" x14ac:dyDescent="0.45">
      <c r="A1990" s="239">
        <v>39304</v>
      </c>
      <c r="B1990" s="3">
        <v>1.3686</v>
      </c>
      <c r="C1990" s="64">
        <v>6.1749999999999999E-2</v>
      </c>
    </row>
    <row r="1991" spans="1:3" x14ac:dyDescent="0.45">
      <c r="A1991" s="239">
        <v>39307</v>
      </c>
      <c r="B1991" s="3">
        <v>1.3620000000000001</v>
      </c>
      <c r="C1991" s="64">
        <v>6.8256999999999998E-2</v>
      </c>
    </row>
    <row r="1992" spans="1:3" x14ac:dyDescent="0.45">
      <c r="A1992" s="239">
        <v>39308</v>
      </c>
      <c r="B1992" s="3">
        <v>1.3574999999999999</v>
      </c>
      <c r="C1992" s="64">
        <v>6.25E-2</v>
      </c>
    </row>
    <row r="1993" spans="1:3" x14ac:dyDescent="0.45">
      <c r="A1993" s="239">
        <v>39309</v>
      </c>
      <c r="B1993" s="3">
        <v>1.3467</v>
      </c>
      <c r="C1993" s="64">
        <v>7.5505000000000003E-2</v>
      </c>
    </row>
    <row r="1994" spans="1:3" x14ac:dyDescent="0.45">
      <c r="A1994" s="239">
        <v>39310</v>
      </c>
      <c r="B1994" s="3">
        <v>1.3399000000000001</v>
      </c>
      <c r="C1994" s="64">
        <v>8.8505E-2</v>
      </c>
    </row>
    <row r="1995" spans="1:3" x14ac:dyDescent="0.45">
      <c r="A1995" s="239">
        <v>39311</v>
      </c>
      <c r="B1995" s="3">
        <v>1.3493999999999999</v>
      </c>
      <c r="C1995" s="64">
        <v>7.3232000000000005E-2</v>
      </c>
    </row>
    <row r="1996" spans="1:3" x14ac:dyDescent="0.45">
      <c r="A1996" s="239">
        <v>39314</v>
      </c>
      <c r="B1996" s="3">
        <v>1.3468</v>
      </c>
      <c r="C1996" s="64">
        <v>7.0999999999999994E-2</v>
      </c>
    </row>
    <row r="1997" spans="1:3" x14ac:dyDescent="0.45">
      <c r="A1997" s="239">
        <v>39315</v>
      </c>
      <c r="B1997" s="3">
        <v>1.3479000000000001</v>
      </c>
      <c r="C1997" s="64">
        <v>7.2999999999999995E-2</v>
      </c>
    </row>
    <row r="1998" spans="1:3" x14ac:dyDescent="0.45">
      <c r="A1998" s="239">
        <v>39316</v>
      </c>
      <c r="B1998" s="3">
        <v>1.3532</v>
      </c>
      <c r="C1998" s="64">
        <v>7.0000000000000007E-2</v>
      </c>
    </row>
    <row r="1999" spans="1:3" x14ac:dyDescent="0.45">
      <c r="A1999" s="239">
        <v>39317</v>
      </c>
      <c r="B1999" s="3">
        <v>1.3562000000000001</v>
      </c>
      <c r="C1999" s="64">
        <v>6.5000000000000002E-2</v>
      </c>
    </row>
    <row r="2000" spans="1:3" x14ac:dyDescent="0.45">
      <c r="A2000" s="239">
        <v>39318</v>
      </c>
      <c r="B2000" s="3">
        <v>1.3669</v>
      </c>
      <c r="C2000" s="64">
        <v>6.5000000000000002E-2</v>
      </c>
    </row>
    <row r="2001" spans="1:3" x14ac:dyDescent="0.45">
      <c r="A2001" s="239">
        <v>39321</v>
      </c>
      <c r="B2001" s="3">
        <v>1.3651</v>
      </c>
      <c r="C2001" s="64">
        <v>6.5000000000000002E-2</v>
      </c>
    </row>
    <row r="2002" spans="1:3" x14ac:dyDescent="0.45">
      <c r="A2002" s="239">
        <v>39322</v>
      </c>
      <c r="B2002" s="3">
        <v>1.3633999999999999</v>
      </c>
      <c r="C2002" s="64">
        <v>6.5000000000000002E-2</v>
      </c>
    </row>
    <row r="2003" spans="1:3" x14ac:dyDescent="0.45">
      <c r="A2003" s="239">
        <v>39323</v>
      </c>
      <c r="B2003" s="3">
        <v>1.3662000000000001</v>
      </c>
      <c r="C2003" s="64">
        <v>6.5000000000000002E-2</v>
      </c>
    </row>
    <row r="2004" spans="1:3" x14ac:dyDescent="0.45">
      <c r="A2004" s="239">
        <v>39324</v>
      </c>
      <c r="B2004" s="3">
        <v>1.3654999999999999</v>
      </c>
      <c r="C2004" s="64">
        <v>6.5000000000000002E-2</v>
      </c>
    </row>
    <row r="2005" spans="1:3" x14ac:dyDescent="0.45">
      <c r="A2005" s="239">
        <v>39325</v>
      </c>
      <c r="B2005" s="3">
        <v>1.3635999999999999</v>
      </c>
      <c r="C2005" s="64">
        <v>6.5000000000000002E-2</v>
      </c>
    </row>
    <row r="2006" spans="1:3" x14ac:dyDescent="0.45">
      <c r="A2006" s="239">
        <v>39328</v>
      </c>
      <c r="B2006" s="3">
        <v>1.3625</v>
      </c>
      <c r="C2006" s="64">
        <v>6.5500000000000003E-2</v>
      </c>
    </row>
    <row r="2007" spans="1:3" x14ac:dyDescent="0.45">
      <c r="A2007" s="239">
        <v>39329</v>
      </c>
      <c r="B2007" s="3">
        <v>1.3609</v>
      </c>
      <c r="C2007" s="64">
        <v>6.6000000000000003E-2</v>
      </c>
    </row>
    <row r="2008" spans="1:3" x14ac:dyDescent="0.45">
      <c r="A2008" s="239">
        <v>39330</v>
      </c>
      <c r="B2008" s="3">
        <v>1.367</v>
      </c>
      <c r="C2008" s="64">
        <v>6.6000000000000003E-2</v>
      </c>
    </row>
    <row r="2009" spans="1:3" x14ac:dyDescent="0.45">
      <c r="A2009" s="239">
        <v>39331</v>
      </c>
      <c r="B2009" s="3">
        <v>1.3686</v>
      </c>
      <c r="C2009" s="64">
        <v>6.6000000000000003E-2</v>
      </c>
    </row>
    <row r="2010" spans="1:3" x14ac:dyDescent="0.45">
      <c r="A2010" s="239">
        <v>39332</v>
      </c>
      <c r="B2010" s="3">
        <v>1.3775999999999999</v>
      </c>
      <c r="C2010" s="64">
        <v>6.6000000000000003E-2</v>
      </c>
    </row>
    <row r="2011" spans="1:3" x14ac:dyDescent="0.45">
      <c r="A2011" s="239">
        <v>39335</v>
      </c>
      <c r="B2011" s="3">
        <v>1.3797999999999999</v>
      </c>
      <c r="C2011" s="64">
        <v>6.8000000000000005E-2</v>
      </c>
    </row>
    <row r="2012" spans="1:3" x14ac:dyDescent="0.45">
      <c r="A2012" s="239">
        <v>39336</v>
      </c>
      <c r="B2012" s="3">
        <v>1.3829</v>
      </c>
      <c r="C2012" s="64">
        <v>6.8000000000000005E-2</v>
      </c>
    </row>
    <row r="2013" spans="1:3" x14ac:dyDescent="0.45">
      <c r="A2013" s="239">
        <v>39337</v>
      </c>
      <c r="B2013" s="3">
        <v>1.3902999999999999</v>
      </c>
      <c r="C2013" s="64">
        <v>6.8000000000000005E-2</v>
      </c>
    </row>
    <row r="2014" spans="1:3" x14ac:dyDescent="0.45">
      <c r="A2014" s="239">
        <v>39338</v>
      </c>
      <c r="B2014" s="3">
        <v>1.3895999999999999</v>
      </c>
      <c r="C2014" s="64">
        <v>6.8000000000000005E-2</v>
      </c>
    </row>
    <row r="2015" spans="1:3" x14ac:dyDescent="0.45">
      <c r="A2015" s="239">
        <v>39339</v>
      </c>
      <c r="B2015" s="3">
        <v>1.3856999999999999</v>
      </c>
      <c r="C2015" s="64">
        <v>6.8000000000000005E-2</v>
      </c>
    </row>
    <row r="2016" spans="1:3" x14ac:dyDescent="0.45">
      <c r="A2016" s="239">
        <v>39342</v>
      </c>
      <c r="B2016" s="3">
        <v>1.3867</v>
      </c>
      <c r="C2016" s="64">
        <v>6.7199999999999996E-2</v>
      </c>
    </row>
    <row r="2017" spans="1:3" x14ac:dyDescent="0.45">
      <c r="A2017" s="239">
        <v>39343</v>
      </c>
      <c r="B2017" s="3">
        <v>1.3875</v>
      </c>
      <c r="C2017" s="64">
        <v>6.6699999999999995E-2</v>
      </c>
    </row>
    <row r="2018" spans="1:3" x14ac:dyDescent="0.45">
      <c r="A2018" s="239">
        <v>39344</v>
      </c>
      <c r="B2018" s="3">
        <v>1.3958999999999999</v>
      </c>
      <c r="C2018" s="64">
        <v>6.6500000000000004E-2</v>
      </c>
    </row>
    <row r="2019" spans="1:3" x14ac:dyDescent="0.45">
      <c r="A2019" s="239">
        <v>39345</v>
      </c>
      <c r="B2019" s="3">
        <v>1.4077</v>
      </c>
      <c r="C2019" s="64">
        <v>6.8000000000000005E-2</v>
      </c>
    </row>
    <row r="2020" spans="1:3" x14ac:dyDescent="0.45">
      <c r="A2020" s="239">
        <v>39346</v>
      </c>
      <c r="B2020" s="3">
        <v>1.4081000000000001</v>
      </c>
      <c r="C2020" s="64">
        <v>6.6500000000000004E-2</v>
      </c>
    </row>
    <row r="2021" spans="1:3" x14ac:dyDescent="0.45">
      <c r="A2021" s="239">
        <v>39349</v>
      </c>
      <c r="B2021" s="3">
        <v>1.4087000000000001</v>
      </c>
      <c r="C2021" s="64">
        <v>6.4699999999999994E-2</v>
      </c>
    </row>
    <row r="2022" spans="1:3" x14ac:dyDescent="0.45">
      <c r="A2022" s="239">
        <v>39350</v>
      </c>
      <c r="B2022" s="3">
        <v>1.4144000000000001</v>
      </c>
      <c r="C2022" s="64">
        <v>6.8000000000000005E-2</v>
      </c>
    </row>
    <row r="2023" spans="1:3" x14ac:dyDescent="0.45">
      <c r="A2023" s="239">
        <v>39351</v>
      </c>
      <c r="B2023" s="3">
        <v>1.4121000000000001</v>
      </c>
      <c r="C2023" s="64">
        <v>6.8000000000000005E-2</v>
      </c>
    </row>
    <row r="2024" spans="1:3" x14ac:dyDescent="0.45">
      <c r="A2024" s="239">
        <v>39352</v>
      </c>
      <c r="B2024" s="3">
        <v>1.4147000000000001</v>
      </c>
      <c r="C2024" s="64">
        <v>6.6875000000000004E-2</v>
      </c>
    </row>
    <row r="2025" spans="1:3" x14ac:dyDescent="0.45">
      <c r="A2025" s="239">
        <v>39353</v>
      </c>
      <c r="B2025" s="3">
        <v>1.4235</v>
      </c>
      <c r="C2025" s="64">
        <v>6.7375000000000004E-2</v>
      </c>
    </row>
    <row r="2026" spans="1:3" x14ac:dyDescent="0.45">
      <c r="A2026" s="239">
        <v>39356</v>
      </c>
      <c r="B2026" s="3">
        <v>1.423</v>
      </c>
      <c r="C2026" s="64">
        <v>6.7125000000000004E-2</v>
      </c>
    </row>
    <row r="2027" spans="1:3" x14ac:dyDescent="0.45">
      <c r="A2027" s="239">
        <v>39357</v>
      </c>
      <c r="B2027" s="3">
        <v>1.4157</v>
      </c>
      <c r="C2027" s="64">
        <v>6.7125000000000004E-2</v>
      </c>
    </row>
    <row r="2028" spans="1:3" x14ac:dyDescent="0.45">
      <c r="A2028" s="239">
        <v>39358</v>
      </c>
      <c r="B2028" s="3">
        <v>1.4117999999999999</v>
      </c>
      <c r="C2028" s="64">
        <v>6.7125000000000004E-2</v>
      </c>
    </row>
    <row r="2029" spans="1:3" x14ac:dyDescent="0.45">
      <c r="A2029" s="239">
        <v>39359</v>
      </c>
      <c r="B2029" s="3">
        <v>1.4133</v>
      </c>
      <c r="C2029" s="64">
        <v>6.7000000000000004E-2</v>
      </c>
    </row>
    <row r="2030" spans="1:3" x14ac:dyDescent="0.45">
      <c r="A2030" s="239">
        <v>39360</v>
      </c>
      <c r="B2030" s="3">
        <v>1.4137</v>
      </c>
      <c r="C2030" s="64">
        <v>6.662499999999999E-2</v>
      </c>
    </row>
    <row r="2031" spans="1:3" x14ac:dyDescent="0.45">
      <c r="A2031" s="239">
        <v>39363</v>
      </c>
      <c r="B2031" s="3">
        <v>1.4054</v>
      </c>
      <c r="C2031" s="64">
        <v>6.8000000000000005E-2</v>
      </c>
    </row>
    <row r="2032" spans="1:3" x14ac:dyDescent="0.45">
      <c r="A2032" s="239">
        <v>39364</v>
      </c>
      <c r="B2032" s="3">
        <v>1.4093</v>
      </c>
      <c r="C2032" s="64">
        <v>6.8000000000000005E-2</v>
      </c>
    </row>
    <row r="2033" spans="1:3" x14ac:dyDescent="0.45">
      <c r="A2033" s="239">
        <v>39365</v>
      </c>
      <c r="B2033" s="3">
        <v>1.4144999999999999</v>
      </c>
      <c r="C2033" s="64">
        <v>6.8000000000000005E-2</v>
      </c>
    </row>
    <row r="2034" spans="1:3" x14ac:dyDescent="0.45">
      <c r="A2034" s="239">
        <v>39366</v>
      </c>
      <c r="B2034" s="3">
        <v>1.4217</v>
      </c>
      <c r="C2034" s="64">
        <v>6.8000000000000005E-2</v>
      </c>
    </row>
    <row r="2035" spans="1:3" x14ac:dyDescent="0.45">
      <c r="A2035" s="239">
        <v>39367</v>
      </c>
      <c r="B2035" s="3">
        <v>1.4178999999999999</v>
      </c>
      <c r="C2035" s="64">
        <v>6.2625E-2</v>
      </c>
    </row>
    <row r="2036" spans="1:3" x14ac:dyDescent="0.45">
      <c r="A2036" s="239">
        <v>39370</v>
      </c>
      <c r="B2036" s="3">
        <v>1.4212</v>
      </c>
      <c r="C2036" s="64">
        <v>6.275E-2</v>
      </c>
    </row>
    <row r="2037" spans="1:3" x14ac:dyDescent="0.45">
      <c r="A2037" s="239">
        <v>39371</v>
      </c>
      <c r="B2037" s="3">
        <v>1.4157</v>
      </c>
      <c r="C2037" s="64">
        <v>6.2355999999999995E-2</v>
      </c>
    </row>
    <row r="2038" spans="1:3" x14ac:dyDescent="0.45">
      <c r="A2038" s="239">
        <v>39372</v>
      </c>
      <c r="B2038" s="3">
        <v>1.4194</v>
      </c>
      <c r="C2038" s="64">
        <v>6.2375E-2</v>
      </c>
    </row>
    <row r="2039" spans="1:3" x14ac:dyDescent="0.45">
      <c r="A2039" s="239">
        <v>39373</v>
      </c>
      <c r="B2039" s="3">
        <v>1.4285999999999999</v>
      </c>
      <c r="C2039" s="64">
        <v>6.225E-2</v>
      </c>
    </row>
    <row r="2040" spans="1:3" x14ac:dyDescent="0.45">
      <c r="A2040" s="239">
        <v>39374</v>
      </c>
      <c r="B2040" s="3">
        <v>1.4264999999999999</v>
      </c>
      <c r="C2040" s="64">
        <v>6.25E-2</v>
      </c>
    </row>
    <row r="2041" spans="1:3" x14ac:dyDescent="0.45">
      <c r="A2041" s="239">
        <v>39377</v>
      </c>
      <c r="B2041" s="3">
        <v>1.4142000000000001</v>
      </c>
      <c r="C2041" s="64">
        <v>6.4141000000000004E-2</v>
      </c>
    </row>
    <row r="2042" spans="1:3" x14ac:dyDescent="0.45">
      <c r="A2042" s="239">
        <v>39378</v>
      </c>
      <c r="B2042" s="3">
        <v>1.4247000000000001</v>
      </c>
      <c r="C2042" s="64">
        <v>6.3736000000000001E-2</v>
      </c>
    </row>
    <row r="2043" spans="1:3" x14ac:dyDescent="0.45">
      <c r="A2043" s="239">
        <v>39379</v>
      </c>
      <c r="B2043" s="3">
        <v>1.4236</v>
      </c>
      <c r="C2043" s="64">
        <v>6.4640000000000003E-2</v>
      </c>
    </row>
    <row r="2044" spans="1:3" x14ac:dyDescent="0.45">
      <c r="A2044" s="239">
        <v>39380</v>
      </c>
      <c r="B2044" s="3">
        <v>1.4304999999999999</v>
      </c>
      <c r="C2044" s="64">
        <v>6.4500000000000002E-2</v>
      </c>
    </row>
    <row r="2045" spans="1:3" x14ac:dyDescent="0.45">
      <c r="A2045" s="239">
        <v>39381</v>
      </c>
      <c r="B2045" s="3">
        <v>1.4390000000000001</v>
      </c>
      <c r="C2045" s="64">
        <v>6.5125000000000002E-2</v>
      </c>
    </row>
    <row r="2046" spans="1:3" x14ac:dyDescent="0.45">
      <c r="A2046" s="239">
        <v>39384</v>
      </c>
      <c r="B2046" s="3">
        <v>1.4421999999999999</v>
      </c>
      <c r="C2046" s="64">
        <v>6.5387000000000001E-2</v>
      </c>
    </row>
    <row r="2047" spans="1:3" x14ac:dyDescent="0.45">
      <c r="A2047" s="239">
        <v>39385</v>
      </c>
      <c r="B2047" s="3">
        <v>1.4433</v>
      </c>
      <c r="C2047" s="64">
        <v>6.5125000000000002E-2</v>
      </c>
    </row>
    <row r="2048" spans="1:3" x14ac:dyDescent="0.45">
      <c r="A2048" s="239">
        <v>39386</v>
      </c>
      <c r="B2048" s="3">
        <v>1.4464999999999999</v>
      </c>
      <c r="C2048" s="64">
        <v>6.5984000000000001E-2</v>
      </c>
    </row>
    <row r="2049" spans="1:3" x14ac:dyDescent="0.45">
      <c r="A2049" s="239">
        <v>39387</v>
      </c>
      <c r="B2049" s="3">
        <v>1.4439</v>
      </c>
      <c r="C2049" s="64">
        <v>6.4875000000000002E-2</v>
      </c>
    </row>
    <row r="2050" spans="1:3" x14ac:dyDescent="0.45">
      <c r="A2050" s="239">
        <v>39388</v>
      </c>
      <c r="B2050" s="3">
        <v>1.4518</v>
      </c>
      <c r="C2050" s="64">
        <v>6.5250000000000002E-2</v>
      </c>
    </row>
    <row r="2051" spans="1:3" x14ac:dyDescent="0.45">
      <c r="A2051" s="239">
        <v>39391</v>
      </c>
      <c r="B2051" s="3">
        <v>1.4481999999999999</v>
      </c>
      <c r="C2051" s="64">
        <v>6.5875000000000003E-2</v>
      </c>
    </row>
    <row r="2052" spans="1:3" x14ac:dyDescent="0.45">
      <c r="A2052" s="239">
        <v>39392</v>
      </c>
      <c r="B2052" s="3">
        <v>1.4551000000000001</v>
      </c>
      <c r="C2052" s="64">
        <v>6.662499999999999E-2</v>
      </c>
    </row>
    <row r="2053" spans="1:3" x14ac:dyDescent="0.45">
      <c r="A2053" s="239">
        <v>39393</v>
      </c>
      <c r="B2053" s="3">
        <v>1.4657</v>
      </c>
      <c r="C2053" s="64">
        <v>7.1749999999999994E-2</v>
      </c>
    </row>
    <row r="2054" spans="1:3" x14ac:dyDescent="0.45">
      <c r="A2054" s="239">
        <v>39394</v>
      </c>
      <c r="B2054" s="3">
        <v>1.4681999999999999</v>
      </c>
      <c r="C2054" s="64">
        <v>7.4241000000000001E-2</v>
      </c>
    </row>
    <row r="2055" spans="1:3" x14ac:dyDescent="0.45">
      <c r="A2055" s="239">
        <v>39395</v>
      </c>
      <c r="B2055" s="3">
        <v>1.4668000000000001</v>
      </c>
      <c r="C2055" s="64">
        <v>7.7980999999999995E-2</v>
      </c>
    </row>
    <row r="2056" spans="1:3" x14ac:dyDescent="0.45">
      <c r="A2056" s="239">
        <v>39398</v>
      </c>
      <c r="B2056" s="3">
        <v>1.4546999999999999</v>
      </c>
      <c r="C2056" s="64">
        <v>6.6000000000000003E-2</v>
      </c>
    </row>
    <row r="2057" spans="1:3" x14ac:dyDescent="0.45">
      <c r="A2057" s="239">
        <v>39399</v>
      </c>
      <c r="B2057" s="3">
        <v>1.4599</v>
      </c>
      <c r="C2057" s="64">
        <v>7.2505E-2</v>
      </c>
    </row>
    <row r="2058" spans="1:3" x14ac:dyDescent="0.45">
      <c r="A2058" s="239">
        <v>39400</v>
      </c>
      <c r="B2058" s="3">
        <v>1.4670000000000001</v>
      </c>
      <c r="C2058" s="64">
        <v>7.2499999999999995E-2</v>
      </c>
    </row>
    <row r="2059" spans="1:3" x14ac:dyDescent="0.45">
      <c r="A2059" s="239">
        <v>39401</v>
      </c>
      <c r="B2059" s="3">
        <v>1.4633</v>
      </c>
      <c r="C2059" s="64">
        <v>7.2505E-2</v>
      </c>
    </row>
    <row r="2060" spans="1:3" x14ac:dyDescent="0.45">
      <c r="A2060" s="239">
        <v>39402</v>
      </c>
      <c r="B2060" s="3">
        <v>1.4662999999999999</v>
      </c>
      <c r="C2060" s="64">
        <v>7.2249999999999995E-2</v>
      </c>
    </row>
    <row r="2061" spans="1:3" x14ac:dyDescent="0.45">
      <c r="A2061" s="239">
        <v>39405</v>
      </c>
      <c r="B2061" s="3">
        <v>1.4661</v>
      </c>
      <c r="C2061" s="64">
        <v>7.1500000000000008E-2</v>
      </c>
    </row>
    <row r="2062" spans="1:3" x14ac:dyDescent="0.45">
      <c r="A2062" s="239">
        <v>39406</v>
      </c>
      <c r="B2062" s="3">
        <v>1.4783999999999999</v>
      </c>
      <c r="C2062" s="64">
        <v>7.3617000000000002E-2</v>
      </c>
    </row>
    <row r="2063" spans="1:3" x14ac:dyDescent="0.45">
      <c r="A2063" s="239">
        <v>39407</v>
      </c>
      <c r="B2063" s="3">
        <v>1.4842</v>
      </c>
      <c r="C2063" s="64">
        <v>7.4999999999999997E-2</v>
      </c>
    </row>
    <row r="2064" spans="1:3" x14ac:dyDescent="0.45">
      <c r="A2064" s="239">
        <v>39408</v>
      </c>
      <c r="B2064" s="3">
        <v>1.4849999999999999</v>
      </c>
      <c r="C2064" s="64">
        <v>7.6249999999999998E-2</v>
      </c>
    </row>
    <row r="2065" spans="1:3" x14ac:dyDescent="0.45">
      <c r="A2065" s="239">
        <v>39409</v>
      </c>
      <c r="B2065" s="3">
        <v>1.4832000000000001</v>
      </c>
      <c r="C2065" s="64">
        <v>7.8E-2</v>
      </c>
    </row>
    <row r="2066" spans="1:3" x14ac:dyDescent="0.45">
      <c r="A2066" s="239">
        <v>39412</v>
      </c>
      <c r="B2066" s="3">
        <v>1.4858</v>
      </c>
      <c r="C2066" s="64">
        <v>7.5749999999999998E-2</v>
      </c>
    </row>
    <row r="2067" spans="1:3" x14ac:dyDescent="0.45">
      <c r="A2067" s="239">
        <v>39413</v>
      </c>
      <c r="B2067" s="3">
        <v>1.4818</v>
      </c>
      <c r="C2067" s="64">
        <v>7.4999999999999997E-2</v>
      </c>
    </row>
    <row r="2068" spans="1:3" x14ac:dyDescent="0.45">
      <c r="A2068" s="239">
        <v>39414</v>
      </c>
      <c r="B2068" s="3">
        <v>1.4772000000000001</v>
      </c>
      <c r="C2068" s="64">
        <v>7.8E-2</v>
      </c>
    </row>
    <row r="2069" spans="1:3" x14ac:dyDescent="0.45">
      <c r="A2069" s="239">
        <v>39415</v>
      </c>
      <c r="B2069" s="3">
        <v>1.476</v>
      </c>
      <c r="C2069" s="64">
        <v>7.8E-2</v>
      </c>
    </row>
    <row r="2070" spans="1:3" x14ac:dyDescent="0.45">
      <c r="A2070" s="239">
        <v>39416</v>
      </c>
      <c r="B2070" s="3">
        <v>1.4702999999999999</v>
      </c>
      <c r="C2070" s="64">
        <v>7.4499999999999997E-2</v>
      </c>
    </row>
    <row r="2071" spans="1:3" x14ac:dyDescent="0.45">
      <c r="A2071" s="239">
        <v>39419</v>
      </c>
      <c r="B2071" s="3">
        <v>1.4666000000000001</v>
      </c>
      <c r="C2071" s="64">
        <v>7.5999999999999998E-2</v>
      </c>
    </row>
    <row r="2072" spans="1:3" x14ac:dyDescent="0.45">
      <c r="A2072" s="239">
        <v>39420</v>
      </c>
      <c r="B2072" s="3">
        <v>1.4756</v>
      </c>
      <c r="C2072" s="64">
        <v>7.5874999999999998E-2</v>
      </c>
    </row>
    <row r="2073" spans="1:3" x14ac:dyDescent="0.45">
      <c r="A2073" s="239">
        <v>39421</v>
      </c>
      <c r="B2073" s="3">
        <v>1.4668000000000001</v>
      </c>
      <c r="C2073" s="64">
        <v>7.5499999999999998E-2</v>
      </c>
    </row>
    <row r="2074" spans="1:3" x14ac:dyDescent="0.45">
      <c r="A2074" s="239">
        <v>39422</v>
      </c>
      <c r="B2074" s="3">
        <v>1.4651000000000001</v>
      </c>
      <c r="C2074" s="64">
        <v>7.6999999999999999E-2</v>
      </c>
    </row>
    <row r="2075" spans="1:3" x14ac:dyDescent="0.45">
      <c r="A2075" s="239">
        <v>39423</v>
      </c>
      <c r="B2075" s="3">
        <v>1.4654</v>
      </c>
      <c r="C2075" s="64">
        <v>7.4511999999999995E-2</v>
      </c>
    </row>
    <row r="2076" spans="1:3" x14ac:dyDescent="0.45">
      <c r="A2076" s="239">
        <v>39426</v>
      </c>
      <c r="B2076" s="3">
        <v>1.4703999999999999</v>
      </c>
      <c r="C2076" s="64">
        <v>7.400000000000001E-2</v>
      </c>
    </row>
    <row r="2077" spans="1:3" x14ac:dyDescent="0.45">
      <c r="A2077" s="239">
        <v>39427</v>
      </c>
      <c r="B2077" s="3">
        <v>1.4699</v>
      </c>
      <c r="C2077" s="64">
        <v>7.5249999999999997E-2</v>
      </c>
    </row>
    <row r="2078" spans="1:3" x14ac:dyDescent="0.45">
      <c r="A2078" s="239">
        <v>39428</v>
      </c>
      <c r="B2078" s="3">
        <v>1.4685999999999999</v>
      </c>
      <c r="C2078" s="64">
        <v>7.2999999999999995E-2</v>
      </c>
    </row>
    <row r="2079" spans="1:3" x14ac:dyDescent="0.45">
      <c r="A2079" s="239">
        <v>39429</v>
      </c>
      <c r="B2079" s="3">
        <v>1.4613</v>
      </c>
      <c r="C2079" s="64">
        <v>7.2499999999999995E-2</v>
      </c>
    </row>
    <row r="2080" spans="1:3" x14ac:dyDescent="0.45">
      <c r="A2080" s="239">
        <v>39430</v>
      </c>
      <c r="B2080" s="3">
        <v>1.4452</v>
      </c>
      <c r="C2080" s="64">
        <v>7.6249999999999998E-2</v>
      </c>
    </row>
    <row r="2081" spans="1:3" x14ac:dyDescent="0.45">
      <c r="A2081" s="239">
        <v>39433</v>
      </c>
      <c r="B2081" s="3">
        <v>1.4381999999999999</v>
      </c>
      <c r="C2081" s="64">
        <v>7.7499999999999999E-2</v>
      </c>
    </row>
    <row r="2082" spans="1:3" x14ac:dyDescent="0.45">
      <c r="A2082" s="239">
        <v>39434</v>
      </c>
      <c r="B2082" s="3">
        <v>1.4409000000000001</v>
      </c>
      <c r="C2082" s="64">
        <v>7.4499999999999997E-2</v>
      </c>
    </row>
    <row r="2083" spans="1:3" x14ac:dyDescent="0.45">
      <c r="A2083" s="239">
        <v>39435</v>
      </c>
      <c r="B2083" s="3">
        <v>1.4359999999999999</v>
      </c>
      <c r="C2083" s="64">
        <v>7.9250000000000001E-2</v>
      </c>
    </row>
    <row r="2084" spans="1:3" x14ac:dyDescent="0.45">
      <c r="A2084" s="239">
        <v>39436</v>
      </c>
      <c r="B2084" s="3">
        <v>1.4348000000000001</v>
      </c>
      <c r="C2084" s="64">
        <v>8.0500000000000002E-2</v>
      </c>
    </row>
    <row r="2085" spans="1:3" x14ac:dyDescent="0.45">
      <c r="A2085" s="239">
        <v>39437</v>
      </c>
      <c r="B2085" s="3">
        <v>1.4355</v>
      </c>
      <c r="C2085" s="64">
        <v>7.4499999999999997E-2</v>
      </c>
    </row>
    <row r="2086" spans="1:3" x14ac:dyDescent="0.45">
      <c r="A2086" s="239">
        <v>39440</v>
      </c>
      <c r="B2086" s="3">
        <v>1.4405999999999999</v>
      </c>
      <c r="C2086" s="64">
        <v>7.4499999999999997E-2</v>
      </c>
    </row>
    <row r="2087" spans="1:3" x14ac:dyDescent="0.45">
      <c r="A2087" s="239">
        <v>39441</v>
      </c>
      <c r="B2087" s="3">
        <v>1.4394</v>
      </c>
      <c r="C2087" s="64">
        <v>7.4499999999999997E-2</v>
      </c>
    </row>
    <row r="2088" spans="1:3" x14ac:dyDescent="0.45">
      <c r="A2088" s="239">
        <v>39442</v>
      </c>
      <c r="B2088" s="3">
        <v>1.4504000000000001</v>
      </c>
      <c r="C2088" s="64">
        <v>7.4499999999999997E-2</v>
      </c>
    </row>
    <row r="2089" spans="1:3" x14ac:dyDescent="0.45">
      <c r="A2089" s="239">
        <v>39443</v>
      </c>
      <c r="B2089" s="3">
        <v>1.4637</v>
      </c>
      <c r="C2089" s="64">
        <v>7.4499999999999997E-2</v>
      </c>
    </row>
    <row r="2090" spans="1:3" x14ac:dyDescent="0.45">
      <c r="A2090" s="239">
        <v>39444</v>
      </c>
      <c r="B2090" s="3">
        <v>1.4712000000000001</v>
      </c>
      <c r="C2090" s="64">
        <v>7.4499999999999997E-2</v>
      </c>
    </row>
    <row r="2091" spans="1:3" x14ac:dyDescent="0.45">
      <c r="A2091" s="239">
        <v>39447</v>
      </c>
      <c r="B2091" s="3">
        <v>1.4582999999999999</v>
      </c>
      <c r="C2091" s="64">
        <v>7.4499999999999997E-2</v>
      </c>
    </row>
    <row r="2092" spans="1:3" x14ac:dyDescent="0.45">
      <c r="A2092" s="239">
        <v>39448</v>
      </c>
      <c r="B2092" s="3">
        <v>1.4607999999999999</v>
      </c>
      <c r="C2092" s="64">
        <v>7.5999999999999998E-2</v>
      </c>
    </row>
    <row r="2093" spans="1:3" x14ac:dyDescent="0.45">
      <c r="A2093" s="239">
        <v>39449</v>
      </c>
      <c r="B2093" s="3">
        <v>1.4732000000000001</v>
      </c>
      <c r="C2093" s="64">
        <v>7.5499999999999998E-2</v>
      </c>
    </row>
    <row r="2094" spans="1:3" x14ac:dyDescent="0.45">
      <c r="A2094" s="239">
        <v>39450</v>
      </c>
      <c r="B2094" s="3">
        <v>1.4742</v>
      </c>
      <c r="C2094" s="64">
        <v>7.5499999999999998E-2</v>
      </c>
    </row>
    <row r="2095" spans="1:3" x14ac:dyDescent="0.45">
      <c r="A2095" s="239">
        <v>39451</v>
      </c>
      <c r="B2095" s="3">
        <v>1.4767000000000001</v>
      </c>
      <c r="C2095" s="64">
        <v>7.5499999999999998E-2</v>
      </c>
    </row>
    <row r="2096" spans="1:3" x14ac:dyDescent="0.45">
      <c r="A2096" s="239">
        <v>39454</v>
      </c>
      <c r="B2096" s="3">
        <v>1.4687000000000001</v>
      </c>
      <c r="C2096" s="64">
        <v>7.5499999999999998E-2</v>
      </c>
    </row>
    <row r="2097" spans="1:3" x14ac:dyDescent="0.45">
      <c r="A2097" s="239">
        <v>39455</v>
      </c>
      <c r="B2097" s="3">
        <v>1.4715</v>
      </c>
      <c r="C2097" s="64">
        <v>7.5499999999999998E-2</v>
      </c>
    </row>
    <row r="2098" spans="1:3" x14ac:dyDescent="0.45">
      <c r="A2098" s="239">
        <v>39456</v>
      </c>
      <c r="B2098" s="3">
        <v>1.4661999999999999</v>
      </c>
      <c r="C2098" s="64">
        <v>7.5499999999999998E-2</v>
      </c>
    </row>
    <row r="2099" spans="1:3" x14ac:dyDescent="0.45">
      <c r="A2099" s="239">
        <v>39457</v>
      </c>
      <c r="B2099" s="3">
        <v>1.4802999999999999</v>
      </c>
      <c r="C2099" s="64">
        <v>7.5499999999999998E-2</v>
      </c>
    </row>
    <row r="2100" spans="1:3" x14ac:dyDescent="0.45">
      <c r="A2100" s="239">
        <v>39458</v>
      </c>
      <c r="B2100" s="3">
        <v>1.4819</v>
      </c>
      <c r="C2100" s="64">
        <v>7.5499999999999998E-2</v>
      </c>
    </row>
    <row r="2101" spans="1:3" x14ac:dyDescent="0.45">
      <c r="A2101" s="239">
        <v>39461</v>
      </c>
      <c r="B2101" s="3">
        <v>1.4875</v>
      </c>
      <c r="C2101" s="64">
        <v>7.6999999999999999E-2</v>
      </c>
    </row>
    <row r="2102" spans="1:3" x14ac:dyDescent="0.45">
      <c r="A2102" s="239">
        <v>39462</v>
      </c>
      <c r="B2102" s="3">
        <v>1.4844999999999999</v>
      </c>
      <c r="C2102" s="64">
        <v>7.6999999999999999E-2</v>
      </c>
    </row>
    <row r="2103" spans="1:3" x14ac:dyDescent="0.45">
      <c r="A2103" s="239">
        <v>39463</v>
      </c>
      <c r="B2103" s="3">
        <v>1.4656</v>
      </c>
      <c r="C2103" s="64">
        <v>7.6999999999999999E-2</v>
      </c>
    </row>
    <row r="2104" spans="1:3" x14ac:dyDescent="0.45">
      <c r="A2104" s="239">
        <v>39464</v>
      </c>
      <c r="B2104" s="3">
        <v>1.4689000000000001</v>
      </c>
      <c r="C2104" s="64">
        <v>7.6999999999999999E-2</v>
      </c>
    </row>
    <row r="2105" spans="1:3" x14ac:dyDescent="0.45">
      <c r="A2105" s="239">
        <v>39465</v>
      </c>
      <c r="B2105" s="3">
        <v>1.4623999999999999</v>
      </c>
      <c r="C2105" s="64">
        <v>7.6999999999999999E-2</v>
      </c>
    </row>
    <row r="2106" spans="1:3" x14ac:dyDescent="0.45">
      <c r="A2106" s="239">
        <v>39468</v>
      </c>
      <c r="B2106" s="3">
        <v>1.4445999999999999</v>
      </c>
      <c r="C2106" s="64">
        <v>7.6999999999999999E-2</v>
      </c>
    </row>
    <row r="2107" spans="1:3" x14ac:dyDescent="0.45">
      <c r="A2107" s="239">
        <v>39469</v>
      </c>
      <c r="B2107" s="3">
        <v>1.4605000000000001</v>
      </c>
      <c r="C2107" s="64">
        <v>7.6999999999999999E-2</v>
      </c>
    </row>
    <row r="2108" spans="1:3" x14ac:dyDescent="0.45">
      <c r="A2108" s="239">
        <v>39470</v>
      </c>
      <c r="B2108" s="3">
        <v>1.4558</v>
      </c>
      <c r="C2108" s="64">
        <v>8.3504999999999996E-2</v>
      </c>
    </row>
    <row r="2109" spans="1:3" x14ac:dyDescent="0.45">
      <c r="A2109" s="239">
        <v>39471</v>
      </c>
      <c r="B2109" s="3">
        <v>1.4734</v>
      </c>
      <c r="C2109" s="64">
        <v>7.6999999999999999E-2</v>
      </c>
    </row>
    <row r="2110" spans="1:3" x14ac:dyDescent="0.45">
      <c r="A2110" s="239">
        <v>39472</v>
      </c>
      <c r="B2110" s="3">
        <v>1.4670000000000001</v>
      </c>
      <c r="C2110" s="64">
        <v>7.6999999999999999E-2</v>
      </c>
    </row>
    <row r="2111" spans="1:3" x14ac:dyDescent="0.45">
      <c r="A2111" s="239">
        <v>39475</v>
      </c>
      <c r="B2111" s="3">
        <v>1.4782</v>
      </c>
      <c r="C2111" s="64">
        <v>7.6999999999999999E-2</v>
      </c>
    </row>
    <row r="2112" spans="1:3" x14ac:dyDescent="0.45">
      <c r="A2112" s="239">
        <v>39476</v>
      </c>
      <c r="B2112" s="3">
        <v>1.4773000000000001</v>
      </c>
      <c r="C2112" s="64">
        <v>7.6999999999999999E-2</v>
      </c>
    </row>
    <row r="2113" spans="1:3" x14ac:dyDescent="0.45">
      <c r="A2113" s="239">
        <v>39477</v>
      </c>
      <c r="B2113" s="3">
        <v>1.4786000000000001</v>
      </c>
      <c r="C2113" s="64">
        <v>7.6999999999999999E-2</v>
      </c>
    </row>
    <row r="2114" spans="1:3" x14ac:dyDescent="0.45">
      <c r="A2114" s="239">
        <v>39478</v>
      </c>
      <c r="B2114" s="3">
        <v>1.4849000000000001</v>
      </c>
      <c r="C2114" s="64">
        <v>7.9851999999999992E-2</v>
      </c>
    </row>
    <row r="2115" spans="1:3" x14ac:dyDescent="0.45">
      <c r="A2115" s="239">
        <v>39479</v>
      </c>
      <c r="B2115" s="3">
        <v>1.4813000000000001</v>
      </c>
      <c r="C2115" s="64">
        <v>7.9500000000000001E-2</v>
      </c>
    </row>
    <row r="2116" spans="1:3" x14ac:dyDescent="0.45">
      <c r="A2116" s="239">
        <v>39482</v>
      </c>
      <c r="B2116" s="3">
        <v>1.4837</v>
      </c>
      <c r="C2116" s="64">
        <v>7.9902000000000001E-2</v>
      </c>
    </row>
    <row r="2117" spans="1:3" x14ac:dyDescent="0.45">
      <c r="A2117" s="239">
        <v>39483</v>
      </c>
      <c r="B2117" s="3">
        <v>1.4645999999999999</v>
      </c>
      <c r="C2117" s="64">
        <v>0.08</v>
      </c>
    </row>
    <row r="2118" spans="1:3" x14ac:dyDescent="0.45">
      <c r="A2118" s="239">
        <v>39484</v>
      </c>
      <c r="B2118" s="3">
        <v>1.464</v>
      </c>
      <c r="C2118" s="64">
        <v>0.08</v>
      </c>
    </row>
    <row r="2119" spans="1:3" x14ac:dyDescent="0.45">
      <c r="A2119" s="239">
        <v>39485</v>
      </c>
      <c r="B2119" s="3">
        <v>1.4483999999999999</v>
      </c>
      <c r="C2119" s="64">
        <v>8.1845000000000001E-2</v>
      </c>
    </row>
    <row r="2120" spans="1:3" x14ac:dyDescent="0.45">
      <c r="A2120" s="239">
        <v>39486</v>
      </c>
      <c r="B2120" s="3">
        <v>1.4506000000000001</v>
      </c>
      <c r="C2120" s="64">
        <v>8.0500000000000002E-2</v>
      </c>
    </row>
    <row r="2121" spans="1:3" x14ac:dyDescent="0.45">
      <c r="A2121" s="239">
        <v>39489</v>
      </c>
      <c r="B2121" s="3">
        <v>1.4501999999999999</v>
      </c>
      <c r="C2121" s="64">
        <v>8.0500000000000002E-2</v>
      </c>
    </row>
    <row r="2122" spans="1:3" x14ac:dyDescent="0.45">
      <c r="A2122" s="239">
        <v>39490</v>
      </c>
      <c r="B2122" s="3">
        <v>1.4583999999999999</v>
      </c>
      <c r="C2122" s="64">
        <v>8.1500000000000003E-2</v>
      </c>
    </row>
    <row r="2123" spans="1:3" x14ac:dyDescent="0.45">
      <c r="A2123" s="239">
        <v>39491</v>
      </c>
      <c r="B2123" s="3">
        <v>1.4574</v>
      </c>
      <c r="C2123" s="64">
        <v>8.4000000000000005E-2</v>
      </c>
    </row>
    <row r="2124" spans="1:3" x14ac:dyDescent="0.45">
      <c r="A2124" s="239">
        <v>39492</v>
      </c>
      <c r="B2124" s="3">
        <v>1.4630000000000001</v>
      </c>
      <c r="C2124" s="64">
        <v>8.4000000000000005E-2</v>
      </c>
    </row>
    <row r="2125" spans="1:3" x14ac:dyDescent="0.45">
      <c r="A2125" s="239">
        <v>39493</v>
      </c>
      <c r="B2125" s="3">
        <v>1.4668999999999999</v>
      </c>
      <c r="C2125" s="64">
        <v>8.4000000000000005E-2</v>
      </c>
    </row>
    <row r="2126" spans="1:3" x14ac:dyDescent="0.45">
      <c r="A2126" s="239">
        <v>39496</v>
      </c>
      <c r="B2126" s="3">
        <v>1.4653</v>
      </c>
      <c r="C2126" s="64">
        <v>8.4000000000000005E-2</v>
      </c>
    </row>
    <row r="2127" spans="1:3" x14ac:dyDescent="0.45">
      <c r="A2127" s="239">
        <v>39497</v>
      </c>
      <c r="B2127" s="3">
        <v>1.4739</v>
      </c>
      <c r="C2127" s="64">
        <v>8.4000000000000005E-2</v>
      </c>
    </row>
    <row r="2128" spans="1:3" x14ac:dyDescent="0.45">
      <c r="A2128" s="239">
        <v>39498</v>
      </c>
      <c r="B2128" s="3">
        <v>1.4692000000000001</v>
      </c>
      <c r="C2128" s="64">
        <v>8.4000000000000005E-2</v>
      </c>
    </row>
    <row r="2129" spans="1:3" x14ac:dyDescent="0.45">
      <c r="A2129" s="239">
        <v>39499</v>
      </c>
      <c r="B2129" s="3">
        <v>1.4816</v>
      </c>
      <c r="C2129" s="64">
        <v>8.4000000000000005E-2</v>
      </c>
    </row>
    <row r="2130" spans="1:3" x14ac:dyDescent="0.45">
      <c r="A2130" s="239">
        <v>39500</v>
      </c>
      <c r="B2130" s="3">
        <v>1.4823</v>
      </c>
      <c r="C2130" s="64">
        <v>8.4000000000000005E-2</v>
      </c>
    </row>
    <row r="2131" spans="1:3" x14ac:dyDescent="0.45">
      <c r="A2131" s="239">
        <v>39503</v>
      </c>
      <c r="B2131" s="3">
        <v>1.4828000000000001</v>
      </c>
      <c r="C2131" s="64">
        <v>8.4000000000000005E-2</v>
      </c>
    </row>
    <row r="2132" spans="1:3" x14ac:dyDescent="0.45">
      <c r="A2132" s="239">
        <v>39504</v>
      </c>
      <c r="B2132" s="3">
        <v>1.4914000000000001</v>
      </c>
      <c r="C2132" s="64">
        <v>8.4000000000000005E-2</v>
      </c>
    </row>
    <row r="2133" spans="1:3" x14ac:dyDescent="0.45">
      <c r="A2133" s="239">
        <v>39505</v>
      </c>
      <c r="B2133" s="3">
        <v>1.5125</v>
      </c>
      <c r="C2133" s="64">
        <v>8.4000000000000005E-2</v>
      </c>
    </row>
    <row r="2134" spans="1:3" x14ac:dyDescent="0.45">
      <c r="A2134" s="239">
        <v>39506</v>
      </c>
      <c r="B2134" s="3">
        <v>1.5217000000000001</v>
      </c>
      <c r="C2134" s="64">
        <v>8.3409999999999998E-2</v>
      </c>
    </row>
    <row r="2135" spans="1:3" x14ac:dyDescent="0.45">
      <c r="A2135" s="239">
        <v>39507</v>
      </c>
      <c r="B2135" s="3">
        <v>1.5175000000000001</v>
      </c>
      <c r="C2135" s="64">
        <v>8.4000000000000005E-2</v>
      </c>
    </row>
    <row r="2136" spans="1:3" x14ac:dyDescent="0.45">
      <c r="A2136" s="239">
        <v>39510</v>
      </c>
      <c r="B2136" s="3">
        <v>1.5185</v>
      </c>
      <c r="C2136" s="64">
        <v>8.5000000000000006E-2</v>
      </c>
    </row>
    <row r="2137" spans="1:3" x14ac:dyDescent="0.45">
      <c r="A2137" s="239">
        <v>39511</v>
      </c>
      <c r="B2137" s="3">
        <v>1.5225</v>
      </c>
      <c r="C2137" s="64">
        <v>8.5005000000000011E-2</v>
      </c>
    </row>
    <row r="2138" spans="1:3" x14ac:dyDescent="0.45">
      <c r="A2138" s="239">
        <v>39512</v>
      </c>
      <c r="B2138" s="3">
        <v>1.5283</v>
      </c>
      <c r="C2138" s="64">
        <v>8.5000000000000006E-2</v>
      </c>
    </row>
    <row r="2139" spans="1:3" x14ac:dyDescent="0.45">
      <c r="A2139" s="239">
        <v>39513</v>
      </c>
      <c r="B2139" s="3">
        <v>1.5369000000000002</v>
      </c>
      <c r="C2139" s="64">
        <v>8.5000000000000006E-2</v>
      </c>
    </row>
    <row r="2140" spans="1:3" x14ac:dyDescent="0.45">
      <c r="A2140" s="239">
        <v>39514</v>
      </c>
      <c r="B2140" s="3">
        <v>1.5344</v>
      </c>
      <c r="C2140" s="64">
        <v>9.2499999999999999E-2</v>
      </c>
    </row>
    <row r="2141" spans="1:3" x14ac:dyDescent="0.45">
      <c r="A2141" s="239">
        <v>39517</v>
      </c>
      <c r="B2141" s="3">
        <v>1.5339</v>
      </c>
      <c r="C2141" s="64">
        <v>9.2499999999999999E-2</v>
      </c>
    </row>
    <row r="2142" spans="1:3" x14ac:dyDescent="0.45">
      <c r="A2142" s="239">
        <v>39518</v>
      </c>
      <c r="B2142" s="3">
        <v>1.5331999999999999</v>
      </c>
      <c r="C2142" s="64">
        <v>9.1428999999999996E-2</v>
      </c>
    </row>
    <row r="2143" spans="1:3" x14ac:dyDescent="0.45">
      <c r="A2143" s="239">
        <v>39519</v>
      </c>
      <c r="B2143" s="3">
        <v>1.5514999999999999</v>
      </c>
      <c r="C2143" s="64">
        <v>9.2499999999999999E-2</v>
      </c>
    </row>
    <row r="2144" spans="1:3" x14ac:dyDescent="0.45">
      <c r="A2144" s="239">
        <v>39520</v>
      </c>
      <c r="B2144" s="3">
        <v>1.5573000000000001</v>
      </c>
      <c r="C2144" s="64">
        <v>9.2870000000000008E-2</v>
      </c>
    </row>
    <row r="2145" spans="1:3" x14ac:dyDescent="0.45">
      <c r="A2145" s="239">
        <v>39521</v>
      </c>
      <c r="B2145" s="3">
        <v>1.5646</v>
      </c>
      <c r="C2145" s="64">
        <v>9.2870000000000008E-2</v>
      </c>
    </row>
    <row r="2146" spans="1:3" x14ac:dyDescent="0.45">
      <c r="A2146" s="239">
        <v>39524</v>
      </c>
      <c r="B2146" s="3">
        <v>1.5718000000000001</v>
      </c>
      <c r="C2146" s="64">
        <v>9.2499999999999999E-2</v>
      </c>
    </row>
    <row r="2147" spans="1:3" x14ac:dyDescent="0.45">
      <c r="A2147" s="239">
        <v>39525</v>
      </c>
      <c r="B2147" s="3">
        <v>1.5800999999999998</v>
      </c>
      <c r="C2147" s="64">
        <v>9.2499999999999999E-2</v>
      </c>
    </row>
    <row r="2148" spans="1:3" x14ac:dyDescent="0.45">
      <c r="A2148" s="239">
        <v>39526</v>
      </c>
      <c r="B2148" s="3">
        <v>1.5669</v>
      </c>
      <c r="C2148" s="64">
        <v>9.2499999999999999E-2</v>
      </c>
    </row>
    <row r="2149" spans="1:3" x14ac:dyDescent="0.45">
      <c r="A2149" s="239">
        <v>39527</v>
      </c>
      <c r="B2149" s="3">
        <v>1.5468</v>
      </c>
      <c r="C2149" s="64">
        <v>9.6503999999999993E-2</v>
      </c>
    </row>
    <row r="2150" spans="1:3" x14ac:dyDescent="0.45">
      <c r="A2150" s="239">
        <v>39528</v>
      </c>
      <c r="B2150" s="3">
        <v>1.5453000000000001</v>
      </c>
      <c r="C2150" s="64">
        <v>9.6000000000000002E-2</v>
      </c>
    </row>
    <row r="2151" spans="1:3" x14ac:dyDescent="0.45">
      <c r="A2151" s="239">
        <v>39531</v>
      </c>
      <c r="B2151" s="3">
        <v>1.542</v>
      </c>
      <c r="C2151" s="64">
        <v>9.6000000000000002E-2</v>
      </c>
    </row>
    <row r="2152" spans="1:3" x14ac:dyDescent="0.45">
      <c r="A2152" s="239">
        <v>39532</v>
      </c>
      <c r="B2152" s="3">
        <v>1.5596999999999999</v>
      </c>
      <c r="C2152" s="64">
        <v>9.6000000000000002E-2</v>
      </c>
    </row>
    <row r="2153" spans="1:3" x14ac:dyDescent="0.45">
      <c r="A2153" s="239">
        <v>39533</v>
      </c>
      <c r="B2153" s="3">
        <v>1.5806</v>
      </c>
      <c r="C2153" s="64">
        <v>9.4636999999999999E-2</v>
      </c>
    </row>
    <row r="2154" spans="1:3" x14ac:dyDescent="0.45">
      <c r="A2154" s="239">
        <v>39534</v>
      </c>
      <c r="B2154" s="3">
        <v>1.5809</v>
      </c>
      <c r="C2154" s="64">
        <v>9.5503999999999992E-2</v>
      </c>
    </row>
    <row r="2155" spans="1:3" x14ac:dyDescent="0.45">
      <c r="A2155" s="239">
        <v>39535</v>
      </c>
      <c r="B2155" s="3">
        <v>1.577</v>
      </c>
      <c r="C2155" s="64">
        <v>9.6500000000000002E-2</v>
      </c>
    </row>
    <row r="2156" spans="1:3" x14ac:dyDescent="0.45">
      <c r="A2156" s="239">
        <v>39538</v>
      </c>
      <c r="B2156" s="3">
        <v>1.5809</v>
      </c>
      <c r="C2156" s="64">
        <v>9.6500000000000002E-2</v>
      </c>
    </row>
    <row r="2157" spans="1:3" x14ac:dyDescent="0.45">
      <c r="A2157" s="239">
        <v>39539</v>
      </c>
      <c r="B2157" s="3">
        <v>1.5609</v>
      </c>
      <c r="C2157" s="64">
        <v>9.4888E-2</v>
      </c>
    </row>
    <row r="2158" spans="1:3" x14ac:dyDescent="0.45">
      <c r="A2158" s="239">
        <v>39540</v>
      </c>
      <c r="B2158" s="3">
        <v>1.5651000000000002</v>
      </c>
      <c r="C2158" s="64">
        <v>9.3264E-2</v>
      </c>
    </row>
    <row r="2159" spans="1:3" x14ac:dyDescent="0.45">
      <c r="A2159" s="239">
        <v>39541</v>
      </c>
      <c r="B2159" s="3">
        <v>1.5661</v>
      </c>
      <c r="C2159" s="64">
        <v>9.5500000000000002E-2</v>
      </c>
    </row>
    <row r="2160" spans="1:3" x14ac:dyDescent="0.45">
      <c r="A2160" s="239">
        <v>39542</v>
      </c>
      <c r="B2160" s="3">
        <v>1.571</v>
      </c>
      <c r="C2160" s="64">
        <v>9.5500000000000002E-2</v>
      </c>
    </row>
    <row r="2161" spans="1:3" x14ac:dyDescent="0.45">
      <c r="A2161" s="239">
        <v>39545</v>
      </c>
      <c r="B2161" s="3">
        <v>1.5695000000000001</v>
      </c>
      <c r="C2161" s="64">
        <v>8.8742000000000001E-2</v>
      </c>
    </row>
    <row r="2162" spans="1:3" x14ac:dyDescent="0.45">
      <c r="A2162" s="239">
        <v>39546</v>
      </c>
      <c r="B2162" s="3">
        <v>1.5706</v>
      </c>
      <c r="C2162" s="64">
        <v>9.5500000000000002E-2</v>
      </c>
    </row>
    <row r="2163" spans="1:3" x14ac:dyDescent="0.45">
      <c r="A2163" s="239">
        <v>39547</v>
      </c>
      <c r="B2163" s="3">
        <v>1.5853000000000002</v>
      </c>
      <c r="C2163" s="64">
        <v>9.5500000000000002E-2</v>
      </c>
    </row>
    <row r="2164" spans="1:3" x14ac:dyDescent="0.45">
      <c r="A2164" s="239">
        <v>39548</v>
      </c>
      <c r="B2164" s="3">
        <v>1.5749</v>
      </c>
      <c r="C2164" s="64">
        <v>9.5500000000000002E-2</v>
      </c>
    </row>
    <row r="2165" spans="1:3" x14ac:dyDescent="0.45">
      <c r="A2165" s="239">
        <v>39549</v>
      </c>
      <c r="B2165" s="3">
        <v>1.5802</v>
      </c>
      <c r="C2165" s="64">
        <v>9.5500000000000002E-2</v>
      </c>
    </row>
    <row r="2166" spans="1:3" x14ac:dyDescent="0.45">
      <c r="A2166" s="239">
        <v>39552</v>
      </c>
      <c r="B2166" s="3">
        <v>1.5817000000000001</v>
      </c>
      <c r="C2166" s="64">
        <v>9.5500000000000002E-2</v>
      </c>
    </row>
    <row r="2167" spans="1:3" x14ac:dyDescent="0.45">
      <c r="A2167" s="239">
        <v>39553</v>
      </c>
      <c r="B2167" s="3">
        <v>1.5796000000000001</v>
      </c>
      <c r="C2167" s="64">
        <v>9.5500000000000002E-2</v>
      </c>
    </row>
    <row r="2168" spans="1:3" x14ac:dyDescent="0.45">
      <c r="A2168" s="239">
        <v>39554</v>
      </c>
      <c r="B2168" s="3">
        <v>1.5966</v>
      </c>
      <c r="C2168" s="64">
        <v>9.5500000000000002E-2</v>
      </c>
    </row>
    <row r="2169" spans="1:3" x14ac:dyDescent="0.45">
      <c r="A2169" s="239">
        <v>39555</v>
      </c>
      <c r="B2169" s="3">
        <v>1.5916000000000001</v>
      </c>
      <c r="C2169" s="64">
        <v>9.5500000000000002E-2</v>
      </c>
    </row>
    <row r="2170" spans="1:3" x14ac:dyDescent="0.45">
      <c r="A2170" s="239">
        <v>39556</v>
      </c>
      <c r="B2170" s="3">
        <v>1.5756999999999999</v>
      </c>
      <c r="C2170" s="64">
        <v>9.5500000000000002E-2</v>
      </c>
    </row>
    <row r="2171" spans="1:3" x14ac:dyDescent="0.45">
      <c r="A2171" s="239">
        <v>39559</v>
      </c>
      <c r="B2171" s="3">
        <v>1.5884</v>
      </c>
      <c r="C2171" s="64">
        <v>9.5500000000000002E-2</v>
      </c>
    </row>
    <row r="2172" spans="1:3" x14ac:dyDescent="0.45">
      <c r="A2172" s="239">
        <v>39560</v>
      </c>
      <c r="B2172" s="3">
        <v>1.599</v>
      </c>
      <c r="C2172" s="64">
        <v>9.413500000000001E-2</v>
      </c>
    </row>
    <row r="2173" spans="1:3" x14ac:dyDescent="0.45">
      <c r="A2173" s="239">
        <v>39561</v>
      </c>
      <c r="B2173" s="3">
        <v>1.5895999999999999</v>
      </c>
      <c r="C2173" s="64">
        <v>9.5500000000000002E-2</v>
      </c>
    </row>
    <row r="2174" spans="1:3" x14ac:dyDescent="0.45">
      <c r="A2174" s="239">
        <v>39562</v>
      </c>
      <c r="B2174" s="3">
        <v>1.5666</v>
      </c>
      <c r="C2174" s="64">
        <v>9.5500000000000002E-2</v>
      </c>
    </row>
    <row r="2175" spans="1:3" x14ac:dyDescent="0.45">
      <c r="A2175" s="239">
        <v>39563</v>
      </c>
      <c r="B2175" s="3">
        <v>1.5615000000000001</v>
      </c>
      <c r="C2175" s="64">
        <v>9.3000000000000013E-2</v>
      </c>
    </row>
    <row r="2176" spans="1:3" x14ac:dyDescent="0.45">
      <c r="A2176" s="239">
        <v>39566</v>
      </c>
      <c r="B2176" s="3">
        <v>1.5641</v>
      </c>
      <c r="C2176" s="64">
        <v>9.3000000000000013E-2</v>
      </c>
    </row>
    <row r="2177" spans="1:3" x14ac:dyDescent="0.45">
      <c r="A2177" s="239">
        <v>39567</v>
      </c>
      <c r="B2177" s="3">
        <v>1.5584</v>
      </c>
      <c r="C2177" s="64">
        <v>9.0953000000000006E-2</v>
      </c>
    </row>
    <row r="2178" spans="1:3" x14ac:dyDescent="0.45">
      <c r="A2178" s="239">
        <v>39568</v>
      </c>
      <c r="B2178" s="3">
        <v>1.5571000000000002</v>
      </c>
      <c r="C2178" s="64">
        <v>9.0999999999999998E-2</v>
      </c>
    </row>
    <row r="2179" spans="1:3" x14ac:dyDescent="0.45">
      <c r="A2179" s="239">
        <v>39569</v>
      </c>
      <c r="B2179" s="3">
        <v>1.5455999999999999</v>
      </c>
      <c r="C2179" s="64">
        <v>9.0999999999999998E-2</v>
      </c>
    </row>
    <row r="2180" spans="1:3" x14ac:dyDescent="0.45">
      <c r="A2180" s="239">
        <v>39570</v>
      </c>
      <c r="B2180" s="3">
        <v>1.5421</v>
      </c>
      <c r="C2180" s="64">
        <v>9.0999999999999998E-2</v>
      </c>
    </row>
    <row r="2181" spans="1:3" x14ac:dyDescent="0.45">
      <c r="A2181" s="239">
        <v>39573</v>
      </c>
      <c r="B2181" s="3">
        <v>1.5491000000000001</v>
      </c>
      <c r="C2181" s="64">
        <v>9.0999999999999998E-2</v>
      </c>
    </row>
    <row r="2182" spans="1:3" x14ac:dyDescent="0.45">
      <c r="A2182" s="239">
        <v>39574</v>
      </c>
      <c r="B2182" s="3">
        <v>1.5531999999999999</v>
      </c>
      <c r="C2182" s="64">
        <v>9.0999999999999998E-2</v>
      </c>
    </row>
    <row r="2183" spans="1:3" x14ac:dyDescent="0.45">
      <c r="A2183" s="239">
        <v>39575</v>
      </c>
      <c r="B2183" s="3">
        <v>1.5387999999999999</v>
      </c>
      <c r="C2183" s="64">
        <v>9.1999999999999998E-2</v>
      </c>
    </row>
    <row r="2184" spans="1:3" x14ac:dyDescent="0.45">
      <c r="A2184" s="239">
        <v>39576</v>
      </c>
      <c r="B2184" s="3">
        <v>1.5421</v>
      </c>
      <c r="C2184" s="64">
        <v>9.1999999999999998E-2</v>
      </c>
    </row>
    <row r="2185" spans="1:3" x14ac:dyDescent="0.45">
      <c r="A2185" s="239">
        <v>39577</v>
      </c>
      <c r="B2185" s="3">
        <v>1.5465</v>
      </c>
      <c r="C2185" s="64">
        <v>9.1999999999999998E-2</v>
      </c>
    </row>
    <row r="2186" spans="1:3" x14ac:dyDescent="0.45">
      <c r="A2186" s="239">
        <v>39580</v>
      </c>
      <c r="B2186" s="3">
        <v>1.5550000000000002</v>
      </c>
      <c r="C2186" s="64">
        <v>9.1999999999999998E-2</v>
      </c>
    </row>
    <row r="2187" spans="1:3" x14ac:dyDescent="0.45">
      <c r="A2187" s="239">
        <v>39581</v>
      </c>
      <c r="B2187" s="3">
        <v>1.5507</v>
      </c>
      <c r="C2187" s="64">
        <v>9.395400000000001E-2</v>
      </c>
    </row>
    <row r="2188" spans="1:3" x14ac:dyDescent="0.45">
      <c r="A2188" s="239">
        <v>39582</v>
      </c>
      <c r="B2188" s="3">
        <v>1.5472999999999999</v>
      </c>
      <c r="C2188" s="64">
        <v>9.3004000000000003E-2</v>
      </c>
    </row>
    <row r="2189" spans="1:3" x14ac:dyDescent="0.45">
      <c r="A2189" s="239">
        <v>39583</v>
      </c>
      <c r="B2189" s="3">
        <v>1.5434000000000001</v>
      </c>
      <c r="C2189" s="64">
        <v>9.35E-2</v>
      </c>
    </row>
    <row r="2190" spans="1:3" x14ac:dyDescent="0.45">
      <c r="A2190" s="239">
        <v>39584</v>
      </c>
      <c r="B2190" s="3">
        <v>1.5579000000000001</v>
      </c>
      <c r="C2190" s="64">
        <v>9.0504000000000001E-2</v>
      </c>
    </row>
    <row r="2191" spans="1:3" x14ac:dyDescent="0.45">
      <c r="A2191" s="239">
        <v>39587</v>
      </c>
      <c r="B2191" s="3">
        <v>1.5518000000000001</v>
      </c>
      <c r="C2191" s="64">
        <v>8.9504E-2</v>
      </c>
    </row>
    <row r="2192" spans="1:3" x14ac:dyDescent="0.45">
      <c r="A2192" s="239">
        <v>39588</v>
      </c>
      <c r="B2192" s="3">
        <v>1.5676000000000001</v>
      </c>
      <c r="C2192" s="64">
        <v>9.0504000000000001E-2</v>
      </c>
    </row>
    <row r="2193" spans="1:3" x14ac:dyDescent="0.45">
      <c r="A2193" s="239">
        <v>39589</v>
      </c>
      <c r="B2193" s="3">
        <v>1.5756000000000001</v>
      </c>
      <c r="C2193" s="64">
        <v>8.9499999999999996E-2</v>
      </c>
    </row>
    <row r="2194" spans="1:3" x14ac:dyDescent="0.45">
      <c r="A2194" s="239">
        <v>39590</v>
      </c>
      <c r="B2194" s="3">
        <v>1.571</v>
      </c>
      <c r="C2194" s="64">
        <v>9.0999999999999998E-2</v>
      </c>
    </row>
    <row r="2195" spans="1:3" x14ac:dyDescent="0.45">
      <c r="A2195" s="239">
        <v>39591</v>
      </c>
      <c r="B2195" s="3">
        <v>1.5790999999999999</v>
      </c>
      <c r="C2195" s="64">
        <v>8.9499999999999996E-2</v>
      </c>
    </row>
    <row r="2196" spans="1:3" x14ac:dyDescent="0.45">
      <c r="A2196" s="239">
        <v>39594</v>
      </c>
      <c r="B2196" s="3">
        <v>1.5767</v>
      </c>
      <c r="C2196" s="64">
        <v>9.3904000000000001E-2</v>
      </c>
    </row>
    <row r="2197" spans="1:3" x14ac:dyDescent="0.45">
      <c r="A2197" s="239">
        <v>39595</v>
      </c>
      <c r="B2197" s="3">
        <v>1.5726</v>
      </c>
      <c r="C2197" s="64">
        <v>8.9499999999999996E-2</v>
      </c>
    </row>
    <row r="2198" spans="1:3" x14ac:dyDescent="0.45">
      <c r="A2198" s="239">
        <v>39596</v>
      </c>
      <c r="B2198" s="3">
        <v>1.5636999999999999</v>
      </c>
      <c r="C2198" s="64">
        <v>9.4504000000000005E-2</v>
      </c>
    </row>
    <row r="2199" spans="1:3" x14ac:dyDescent="0.45">
      <c r="A2199" s="239">
        <v>39597</v>
      </c>
      <c r="B2199" s="3">
        <v>1.5508</v>
      </c>
      <c r="C2199" s="64">
        <v>8.9499999999999996E-2</v>
      </c>
    </row>
    <row r="2200" spans="1:3" x14ac:dyDescent="0.45">
      <c r="A2200" s="239">
        <v>39598</v>
      </c>
      <c r="B2200" s="3">
        <v>1.5541</v>
      </c>
      <c r="C2200" s="64">
        <v>9.5253999999999991E-2</v>
      </c>
    </row>
    <row r="2201" spans="1:3" x14ac:dyDescent="0.45">
      <c r="A2201" s="239">
        <v>39601</v>
      </c>
      <c r="B2201" s="3">
        <v>1.5562</v>
      </c>
      <c r="C2201" s="64">
        <v>9.6503999999999993E-2</v>
      </c>
    </row>
    <row r="2202" spans="1:3" x14ac:dyDescent="0.45">
      <c r="A2202" s="239">
        <v>39602</v>
      </c>
      <c r="B2202" s="3">
        <v>1.544</v>
      </c>
      <c r="C2202" s="64">
        <v>9.7504000000000007E-2</v>
      </c>
    </row>
    <row r="2203" spans="1:3" x14ac:dyDescent="0.45">
      <c r="A2203" s="239">
        <v>39603</v>
      </c>
      <c r="B2203" s="3">
        <v>1.5457999999999998</v>
      </c>
      <c r="C2203" s="64">
        <v>9.8003999999999994E-2</v>
      </c>
    </row>
    <row r="2204" spans="1:3" x14ac:dyDescent="0.45">
      <c r="A2204" s="239">
        <v>39604</v>
      </c>
      <c r="B2204" s="3">
        <v>1.5571000000000002</v>
      </c>
      <c r="C2204" s="64">
        <v>9.8504000000000008E-2</v>
      </c>
    </row>
    <row r="2205" spans="1:3" x14ac:dyDescent="0.45">
      <c r="A2205" s="239">
        <v>39605</v>
      </c>
      <c r="B2205" s="3">
        <v>1.5737000000000001</v>
      </c>
      <c r="C2205" s="64">
        <v>0.10100400000000001</v>
      </c>
    </row>
    <row r="2206" spans="1:3" x14ac:dyDescent="0.45">
      <c r="A2206" s="239">
        <v>39608</v>
      </c>
      <c r="B2206" s="3">
        <v>1.5672000000000001</v>
      </c>
      <c r="C2206" s="64">
        <v>0.103004</v>
      </c>
    </row>
    <row r="2207" spans="1:3" x14ac:dyDescent="0.45">
      <c r="A2207" s="239">
        <v>39609</v>
      </c>
      <c r="B2207" s="3">
        <v>1.5474999999999999</v>
      </c>
      <c r="C2207" s="64">
        <v>0.103004</v>
      </c>
    </row>
    <row r="2208" spans="1:3" x14ac:dyDescent="0.45">
      <c r="A2208" s="239">
        <v>39610</v>
      </c>
      <c r="B2208" s="3">
        <v>1.5554999999999999</v>
      </c>
      <c r="C2208" s="64">
        <v>0.10250400000000001</v>
      </c>
    </row>
    <row r="2209" spans="1:3" x14ac:dyDescent="0.45">
      <c r="A2209" s="239">
        <v>39611</v>
      </c>
      <c r="B2209" s="3">
        <v>1.5404</v>
      </c>
      <c r="C2209" s="64">
        <v>0.103504</v>
      </c>
    </row>
    <row r="2210" spans="1:3" x14ac:dyDescent="0.45">
      <c r="A2210" s="239">
        <v>39612</v>
      </c>
      <c r="B2210" s="3">
        <v>1.5375000000000001</v>
      </c>
      <c r="C2210" s="64">
        <v>0.104504</v>
      </c>
    </row>
    <row r="2211" spans="1:3" x14ac:dyDescent="0.45">
      <c r="A2211" s="239">
        <v>39615</v>
      </c>
      <c r="B2211" s="3">
        <v>1.5487</v>
      </c>
      <c r="C2211" s="64">
        <v>0.104004</v>
      </c>
    </row>
    <row r="2212" spans="1:3" x14ac:dyDescent="0.45">
      <c r="A2212" s="239">
        <v>39616</v>
      </c>
      <c r="B2212" s="3">
        <v>1.5521</v>
      </c>
      <c r="C2212" s="64">
        <v>0.104004</v>
      </c>
    </row>
    <row r="2213" spans="1:3" x14ac:dyDescent="0.45">
      <c r="A2213" s="239">
        <v>39617</v>
      </c>
      <c r="B2213" s="3">
        <v>1.5516000000000001</v>
      </c>
      <c r="C2213" s="64">
        <v>0.10250400000000001</v>
      </c>
    </row>
    <row r="2214" spans="1:3" x14ac:dyDescent="0.45">
      <c r="A2214" s="239">
        <v>39618</v>
      </c>
      <c r="B2214" s="3">
        <v>1.5502</v>
      </c>
      <c r="C2214" s="64">
        <v>0.10345399999999999</v>
      </c>
    </row>
    <row r="2215" spans="1:3" x14ac:dyDescent="0.45">
      <c r="A2215" s="239">
        <v>39619</v>
      </c>
      <c r="B2215" s="3">
        <v>1.5625</v>
      </c>
      <c r="C2215" s="64">
        <v>0.101504</v>
      </c>
    </row>
    <row r="2216" spans="1:3" x14ac:dyDescent="0.45">
      <c r="A2216" s="239">
        <v>39622</v>
      </c>
      <c r="B2216" s="3">
        <v>1.5512999999999999</v>
      </c>
      <c r="C2216" s="64">
        <v>0.102004</v>
      </c>
    </row>
    <row r="2217" spans="1:3" x14ac:dyDescent="0.45">
      <c r="A2217" s="239">
        <v>39623</v>
      </c>
      <c r="B2217" s="3">
        <v>1.5594000000000001</v>
      </c>
      <c r="C2217" s="64">
        <v>0.102354</v>
      </c>
    </row>
    <row r="2218" spans="1:3" x14ac:dyDescent="0.45">
      <c r="A2218" s="239">
        <v>39624</v>
      </c>
      <c r="B2218" s="3">
        <v>1.5573999999999999</v>
      </c>
      <c r="C2218" s="64">
        <v>0.10115399999999999</v>
      </c>
    </row>
    <row r="2219" spans="1:3" x14ac:dyDescent="0.45">
      <c r="A2219" s="239">
        <v>39625</v>
      </c>
      <c r="B2219" s="3">
        <v>1.5733999999999999</v>
      </c>
      <c r="C2219" s="64">
        <v>0.10100400000000001</v>
      </c>
    </row>
    <row r="2220" spans="1:3" x14ac:dyDescent="0.45">
      <c r="A2220" s="239">
        <v>39626</v>
      </c>
      <c r="B2220" s="3">
        <v>1.5756000000000001</v>
      </c>
      <c r="C2220" s="64">
        <v>0.10215400000000001</v>
      </c>
    </row>
    <row r="2221" spans="1:3" x14ac:dyDescent="0.45">
      <c r="A2221" s="239">
        <v>39629</v>
      </c>
      <c r="B2221" s="3">
        <v>1.5735999999999999</v>
      </c>
      <c r="C2221" s="64">
        <v>0.10375400000000001</v>
      </c>
    </row>
    <row r="2222" spans="1:3" x14ac:dyDescent="0.45">
      <c r="A2222" s="239">
        <v>39630</v>
      </c>
      <c r="B2222" s="3">
        <v>1.5808</v>
      </c>
      <c r="C2222" s="64">
        <v>0.10375400000000001</v>
      </c>
    </row>
    <row r="2223" spans="1:3" x14ac:dyDescent="0.45">
      <c r="A2223" s="239">
        <v>39631</v>
      </c>
      <c r="B2223" s="3">
        <v>1.5863</v>
      </c>
      <c r="C2223" s="64">
        <v>0.10500400000000001</v>
      </c>
    </row>
    <row r="2224" spans="1:3" x14ac:dyDescent="0.45">
      <c r="A2224" s="239">
        <v>39632</v>
      </c>
      <c r="B2224" s="3">
        <v>1.5695999999999999</v>
      </c>
      <c r="C2224" s="64">
        <v>0.104754</v>
      </c>
    </row>
    <row r="2225" spans="1:3" x14ac:dyDescent="0.45">
      <c r="A2225" s="239">
        <v>39633</v>
      </c>
      <c r="B2225" s="3">
        <v>1.5695999999999999</v>
      </c>
      <c r="C2225" s="64">
        <v>0.10250400000000001</v>
      </c>
    </row>
    <row r="2226" spans="1:3" x14ac:dyDescent="0.45">
      <c r="A2226" s="239">
        <v>39636</v>
      </c>
      <c r="B2226" s="3">
        <v>1.5718999999999999</v>
      </c>
      <c r="C2226" s="64">
        <v>0.10250400000000001</v>
      </c>
    </row>
    <row r="2227" spans="1:3" x14ac:dyDescent="0.45">
      <c r="A2227" s="239">
        <v>39637</v>
      </c>
      <c r="B2227" s="3">
        <v>1.5653999999999999</v>
      </c>
      <c r="C2227" s="64">
        <v>0.102754</v>
      </c>
    </row>
    <row r="2228" spans="1:3" x14ac:dyDescent="0.45">
      <c r="A2228" s="239">
        <v>39638</v>
      </c>
      <c r="B2228" s="3">
        <v>1.5729</v>
      </c>
      <c r="C2228" s="64">
        <v>0.103254</v>
      </c>
    </row>
    <row r="2229" spans="1:3" x14ac:dyDescent="0.45">
      <c r="A2229" s="239">
        <v>39639</v>
      </c>
      <c r="B2229" s="3">
        <v>1.5775999999999999</v>
      </c>
      <c r="C2229" s="64">
        <v>0.10500400000000001</v>
      </c>
    </row>
    <row r="2230" spans="1:3" x14ac:dyDescent="0.45">
      <c r="A2230" s="239">
        <v>39640</v>
      </c>
      <c r="B2230" s="3">
        <v>1.5893999999999999</v>
      </c>
      <c r="C2230" s="64">
        <v>0.105504</v>
      </c>
    </row>
    <row r="2231" spans="1:3" x14ac:dyDescent="0.45">
      <c r="A2231" s="239">
        <v>39643</v>
      </c>
      <c r="B2231" s="3">
        <v>1.5927</v>
      </c>
      <c r="C2231" s="64">
        <v>0.106004</v>
      </c>
    </row>
    <row r="2232" spans="1:3" x14ac:dyDescent="0.45">
      <c r="A2232" s="239">
        <v>39644</v>
      </c>
      <c r="B2232" s="3">
        <v>1.5916000000000001</v>
      </c>
      <c r="C2232" s="64">
        <v>0.109504</v>
      </c>
    </row>
    <row r="2233" spans="1:3" x14ac:dyDescent="0.45">
      <c r="A2233" s="239">
        <v>39645</v>
      </c>
      <c r="B2233" s="3">
        <v>1.5832999999999999</v>
      </c>
      <c r="C2233" s="64">
        <v>0.108004</v>
      </c>
    </row>
    <row r="2234" spans="1:3" x14ac:dyDescent="0.45">
      <c r="A2234" s="239">
        <v>39646</v>
      </c>
      <c r="B2234" s="3">
        <v>1.5862000000000001</v>
      </c>
      <c r="C2234" s="64">
        <v>0.106004</v>
      </c>
    </row>
    <row r="2235" spans="1:3" x14ac:dyDescent="0.45">
      <c r="A2235" s="239">
        <v>39647</v>
      </c>
      <c r="B2235" s="3">
        <v>1.5849</v>
      </c>
      <c r="C2235" s="64">
        <v>0.10500400000000001</v>
      </c>
    </row>
    <row r="2236" spans="1:3" x14ac:dyDescent="0.45">
      <c r="A2236" s="239">
        <v>39650</v>
      </c>
      <c r="B2236" s="3">
        <v>1.5876000000000001</v>
      </c>
      <c r="C2236" s="64">
        <v>0.10349999999999999</v>
      </c>
    </row>
    <row r="2237" spans="1:3" x14ac:dyDescent="0.45">
      <c r="A2237" s="239">
        <v>39651</v>
      </c>
      <c r="B2237" s="3">
        <v>1.5782</v>
      </c>
      <c r="C2237" s="64">
        <v>0.1045</v>
      </c>
    </row>
    <row r="2238" spans="1:3" x14ac:dyDescent="0.45">
      <c r="A2238" s="239">
        <v>39652</v>
      </c>
      <c r="B2238" s="3">
        <v>1.5706</v>
      </c>
      <c r="C2238" s="64">
        <v>0.10249999999999999</v>
      </c>
    </row>
    <row r="2239" spans="1:3" x14ac:dyDescent="0.45">
      <c r="A2239" s="239">
        <v>39653</v>
      </c>
      <c r="B2239" s="3">
        <v>1.5648</v>
      </c>
      <c r="C2239" s="64">
        <v>0.101322</v>
      </c>
    </row>
    <row r="2240" spans="1:3" x14ac:dyDescent="0.45">
      <c r="A2240" s="239">
        <v>39654</v>
      </c>
      <c r="B2240" s="3">
        <v>1.5703</v>
      </c>
      <c r="C2240" s="64">
        <v>0.10050000000000001</v>
      </c>
    </row>
    <row r="2241" spans="1:3" x14ac:dyDescent="0.45">
      <c r="A2241" s="239">
        <v>39657</v>
      </c>
      <c r="B2241" s="3">
        <v>1.5754999999999999</v>
      </c>
      <c r="C2241" s="64">
        <v>9.9749999999999991E-2</v>
      </c>
    </row>
    <row r="2242" spans="1:3" x14ac:dyDescent="0.45">
      <c r="A2242" s="239">
        <v>39658</v>
      </c>
      <c r="B2242" s="3">
        <v>1.5583</v>
      </c>
      <c r="C2242" s="64">
        <v>9.9321999999999994E-2</v>
      </c>
    </row>
    <row r="2243" spans="1:3" x14ac:dyDescent="0.45">
      <c r="A2243" s="239">
        <v>39659</v>
      </c>
      <c r="B2243" s="3">
        <v>1.5575999999999999</v>
      </c>
      <c r="C2243" s="64">
        <v>9.9198000000000008E-2</v>
      </c>
    </row>
    <row r="2244" spans="1:3" x14ac:dyDescent="0.45">
      <c r="A2244" s="239">
        <v>39660</v>
      </c>
      <c r="B2244" s="3">
        <v>1.5590999999999999</v>
      </c>
      <c r="C2244" s="64">
        <v>9.7750000000000004E-2</v>
      </c>
    </row>
    <row r="2245" spans="1:3" x14ac:dyDescent="0.45">
      <c r="A2245" s="239">
        <v>39661</v>
      </c>
      <c r="B2245" s="3">
        <v>1.5563</v>
      </c>
      <c r="C2245" s="64">
        <v>9.8000000000000004E-2</v>
      </c>
    </row>
    <row r="2246" spans="1:3" x14ac:dyDescent="0.45">
      <c r="A2246" s="239">
        <v>39664</v>
      </c>
      <c r="B2246" s="3">
        <v>1.5582</v>
      </c>
      <c r="C2246" s="64">
        <v>9.7250000000000003E-2</v>
      </c>
    </row>
    <row r="2247" spans="1:3" x14ac:dyDescent="0.45">
      <c r="A2247" s="239">
        <v>39665</v>
      </c>
      <c r="B2247" s="3">
        <v>1.5467</v>
      </c>
      <c r="C2247" s="64">
        <v>9.824999999999999E-2</v>
      </c>
    </row>
    <row r="2248" spans="1:3" x14ac:dyDescent="0.45">
      <c r="A2248" s="239">
        <v>39666</v>
      </c>
      <c r="B2248" s="3">
        <v>1.5430000000000001</v>
      </c>
      <c r="C2248" s="64">
        <v>9.9197000000000007E-2</v>
      </c>
    </row>
    <row r="2249" spans="1:3" x14ac:dyDescent="0.45">
      <c r="A2249" s="239">
        <v>39667</v>
      </c>
      <c r="B2249" s="3">
        <v>1.5323</v>
      </c>
      <c r="C2249" s="64">
        <v>9.8750000000000004E-2</v>
      </c>
    </row>
    <row r="2250" spans="1:3" x14ac:dyDescent="0.45">
      <c r="A2250" s="239">
        <v>39668</v>
      </c>
      <c r="B2250" s="3">
        <v>1.5044999999999999</v>
      </c>
      <c r="C2250" s="64">
        <v>0.10800000000000001</v>
      </c>
    </row>
    <row r="2251" spans="1:3" x14ac:dyDescent="0.45">
      <c r="A2251" s="239">
        <v>39671</v>
      </c>
      <c r="B2251" s="3">
        <v>1.494</v>
      </c>
      <c r="C2251" s="64">
        <v>0.106</v>
      </c>
    </row>
    <row r="2252" spans="1:3" x14ac:dyDescent="0.45">
      <c r="A2252" s="239">
        <v>39672</v>
      </c>
      <c r="B2252" s="3">
        <v>1.4889000000000001</v>
      </c>
      <c r="C2252" s="64">
        <v>0.10400000000000001</v>
      </c>
    </row>
    <row r="2253" spans="1:3" x14ac:dyDescent="0.45">
      <c r="A2253" s="239">
        <v>39673</v>
      </c>
      <c r="B2253" s="3">
        <v>1.4919</v>
      </c>
      <c r="C2253" s="64">
        <v>0.105154</v>
      </c>
    </row>
    <row r="2254" spans="1:3" x14ac:dyDescent="0.45">
      <c r="A2254" s="239">
        <v>39674</v>
      </c>
      <c r="B2254" s="3">
        <v>1.4802999999999999</v>
      </c>
      <c r="C2254" s="64">
        <v>0.10475</v>
      </c>
    </row>
    <row r="2255" spans="1:3" x14ac:dyDescent="0.45">
      <c r="A2255" s="239">
        <v>39675</v>
      </c>
      <c r="B2255" s="3">
        <v>1.4679</v>
      </c>
      <c r="C2255" s="64">
        <v>0.1057</v>
      </c>
    </row>
    <row r="2256" spans="1:3" x14ac:dyDescent="0.45">
      <c r="A2256" s="239">
        <v>39678</v>
      </c>
      <c r="B2256" s="3">
        <v>1.4735</v>
      </c>
      <c r="C2256" s="64">
        <v>0.103701</v>
      </c>
    </row>
    <row r="2257" spans="1:3" x14ac:dyDescent="0.45">
      <c r="A2257" s="239">
        <v>39679</v>
      </c>
      <c r="B2257" s="3">
        <v>1.4782999999999999</v>
      </c>
      <c r="C2257" s="64">
        <v>0.103004</v>
      </c>
    </row>
    <row r="2258" spans="1:3" x14ac:dyDescent="0.45">
      <c r="A2258" s="239">
        <v>39680</v>
      </c>
      <c r="B2258" s="3">
        <v>1.4689999999999999</v>
      </c>
      <c r="C2258" s="64">
        <v>0.10150600000000001</v>
      </c>
    </row>
    <row r="2259" spans="1:3" x14ac:dyDescent="0.45">
      <c r="A2259" s="239">
        <v>39681</v>
      </c>
      <c r="B2259" s="3">
        <v>1.4868000000000001</v>
      </c>
      <c r="C2259" s="64">
        <v>0.10375</v>
      </c>
    </row>
    <row r="2260" spans="1:3" x14ac:dyDescent="0.45">
      <c r="A2260" s="239">
        <v>39682</v>
      </c>
      <c r="B2260" s="3">
        <v>1.4809000000000001</v>
      </c>
      <c r="C2260" s="64">
        <v>0.10224999999999999</v>
      </c>
    </row>
    <row r="2261" spans="1:3" x14ac:dyDescent="0.45">
      <c r="A2261" s="239">
        <v>39685</v>
      </c>
      <c r="B2261" s="3">
        <v>1.4779</v>
      </c>
      <c r="C2261" s="64">
        <v>0.10249999999999999</v>
      </c>
    </row>
    <row r="2262" spans="1:3" x14ac:dyDescent="0.45">
      <c r="A2262" s="239">
        <v>39686</v>
      </c>
      <c r="B2262" s="3">
        <v>1.4632000000000001</v>
      </c>
      <c r="C2262" s="64">
        <v>0.10364599999999999</v>
      </c>
    </row>
    <row r="2263" spans="1:3" x14ac:dyDescent="0.45">
      <c r="A2263" s="239">
        <v>39687</v>
      </c>
      <c r="B2263" s="3">
        <v>1.468</v>
      </c>
      <c r="C2263" s="64">
        <v>0.10389699999999999</v>
      </c>
    </row>
    <row r="2264" spans="1:3" x14ac:dyDescent="0.45">
      <c r="A2264" s="239">
        <v>39688</v>
      </c>
      <c r="B2264" s="3">
        <v>1.4703999999999999</v>
      </c>
      <c r="C2264" s="64">
        <v>0.10400000000000001</v>
      </c>
    </row>
    <row r="2265" spans="1:3" x14ac:dyDescent="0.45">
      <c r="A2265" s="239">
        <v>39689</v>
      </c>
      <c r="B2265" s="3">
        <v>1.4641</v>
      </c>
      <c r="C2265" s="64">
        <v>0.10349999999999999</v>
      </c>
    </row>
    <row r="2266" spans="1:3" x14ac:dyDescent="0.45">
      <c r="A2266" s="239">
        <v>39692</v>
      </c>
      <c r="B2266" s="3">
        <v>1.4593</v>
      </c>
      <c r="C2266" s="64">
        <v>0.104298</v>
      </c>
    </row>
    <row r="2267" spans="1:3" x14ac:dyDescent="0.45">
      <c r="A2267" s="239">
        <v>39693</v>
      </c>
      <c r="B2267" s="3">
        <v>1.4527999999999999</v>
      </c>
      <c r="C2267" s="64">
        <v>0.10514900000000001</v>
      </c>
    </row>
    <row r="2268" spans="1:3" x14ac:dyDescent="0.45">
      <c r="A2268" s="239">
        <v>39694</v>
      </c>
      <c r="B2268" s="3">
        <v>1.448</v>
      </c>
      <c r="C2268" s="64">
        <v>0.105901</v>
      </c>
    </row>
    <row r="2269" spans="1:3" x14ac:dyDescent="0.45">
      <c r="A2269" s="239">
        <v>39695</v>
      </c>
      <c r="B2269" s="3">
        <v>1.4367000000000001</v>
      </c>
      <c r="C2269" s="64">
        <v>0.107</v>
      </c>
    </row>
    <row r="2270" spans="1:3" x14ac:dyDescent="0.45">
      <c r="A2270" s="239">
        <v>39696</v>
      </c>
      <c r="B2270" s="3">
        <v>1.4259999999999999</v>
      </c>
      <c r="C2270" s="64">
        <v>0.1085</v>
      </c>
    </row>
    <row r="2271" spans="1:3" x14ac:dyDescent="0.45">
      <c r="A2271" s="239">
        <v>39699</v>
      </c>
      <c r="B2271" s="3">
        <v>1.4123999999999999</v>
      </c>
      <c r="C2271" s="64">
        <v>0.108657</v>
      </c>
    </row>
    <row r="2272" spans="1:3" x14ac:dyDescent="0.45">
      <c r="A2272" s="239">
        <v>39700</v>
      </c>
      <c r="B2272" s="3">
        <v>1.4197</v>
      </c>
      <c r="C2272" s="64">
        <v>0.1065</v>
      </c>
    </row>
    <row r="2273" spans="1:3" x14ac:dyDescent="0.45">
      <c r="A2273" s="239">
        <v>39701</v>
      </c>
      <c r="B2273" s="3">
        <v>1.4058999999999999</v>
      </c>
      <c r="C2273" s="64">
        <v>0.10715400000000001</v>
      </c>
    </row>
    <row r="2274" spans="1:3" x14ac:dyDescent="0.45">
      <c r="A2274" s="239">
        <v>39702</v>
      </c>
      <c r="B2274" s="3">
        <v>1.3944000000000001</v>
      </c>
      <c r="C2274" s="64">
        <v>0.1085</v>
      </c>
    </row>
    <row r="2275" spans="1:3" x14ac:dyDescent="0.45">
      <c r="A2275" s="239">
        <v>39703</v>
      </c>
      <c r="B2275" s="3">
        <v>1.4189000000000001</v>
      </c>
      <c r="C2275" s="64">
        <v>0.1065</v>
      </c>
    </row>
    <row r="2276" spans="1:3" x14ac:dyDescent="0.45">
      <c r="A2276" s="239">
        <v>39706</v>
      </c>
      <c r="B2276" s="3">
        <v>1.4200999999999999</v>
      </c>
      <c r="C2276" s="64">
        <v>0.1125</v>
      </c>
    </row>
    <row r="2277" spans="1:3" x14ac:dyDescent="0.45">
      <c r="A2277" s="239">
        <v>39707</v>
      </c>
      <c r="B2277" s="3">
        <v>1.4152</v>
      </c>
      <c r="C2277" s="64">
        <v>0.114</v>
      </c>
    </row>
    <row r="2278" spans="1:3" x14ac:dyDescent="0.45">
      <c r="A2278" s="239">
        <v>39708</v>
      </c>
      <c r="B2278" s="3">
        <v>1.417</v>
      </c>
      <c r="C2278" s="64">
        <v>0.11058799999999999</v>
      </c>
    </row>
    <row r="2279" spans="1:3" x14ac:dyDescent="0.45">
      <c r="A2279" s="239">
        <v>39709</v>
      </c>
      <c r="B2279" s="3">
        <v>1.4434</v>
      </c>
      <c r="C2279" s="64">
        <v>0.11400700000000001</v>
      </c>
    </row>
    <row r="2280" spans="1:3" x14ac:dyDescent="0.45">
      <c r="A2280" s="239">
        <v>39710</v>
      </c>
      <c r="B2280" s="3">
        <v>1.4405999999999999</v>
      </c>
      <c r="C2280" s="64">
        <v>0.11461600000000001</v>
      </c>
    </row>
    <row r="2281" spans="1:3" x14ac:dyDescent="0.45">
      <c r="A2281" s="239">
        <v>39713</v>
      </c>
      <c r="B2281" s="3">
        <v>1.4734</v>
      </c>
      <c r="C2281" s="64">
        <v>0.11639799999999999</v>
      </c>
    </row>
    <row r="2282" spans="1:3" x14ac:dyDescent="0.45">
      <c r="A2282" s="239">
        <v>39714</v>
      </c>
      <c r="B2282" s="3">
        <v>1.4676</v>
      </c>
      <c r="C2282" s="64">
        <v>0.11599999999999999</v>
      </c>
    </row>
    <row r="2283" spans="1:3" x14ac:dyDescent="0.45">
      <c r="A2283" s="239">
        <v>39715</v>
      </c>
      <c r="B2283" s="3">
        <v>1.4656</v>
      </c>
      <c r="C2283" s="64">
        <v>0.11389099999999999</v>
      </c>
    </row>
    <row r="2284" spans="1:3" x14ac:dyDescent="0.45">
      <c r="A2284" s="239">
        <v>39716</v>
      </c>
      <c r="B2284" s="3">
        <v>1.4576</v>
      </c>
      <c r="C2284" s="64">
        <v>0.116148</v>
      </c>
    </row>
    <row r="2285" spans="1:3" x14ac:dyDescent="0.45">
      <c r="A2285" s="239">
        <v>39717</v>
      </c>
      <c r="B2285" s="3">
        <v>1.4607000000000001</v>
      </c>
      <c r="C2285" s="64">
        <v>0.11800000000000001</v>
      </c>
    </row>
    <row r="2286" spans="1:3" x14ac:dyDescent="0.45">
      <c r="A2286" s="239">
        <v>39720</v>
      </c>
      <c r="B2286" s="3">
        <v>1.4397</v>
      </c>
      <c r="C2286" s="64">
        <v>0.12200699999999999</v>
      </c>
    </row>
    <row r="2287" spans="1:3" x14ac:dyDescent="0.45">
      <c r="A2287" s="239">
        <v>39721</v>
      </c>
      <c r="B2287" s="3">
        <v>1.4066000000000001</v>
      </c>
      <c r="C2287" s="64">
        <v>0.12595599999999998</v>
      </c>
    </row>
    <row r="2288" spans="1:3" x14ac:dyDescent="0.45">
      <c r="A2288" s="239">
        <v>39722</v>
      </c>
      <c r="B2288" s="3">
        <v>1.4043000000000001</v>
      </c>
      <c r="C2288" s="64">
        <v>0.1285</v>
      </c>
    </row>
    <row r="2289" spans="1:3" x14ac:dyDescent="0.45">
      <c r="A2289" s="239">
        <v>39723</v>
      </c>
      <c r="B2289" s="3">
        <v>1.3829</v>
      </c>
      <c r="C2289" s="64">
        <v>0.13094500000000001</v>
      </c>
    </row>
    <row r="2290" spans="1:3" x14ac:dyDescent="0.45">
      <c r="A2290" s="239">
        <v>39724</v>
      </c>
      <c r="B2290" s="3">
        <v>1.3801000000000001</v>
      </c>
      <c r="C2290" s="64">
        <v>0.1305</v>
      </c>
    </row>
    <row r="2291" spans="1:3" x14ac:dyDescent="0.45">
      <c r="A2291" s="239">
        <v>39727</v>
      </c>
      <c r="B2291" s="3">
        <v>1.3531</v>
      </c>
      <c r="C2291" s="64">
        <v>0.13669499999999998</v>
      </c>
    </row>
    <row r="2292" spans="1:3" x14ac:dyDescent="0.45">
      <c r="A2292" s="239">
        <v>39728</v>
      </c>
      <c r="B2292" s="3">
        <v>1.3632</v>
      </c>
      <c r="C2292" s="64">
        <v>0.13481500000000002</v>
      </c>
    </row>
    <row r="2293" spans="1:3" x14ac:dyDescent="0.45">
      <c r="A2293" s="239">
        <v>39729</v>
      </c>
      <c r="B2293" s="3">
        <v>1.3663000000000001</v>
      </c>
      <c r="C2293" s="64">
        <v>0.14219999999999999</v>
      </c>
    </row>
    <row r="2294" spans="1:3" x14ac:dyDescent="0.45">
      <c r="A2294" s="239">
        <v>39730</v>
      </c>
      <c r="B2294" s="3">
        <v>1.3629</v>
      </c>
      <c r="C2294" s="64">
        <v>0.13094500000000001</v>
      </c>
    </row>
    <row r="2295" spans="1:3" x14ac:dyDescent="0.45">
      <c r="A2295" s="239">
        <v>39731</v>
      </c>
      <c r="B2295" s="3">
        <v>1.3461000000000001</v>
      </c>
      <c r="C2295" s="64">
        <v>0.14899999999999999</v>
      </c>
    </row>
    <row r="2296" spans="1:3" x14ac:dyDescent="0.45">
      <c r="A2296" s="239">
        <v>39734</v>
      </c>
      <c r="B2296" s="3">
        <v>1.3506</v>
      </c>
      <c r="C2296" s="64">
        <v>0.13550000000000001</v>
      </c>
    </row>
    <row r="2297" spans="1:3" x14ac:dyDescent="0.45">
      <c r="A2297" s="239">
        <v>39735</v>
      </c>
      <c r="B2297" s="3">
        <v>1.3651</v>
      </c>
      <c r="C2297" s="64">
        <v>0.12707000000000002</v>
      </c>
    </row>
    <row r="2298" spans="1:3" x14ac:dyDescent="0.45">
      <c r="A2298" s="239">
        <v>39736</v>
      </c>
      <c r="B2298" s="3">
        <v>1.3532999999999999</v>
      </c>
      <c r="C2298" s="64">
        <v>0.12831500000000001</v>
      </c>
    </row>
    <row r="2299" spans="1:3" x14ac:dyDescent="0.45">
      <c r="A2299" s="239">
        <v>39737</v>
      </c>
      <c r="B2299" s="3">
        <v>1.3397999999999999</v>
      </c>
      <c r="C2299" s="64">
        <v>0.13553000000000001</v>
      </c>
    </row>
    <row r="2300" spans="1:3" x14ac:dyDescent="0.45">
      <c r="A2300" s="239">
        <v>39738</v>
      </c>
      <c r="B2300" s="3">
        <v>1.3448</v>
      </c>
      <c r="C2300" s="64">
        <v>0.13128000000000001</v>
      </c>
    </row>
    <row r="2301" spans="1:3" x14ac:dyDescent="0.45">
      <c r="A2301" s="239">
        <v>39741</v>
      </c>
      <c r="B2301" s="3">
        <v>1.3303</v>
      </c>
      <c r="C2301" s="64">
        <v>0.128275</v>
      </c>
    </row>
    <row r="2302" spans="1:3" x14ac:dyDescent="0.45">
      <c r="A2302" s="239">
        <v>39742</v>
      </c>
      <c r="B2302" s="3">
        <v>1.3102</v>
      </c>
      <c r="C2302" s="64">
        <v>0.13326499999999999</v>
      </c>
    </row>
    <row r="2303" spans="1:3" x14ac:dyDescent="0.45">
      <c r="A2303" s="239">
        <v>39743</v>
      </c>
      <c r="B2303" s="3">
        <v>1.2876000000000001</v>
      </c>
      <c r="C2303" s="64">
        <v>0.14410999999999999</v>
      </c>
    </row>
    <row r="2304" spans="1:3" x14ac:dyDescent="0.45">
      <c r="A2304" s="239">
        <v>39744</v>
      </c>
      <c r="B2304" s="3">
        <v>1.2817000000000001</v>
      </c>
      <c r="C2304" s="64">
        <v>0.14111499999999999</v>
      </c>
    </row>
    <row r="2305" spans="1:3" x14ac:dyDescent="0.45">
      <c r="A2305" s="239">
        <v>39745</v>
      </c>
      <c r="B2305" s="3">
        <v>1.2681</v>
      </c>
      <c r="C2305" s="64">
        <v>0.14851500000000001</v>
      </c>
    </row>
    <row r="2306" spans="1:3" x14ac:dyDescent="0.45">
      <c r="A2306" s="239">
        <v>39748</v>
      </c>
      <c r="B2306" s="3">
        <v>1.2570000000000001</v>
      </c>
      <c r="C2306" s="64">
        <v>0.17031500000000002</v>
      </c>
    </row>
    <row r="2307" spans="1:3" x14ac:dyDescent="0.45">
      <c r="A2307" s="239">
        <v>39749</v>
      </c>
      <c r="B2307" s="3">
        <v>1.2471000000000001</v>
      </c>
      <c r="C2307" s="64">
        <v>0.16206499999999999</v>
      </c>
    </row>
    <row r="2308" spans="1:3" x14ac:dyDescent="0.45">
      <c r="A2308" s="239">
        <v>39750</v>
      </c>
      <c r="B2308" s="3">
        <v>1.2898000000000001</v>
      </c>
      <c r="C2308" s="64">
        <v>0.15868599999999999</v>
      </c>
    </row>
    <row r="2309" spans="1:3" x14ac:dyDescent="0.45">
      <c r="A2309" s="239">
        <v>39751</v>
      </c>
      <c r="B2309" s="3">
        <v>1.2924</v>
      </c>
      <c r="C2309" s="64">
        <v>0.16918</v>
      </c>
    </row>
    <row r="2310" spans="1:3" x14ac:dyDescent="0.45">
      <c r="A2310" s="239">
        <v>39752</v>
      </c>
      <c r="B2310" s="3">
        <v>1.2725</v>
      </c>
      <c r="C2310" s="64">
        <v>0.17032800000000001</v>
      </c>
    </row>
    <row r="2311" spans="1:3" x14ac:dyDescent="0.45">
      <c r="A2311" s="239">
        <v>39755</v>
      </c>
      <c r="B2311" s="3">
        <v>1.2650999999999999</v>
      </c>
      <c r="C2311" s="64">
        <v>0.16273800000000002</v>
      </c>
    </row>
    <row r="2312" spans="1:3" x14ac:dyDescent="0.45">
      <c r="A2312" s="239">
        <v>39756</v>
      </c>
      <c r="B2312" s="3">
        <v>1.2984</v>
      </c>
      <c r="C2312" s="64">
        <v>0.158245</v>
      </c>
    </row>
    <row r="2313" spans="1:3" x14ac:dyDescent="0.45">
      <c r="A2313" s="239">
        <v>39757</v>
      </c>
      <c r="B2313" s="3">
        <v>1.3001</v>
      </c>
      <c r="C2313" s="64">
        <v>0.156</v>
      </c>
    </row>
    <row r="2314" spans="1:3" x14ac:dyDescent="0.45">
      <c r="A2314" s="239">
        <v>39758</v>
      </c>
      <c r="B2314" s="3">
        <v>1.2742</v>
      </c>
      <c r="C2314" s="64">
        <v>0.161248</v>
      </c>
    </row>
    <row r="2315" spans="1:3" x14ac:dyDescent="0.45">
      <c r="A2315" s="239">
        <v>39759</v>
      </c>
      <c r="B2315" s="3">
        <v>1.2761</v>
      </c>
      <c r="C2315" s="64">
        <v>0.16050200000000001</v>
      </c>
    </row>
    <row r="2316" spans="1:3" x14ac:dyDescent="0.45">
      <c r="A2316" s="239">
        <v>39762</v>
      </c>
      <c r="B2316" s="3">
        <v>1.2765</v>
      </c>
      <c r="C2316" s="64">
        <v>0.153</v>
      </c>
    </row>
    <row r="2317" spans="1:3" x14ac:dyDescent="0.45">
      <c r="A2317" s="239">
        <v>39763</v>
      </c>
      <c r="B2317" s="3">
        <v>1.2556</v>
      </c>
      <c r="C2317" s="64">
        <v>0.16334800000000002</v>
      </c>
    </row>
    <row r="2318" spans="1:3" x14ac:dyDescent="0.45">
      <c r="A2318" s="239">
        <v>39764</v>
      </c>
      <c r="B2318" s="3">
        <v>1.2556</v>
      </c>
      <c r="C2318" s="64">
        <v>0.16500000000000001</v>
      </c>
    </row>
    <row r="2319" spans="1:3" x14ac:dyDescent="0.45">
      <c r="A2319" s="239">
        <v>39765</v>
      </c>
      <c r="B2319" s="3">
        <v>1.2452000000000001</v>
      </c>
      <c r="C2319" s="64">
        <v>0.16778300000000002</v>
      </c>
    </row>
    <row r="2320" spans="1:3" x14ac:dyDescent="0.45">
      <c r="A2320" s="239">
        <v>39766</v>
      </c>
      <c r="B2320" s="3">
        <v>1.2726</v>
      </c>
      <c r="C2320" s="64">
        <v>0.16500000000000001</v>
      </c>
    </row>
    <row r="2321" spans="1:3" x14ac:dyDescent="0.45">
      <c r="A2321" s="239">
        <v>39769</v>
      </c>
      <c r="B2321" s="3">
        <v>1.2724</v>
      </c>
      <c r="C2321" s="64">
        <v>0.16300000000000001</v>
      </c>
    </row>
    <row r="2322" spans="1:3" x14ac:dyDescent="0.45">
      <c r="A2322" s="239">
        <v>39770</v>
      </c>
      <c r="B2322" s="3">
        <v>1.2674000000000001</v>
      </c>
      <c r="C2322" s="64">
        <v>0.1595</v>
      </c>
    </row>
    <row r="2323" spans="1:3" x14ac:dyDescent="0.45">
      <c r="A2323" s="239">
        <v>39771</v>
      </c>
      <c r="B2323" s="3">
        <v>1.2589999999999999</v>
      </c>
      <c r="C2323" s="64">
        <v>0.1585</v>
      </c>
    </row>
    <row r="2324" spans="1:3" x14ac:dyDescent="0.45">
      <c r="A2324" s="239">
        <v>39772</v>
      </c>
      <c r="B2324" s="3">
        <v>1.2567999999999999</v>
      </c>
      <c r="C2324" s="64">
        <v>0.16300000000000001</v>
      </c>
    </row>
    <row r="2325" spans="1:3" x14ac:dyDescent="0.45">
      <c r="A2325" s="239">
        <v>39773</v>
      </c>
      <c r="B2325" s="3">
        <v>1.254</v>
      </c>
      <c r="C2325" s="64">
        <v>0.16802900000000001</v>
      </c>
    </row>
    <row r="2326" spans="1:3" x14ac:dyDescent="0.45">
      <c r="A2326" s="239">
        <v>39776</v>
      </c>
      <c r="B2326" s="3">
        <v>1.2887</v>
      </c>
      <c r="C2326" s="64">
        <v>0.16949999999999998</v>
      </c>
    </row>
    <row r="2327" spans="1:3" x14ac:dyDescent="0.45">
      <c r="A2327" s="239">
        <v>39777</v>
      </c>
      <c r="B2327" s="3">
        <v>1.2985</v>
      </c>
      <c r="C2327" s="64">
        <v>0.16850500000000002</v>
      </c>
    </row>
    <row r="2328" spans="1:3" x14ac:dyDescent="0.45">
      <c r="A2328" s="239">
        <v>39778</v>
      </c>
      <c r="B2328" s="3">
        <v>1.288</v>
      </c>
      <c r="C2328" s="64">
        <v>0.16900500000000002</v>
      </c>
    </row>
    <row r="2329" spans="1:3" x14ac:dyDescent="0.45">
      <c r="A2329" s="239">
        <v>39779</v>
      </c>
      <c r="B2329" s="3">
        <v>1.2896000000000001</v>
      </c>
      <c r="C2329" s="64">
        <v>0.16989499999999999</v>
      </c>
    </row>
    <row r="2330" spans="1:3" x14ac:dyDescent="0.45">
      <c r="A2330" s="239">
        <v>39780</v>
      </c>
      <c r="B2330" s="3">
        <v>1.2705</v>
      </c>
      <c r="C2330" s="64">
        <v>0.16800000000000001</v>
      </c>
    </row>
    <row r="2331" spans="1:3" x14ac:dyDescent="0.45">
      <c r="A2331" s="239">
        <v>39783</v>
      </c>
      <c r="B2331" s="3">
        <v>1.2625</v>
      </c>
      <c r="C2331" s="64">
        <v>0.17149999999999999</v>
      </c>
    </row>
    <row r="2332" spans="1:3" x14ac:dyDescent="0.45">
      <c r="A2332" s="239">
        <v>39784</v>
      </c>
      <c r="B2332" s="3">
        <v>1.2718</v>
      </c>
      <c r="C2332" s="64">
        <v>0.17100000000000001</v>
      </c>
    </row>
    <row r="2333" spans="1:3" x14ac:dyDescent="0.45">
      <c r="A2333" s="239">
        <v>39785</v>
      </c>
      <c r="B2333" s="3">
        <v>1.2665</v>
      </c>
      <c r="C2333" s="64">
        <v>0.17152500000000001</v>
      </c>
    </row>
    <row r="2334" spans="1:3" x14ac:dyDescent="0.45">
      <c r="A2334" s="239">
        <v>39786</v>
      </c>
      <c r="B2334" s="3">
        <v>1.2791000000000001</v>
      </c>
      <c r="C2334" s="64">
        <v>0.16600000000000001</v>
      </c>
    </row>
    <row r="2335" spans="1:3" x14ac:dyDescent="0.45">
      <c r="A2335" s="239">
        <v>39787</v>
      </c>
      <c r="B2335" s="3">
        <v>1.2652000000000001</v>
      </c>
      <c r="C2335" s="64">
        <v>0.16239999999999999</v>
      </c>
    </row>
    <row r="2336" spans="1:3" x14ac:dyDescent="0.45">
      <c r="A2336" s="239">
        <v>39790</v>
      </c>
      <c r="B2336" s="3">
        <v>1.2917000000000001</v>
      </c>
      <c r="C2336" s="64">
        <v>0.16144999999999998</v>
      </c>
    </row>
    <row r="2337" spans="1:3" x14ac:dyDescent="0.45">
      <c r="A2337" s="239">
        <v>39791</v>
      </c>
      <c r="B2337" s="3">
        <v>1.2972999999999999</v>
      </c>
      <c r="C2337" s="64">
        <v>0.15869999999999998</v>
      </c>
    </row>
    <row r="2338" spans="1:3" x14ac:dyDescent="0.45">
      <c r="A2338" s="239">
        <v>39792</v>
      </c>
      <c r="B2338" s="3">
        <v>1.3010999999999999</v>
      </c>
      <c r="C2338" s="64">
        <v>0.15292500000000001</v>
      </c>
    </row>
    <row r="2339" spans="1:3" x14ac:dyDescent="0.45">
      <c r="A2339" s="239">
        <v>39793</v>
      </c>
      <c r="B2339" s="3">
        <v>1.3383</v>
      </c>
      <c r="C2339" s="64">
        <v>0.15435000000000001</v>
      </c>
    </row>
    <row r="2340" spans="1:3" x14ac:dyDescent="0.45">
      <c r="A2340" s="239">
        <v>39794</v>
      </c>
      <c r="B2340" s="3">
        <v>1.3346</v>
      </c>
      <c r="C2340" s="64">
        <v>0.15984999999999999</v>
      </c>
    </row>
    <row r="2341" spans="1:3" x14ac:dyDescent="0.45">
      <c r="A2341" s="239">
        <v>39797</v>
      </c>
      <c r="B2341" s="3">
        <v>1.3658999999999999</v>
      </c>
      <c r="C2341" s="64">
        <v>0.16735</v>
      </c>
    </row>
    <row r="2342" spans="1:3" x14ac:dyDescent="0.45">
      <c r="A2342" s="239">
        <v>39798</v>
      </c>
      <c r="B2342" s="3">
        <v>1.3801999999999999</v>
      </c>
      <c r="C2342" s="64">
        <v>0.16472500000000001</v>
      </c>
    </row>
    <row r="2343" spans="1:3" x14ac:dyDescent="0.45">
      <c r="A2343" s="239">
        <v>39799</v>
      </c>
      <c r="B2343" s="3">
        <v>1.4356</v>
      </c>
      <c r="C2343" s="64">
        <v>0.18082499999999999</v>
      </c>
    </row>
    <row r="2344" spans="1:3" x14ac:dyDescent="0.45">
      <c r="A2344" s="239">
        <v>39800</v>
      </c>
      <c r="B2344" s="3">
        <v>1.4285000000000001</v>
      </c>
      <c r="C2344" s="64">
        <v>0.17364999999999997</v>
      </c>
    </row>
    <row r="2345" spans="1:3" x14ac:dyDescent="0.45">
      <c r="A2345" s="239">
        <v>39801</v>
      </c>
      <c r="B2345" s="3">
        <v>1.3875999999999999</v>
      </c>
      <c r="C2345" s="64">
        <v>0.17102499999999998</v>
      </c>
    </row>
    <row r="2346" spans="1:3" x14ac:dyDescent="0.45">
      <c r="A2346" s="239">
        <v>39804</v>
      </c>
      <c r="B2346" s="3">
        <v>1.3940000000000001</v>
      </c>
      <c r="C2346" s="64">
        <v>0.170075</v>
      </c>
    </row>
    <row r="2347" spans="1:3" x14ac:dyDescent="0.45">
      <c r="A2347" s="239">
        <v>39805</v>
      </c>
      <c r="B2347" s="3">
        <v>1.3957999999999999</v>
      </c>
      <c r="C2347" s="64">
        <v>0.169325</v>
      </c>
    </row>
    <row r="2348" spans="1:3" x14ac:dyDescent="0.45">
      <c r="A2348" s="239">
        <v>39806</v>
      </c>
      <c r="B2348" s="3">
        <v>1.3969</v>
      </c>
      <c r="C2348" s="64">
        <v>0.16922499999999999</v>
      </c>
    </row>
    <row r="2349" spans="1:3" x14ac:dyDescent="0.45">
      <c r="A2349" s="239">
        <v>39807</v>
      </c>
      <c r="B2349" s="3">
        <v>1.405</v>
      </c>
      <c r="C2349" s="64">
        <v>0.16620000000000001</v>
      </c>
    </row>
    <row r="2350" spans="1:3" x14ac:dyDescent="0.45">
      <c r="A2350" s="239">
        <v>39808</v>
      </c>
      <c r="B2350" s="3">
        <v>1.4064999999999999</v>
      </c>
      <c r="C2350" s="64">
        <v>0.16777500000000001</v>
      </c>
    </row>
    <row r="2351" spans="1:3" x14ac:dyDescent="0.45">
      <c r="A2351" s="239">
        <v>39811</v>
      </c>
      <c r="B2351" s="3">
        <v>1.417</v>
      </c>
      <c r="C2351" s="64">
        <v>0.171375</v>
      </c>
    </row>
    <row r="2352" spans="1:3" x14ac:dyDescent="0.45">
      <c r="A2352" s="239">
        <v>39812</v>
      </c>
      <c r="B2352" s="3">
        <v>1.4114</v>
      </c>
      <c r="C2352" s="64">
        <v>0.1739</v>
      </c>
    </row>
    <row r="2353" spans="1:3" x14ac:dyDescent="0.45">
      <c r="A2353" s="239">
        <v>39813</v>
      </c>
      <c r="B2353" s="3">
        <v>1.3953</v>
      </c>
      <c r="C2353" s="64">
        <v>0.17519999999999999</v>
      </c>
    </row>
    <row r="2354" spans="1:3" x14ac:dyDescent="0.45">
      <c r="A2354" s="239">
        <v>39814</v>
      </c>
      <c r="B2354" s="3">
        <v>1.3957999999999999</v>
      </c>
      <c r="C2354" s="64">
        <v>0.17515</v>
      </c>
    </row>
    <row r="2355" spans="1:3" x14ac:dyDescent="0.45">
      <c r="A2355" s="239">
        <v>39815</v>
      </c>
      <c r="B2355" s="3">
        <v>1.3888</v>
      </c>
      <c r="C2355" s="64">
        <v>0.17485000000000001</v>
      </c>
    </row>
    <row r="2356" spans="1:3" x14ac:dyDescent="0.45">
      <c r="A2356" s="239">
        <v>39818</v>
      </c>
      <c r="B2356" s="3">
        <v>1.3580000000000001</v>
      </c>
      <c r="C2356" s="64">
        <v>0.17405000000000001</v>
      </c>
    </row>
    <row r="2357" spans="1:3" x14ac:dyDescent="0.45">
      <c r="A2357" s="239">
        <v>39819</v>
      </c>
      <c r="B2357" s="3">
        <v>1.3496999999999999</v>
      </c>
      <c r="C2357" s="64">
        <v>0.17230000000000001</v>
      </c>
    </row>
    <row r="2358" spans="1:3" x14ac:dyDescent="0.45">
      <c r="A2358" s="239">
        <v>39820</v>
      </c>
      <c r="B2358" s="3">
        <v>1.3666</v>
      </c>
      <c r="C2358" s="64">
        <v>0.16829999999999998</v>
      </c>
    </row>
    <row r="2359" spans="1:3" x14ac:dyDescent="0.45">
      <c r="A2359" s="239">
        <v>39821</v>
      </c>
      <c r="B2359" s="3">
        <v>1.3702000000000001</v>
      </c>
      <c r="C2359" s="64">
        <v>0.16742499999999999</v>
      </c>
    </row>
    <row r="2360" spans="1:3" x14ac:dyDescent="0.45">
      <c r="A2360" s="239">
        <v>39822</v>
      </c>
      <c r="B2360" s="3">
        <v>1.3474999999999999</v>
      </c>
      <c r="C2360" s="64">
        <v>0.16482500000000003</v>
      </c>
    </row>
    <row r="2361" spans="1:3" x14ac:dyDescent="0.45">
      <c r="A2361" s="239">
        <v>39825</v>
      </c>
      <c r="B2361" s="3">
        <v>1.3411999999999999</v>
      </c>
      <c r="C2361" s="64">
        <v>0.16387499999999999</v>
      </c>
    </row>
    <row r="2362" spans="1:3" x14ac:dyDescent="0.45">
      <c r="A2362" s="239">
        <v>39826</v>
      </c>
      <c r="B2362" s="3">
        <v>1.3202</v>
      </c>
      <c r="C2362" s="64">
        <v>0.16505</v>
      </c>
    </row>
    <row r="2363" spans="1:3" x14ac:dyDescent="0.45">
      <c r="A2363" s="239">
        <v>39827</v>
      </c>
      <c r="B2363" s="3">
        <v>1.3171999999999999</v>
      </c>
      <c r="C2363" s="64">
        <v>0.16672499999999998</v>
      </c>
    </row>
    <row r="2364" spans="1:3" x14ac:dyDescent="0.45">
      <c r="A2364" s="239">
        <v>39828</v>
      </c>
      <c r="B2364" s="3">
        <v>1.3061</v>
      </c>
      <c r="C2364" s="64">
        <v>0.16489999999999999</v>
      </c>
    </row>
    <row r="2365" spans="1:3" x14ac:dyDescent="0.45">
      <c r="A2365" s="239">
        <v>39829</v>
      </c>
      <c r="B2365" s="3">
        <v>1.3235999999999999</v>
      </c>
      <c r="C2365" s="64">
        <v>0.16542500000000002</v>
      </c>
    </row>
    <row r="2366" spans="1:3" x14ac:dyDescent="0.45">
      <c r="A2366" s="239">
        <v>39832</v>
      </c>
      <c r="B2366" s="3">
        <v>1.3143</v>
      </c>
      <c r="C2366" s="64">
        <v>0.16495000000000001</v>
      </c>
    </row>
    <row r="2367" spans="1:3" x14ac:dyDescent="0.45">
      <c r="A2367" s="239">
        <v>39833</v>
      </c>
      <c r="B2367" s="3">
        <v>1.2936000000000001</v>
      </c>
      <c r="C2367" s="64">
        <v>0.166875</v>
      </c>
    </row>
    <row r="2368" spans="1:3" x14ac:dyDescent="0.45">
      <c r="A2368" s="239">
        <v>39834</v>
      </c>
      <c r="B2368" s="3">
        <v>1.2867999999999999</v>
      </c>
      <c r="C2368" s="64">
        <v>0.16552499999999998</v>
      </c>
    </row>
    <row r="2369" spans="1:3" x14ac:dyDescent="0.45">
      <c r="A2369" s="239">
        <v>39835</v>
      </c>
      <c r="B2369" s="3">
        <v>1.2968999999999999</v>
      </c>
      <c r="C2369" s="64">
        <v>0.163775</v>
      </c>
    </row>
    <row r="2370" spans="1:3" x14ac:dyDescent="0.45">
      <c r="A2370" s="239">
        <v>39836</v>
      </c>
      <c r="B2370" s="3">
        <v>1.2919</v>
      </c>
      <c r="C2370" s="64">
        <v>0.16600000000000001</v>
      </c>
    </row>
    <row r="2371" spans="1:3" x14ac:dyDescent="0.45">
      <c r="A2371" s="239">
        <v>39839</v>
      </c>
      <c r="B2371" s="3">
        <v>1.3146</v>
      </c>
      <c r="C2371" s="64">
        <v>0.15982499999999999</v>
      </c>
    </row>
    <row r="2372" spans="1:3" x14ac:dyDescent="0.45">
      <c r="A2372" s="239">
        <v>39840</v>
      </c>
      <c r="B2372" s="3">
        <v>1.3178000000000001</v>
      </c>
      <c r="C2372" s="64">
        <v>0.15875</v>
      </c>
    </row>
    <row r="2373" spans="1:3" x14ac:dyDescent="0.45">
      <c r="A2373" s="239">
        <v>39841</v>
      </c>
      <c r="B2373" s="3">
        <v>1.327</v>
      </c>
      <c r="C2373" s="64">
        <v>0.15705</v>
      </c>
    </row>
    <row r="2374" spans="1:3" x14ac:dyDescent="0.45">
      <c r="A2374" s="239">
        <v>39842</v>
      </c>
      <c r="B2374" s="3">
        <v>1.2966</v>
      </c>
      <c r="C2374" s="64">
        <v>0.15590000000000001</v>
      </c>
    </row>
    <row r="2375" spans="1:3" x14ac:dyDescent="0.45">
      <c r="A2375" s="239">
        <v>39843</v>
      </c>
      <c r="B2375" s="3">
        <v>1.2826</v>
      </c>
      <c r="C2375" s="64">
        <v>0.15645000000000001</v>
      </c>
    </row>
    <row r="2376" spans="1:3" x14ac:dyDescent="0.45">
      <c r="A2376" s="239">
        <v>39846</v>
      </c>
      <c r="B2376" s="3">
        <v>1.2866</v>
      </c>
      <c r="C2376" s="64">
        <v>0.1583</v>
      </c>
    </row>
    <row r="2377" spans="1:3" x14ac:dyDescent="0.45">
      <c r="A2377" s="239">
        <v>39847</v>
      </c>
      <c r="B2377" s="3">
        <v>1.2939000000000001</v>
      </c>
      <c r="C2377" s="64">
        <v>0.15734999999999999</v>
      </c>
    </row>
    <row r="2378" spans="1:3" x14ac:dyDescent="0.45">
      <c r="A2378" s="239">
        <v>39848</v>
      </c>
      <c r="B2378" s="3">
        <v>1.2852000000000001</v>
      </c>
      <c r="C2378" s="64">
        <v>0.156975</v>
      </c>
    </row>
    <row r="2379" spans="1:3" x14ac:dyDescent="0.45">
      <c r="A2379" s="239">
        <v>39849</v>
      </c>
      <c r="B2379" s="3">
        <v>1.2871000000000001</v>
      </c>
      <c r="C2379" s="64">
        <v>0.155025</v>
      </c>
    </row>
    <row r="2380" spans="1:3" x14ac:dyDescent="0.45">
      <c r="A2380" s="239">
        <v>39850</v>
      </c>
      <c r="B2380" s="3">
        <v>1.2899</v>
      </c>
      <c r="C2380" s="64">
        <v>0.15454999999999999</v>
      </c>
    </row>
    <row r="2381" spans="1:3" x14ac:dyDescent="0.45">
      <c r="A2381" s="239">
        <v>39853</v>
      </c>
      <c r="B2381" s="3">
        <v>1.3058000000000001</v>
      </c>
      <c r="C2381" s="64">
        <v>0.153225</v>
      </c>
    </row>
    <row r="2382" spans="1:3" x14ac:dyDescent="0.45">
      <c r="A2382" s="239">
        <v>39854</v>
      </c>
      <c r="B2382" s="3">
        <v>1.296</v>
      </c>
      <c r="C2382" s="64">
        <v>0.1522</v>
      </c>
    </row>
    <row r="2383" spans="1:3" x14ac:dyDescent="0.45">
      <c r="A2383" s="239">
        <v>39855</v>
      </c>
      <c r="B2383" s="3">
        <v>1.2857000000000001</v>
      </c>
      <c r="C2383" s="64">
        <v>0.15404999999999999</v>
      </c>
    </row>
    <row r="2384" spans="1:3" x14ac:dyDescent="0.45">
      <c r="A2384" s="239">
        <v>39856</v>
      </c>
      <c r="B2384" s="3">
        <v>1.2824</v>
      </c>
      <c r="C2384" s="64">
        <v>0.1552</v>
      </c>
    </row>
    <row r="2385" spans="1:3" x14ac:dyDescent="0.45">
      <c r="A2385" s="239">
        <v>39857</v>
      </c>
      <c r="B2385" s="3">
        <v>1.288</v>
      </c>
      <c r="C2385" s="64">
        <v>0.15345</v>
      </c>
    </row>
    <row r="2386" spans="1:3" x14ac:dyDescent="0.45">
      <c r="A2386" s="239">
        <v>39860</v>
      </c>
      <c r="B2386" s="3">
        <v>1.2772999999999999</v>
      </c>
      <c r="C2386" s="64">
        <v>0.15227499999999999</v>
      </c>
    </row>
    <row r="2387" spans="1:3" x14ac:dyDescent="0.45">
      <c r="A2387" s="239">
        <v>39861</v>
      </c>
      <c r="B2387" s="3">
        <v>1.2585999999999999</v>
      </c>
      <c r="C2387" s="64">
        <v>0.15265000000000001</v>
      </c>
    </row>
    <row r="2388" spans="1:3" x14ac:dyDescent="0.45">
      <c r="A2388" s="239">
        <v>39862</v>
      </c>
      <c r="B2388" s="3">
        <v>1.2565</v>
      </c>
      <c r="C2388" s="64">
        <v>0.15289999999999998</v>
      </c>
    </row>
    <row r="2389" spans="1:3" x14ac:dyDescent="0.45">
      <c r="A2389" s="239">
        <v>39863</v>
      </c>
      <c r="B2389" s="3">
        <v>1.2679</v>
      </c>
      <c r="C2389" s="64">
        <v>0.15160000000000001</v>
      </c>
    </row>
    <row r="2390" spans="1:3" x14ac:dyDescent="0.45">
      <c r="A2390" s="239">
        <v>39864</v>
      </c>
      <c r="B2390" s="3">
        <v>1.2763</v>
      </c>
      <c r="C2390" s="64">
        <v>0.15187500000000001</v>
      </c>
    </row>
    <row r="2391" spans="1:3" x14ac:dyDescent="0.45">
      <c r="A2391" s="239">
        <v>39867</v>
      </c>
      <c r="B2391" s="3">
        <v>1.2739</v>
      </c>
      <c r="C2391" s="64">
        <v>0.152225</v>
      </c>
    </row>
    <row r="2392" spans="1:3" x14ac:dyDescent="0.45">
      <c r="A2392" s="239">
        <v>39868</v>
      </c>
      <c r="B2392" s="3">
        <v>1.2779</v>
      </c>
      <c r="C2392" s="64">
        <v>0.15232499999999999</v>
      </c>
    </row>
    <row r="2393" spans="1:3" x14ac:dyDescent="0.45">
      <c r="A2393" s="239">
        <v>39869</v>
      </c>
      <c r="B2393" s="3">
        <v>1.2746</v>
      </c>
      <c r="C2393" s="64">
        <v>0.15109999999999998</v>
      </c>
    </row>
    <row r="2394" spans="1:3" x14ac:dyDescent="0.45">
      <c r="A2394" s="239">
        <v>39870</v>
      </c>
      <c r="B2394" s="3">
        <v>1.2753999999999999</v>
      </c>
      <c r="C2394" s="64">
        <v>0.15032500000000001</v>
      </c>
    </row>
    <row r="2395" spans="1:3" x14ac:dyDescent="0.45">
      <c r="A2395" s="239">
        <v>39871</v>
      </c>
      <c r="B2395" s="3">
        <v>1.2716000000000001</v>
      </c>
      <c r="C2395" s="64">
        <v>0.14927499999999999</v>
      </c>
    </row>
    <row r="2396" spans="1:3" x14ac:dyDescent="0.45">
      <c r="A2396" s="239">
        <v>39874</v>
      </c>
      <c r="B2396" s="3">
        <v>1.2581</v>
      </c>
      <c r="C2396" s="64">
        <v>0.14812500000000001</v>
      </c>
    </row>
    <row r="2397" spans="1:3" x14ac:dyDescent="0.45">
      <c r="A2397" s="239">
        <v>39875</v>
      </c>
      <c r="B2397" s="3">
        <v>1.2570999999999999</v>
      </c>
      <c r="C2397" s="64">
        <v>0.148225</v>
      </c>
    </row>
    <row r="2398" spans="1:3" x14ac:dyDescent="0.45">
      <c r="A2398" s="239">
        <v>39876</v>
      </c>
      <c r="B2398" s="3">
        <v>1.2612999999999999</v>
      </c>
      <c r="C2398" s="64">
        <v>0.14560000000000001</v>
      </c>
    </row>
    <row r="2399" spans="1:3" x14ac:dyDescent="0.45">
      <c r="A2399" s="239">
        <v>39877</v>
      </c>
      <c r="B2399" s="3">
        <v>1.2543</v>
      </c>
      <c r="C2399" s="64">
        <v>0.145925</v>
      </c>
    </row>
    <row r="2400" spans="1:3" x14ac:dyDescent="0.45">
      <c r="A2400" s="239">
        <v>39878</v>
      </c>
      <c r="B2400" s="3">
        <v>1.2676000000000001</v>
      </c>
      <c r="C2400" s="64">
        <v>0.14474999999999999</v>
      </c>
    </row>
    <row r="2401" spans="1:3" x14ac:dyDescent="0.45">
      <c r="A2401" s="239">
        <v>39881</v>
      </c>
      <c r="B2401" s="3">
        <v>1.264</v>
      </c>
      <c r="C2401" s="64">
        <v>0.142425</v>
      </c>
    </row>
    <row r="2402" spans="1:3" x14ac:dyDescent="0.45">
      <c r="A2402" s="239">
        <v>39882</v>
      </c>
      <c r="B2402" s="3">
        <v>1.2690000000000001</v>
      </c>
      <c r="C2402" s="64">
        <v>0.14082500000000001</v>
      </c>
    </row>
    <row r="2403" spans="1:3" x14ac:dyDescent="0.45">
      <c r="A2403" s="239">
        <v>39883</v>
      </c>
      <c r="B2403" s="3">
        <v>1.2784</v>
      </c>
      <c r="C2403" s="64">
        <v>0.13970000000000002</v>
      </c>
    </row>
    <row r="2404" spans="1:3" x14ac:dyDescent="0.45">
      <c r="A2404" s="239">
        <v>39884</v>
      </c>
      <c r="B2404" s="3">
        <v>1.2839</v>
      </c>
      <c r="C2404" s="64">
        <v>0.14055000000000001</v>
      </c>
    </row>
    <row r="2405" spans="1:3" x14ac:dyDescent="0.45">
      <c r="A2405" s="239">
        <v>39885</v>
      </c>
      <c r="B2405" s="3">
        <v>1.2901</v>
      </c>
      <c r="C2405" s="64">
        <v>0.142625</v>
      </c>
    </row>
    <row r="2406" spans="1:3" x14ac:dyDescent="0.45">
      <c r="A2406" s="239">
        <v>39888</v>
      </c>
      <c r="B2406" s="3">
        <v>1.2998000000000001</v>
      </c>
      <c r="C2406" s="64">
        <v>0.1429</v>
      </c>
    </row>
    <row r="2407" spans="1:3" x14ac:dyDescent="0.45">
      <c r="A2407" s="239">
        <v>39889</v>
      </c>
      <c r="B2407" s="3">
        <v>1.2987</v>
      </c>
      <c r="C2407" s="64">
        <v>0.14232500000000001</v>
      </c>
    </row>
    <row r="2408" spans="1:3" x14ac:dyDescent="0.45">
      <c r="A2408" s="239">
        <v>39890</v>
      </c>
      <c r="B2408" s="3">
        <v>1.3121</v>
      </c>
      <c r="C2408" s="64">
        <v>0.14374999999999999</v>
      </c>
    </row>
    <row r="2409" spans="1:3" x14ac:dyDescent="0.45">
      <c r="A2409" s="239">
        <v>39891</v>
      </c>
      <c r="B2409" s="3">
        <v>1.3637999999999999</v>
      </c>
      <c r="C2409" s="64">
        <v>0.14995</v>
      </c>
    </row>
    <row r="2410" spans="1:3" x14ac:dyDescent="0.45">
      <c r="A2410" s="239">
        <v>39892</v>
      </c>
      <c r="B2410" s="3">
        <v>1.3580000000000001</v>
      </c>
      <c r="C2410" s="64">
        <v>0.14855000000000002</v>
      </c>
    </row>
    <row r="2411" spans="1:3" x14ac:dyDescent="0.45">
      <c r="A2411" s="239">
        <v>39895</v>
      </c>
      <c r="B2411" s="3">
        <v>1.3618000000000001</v>
      </c>
      <c r="C2411" s="64">
        <v>0.14845</v>
      </c>
    </row>
    <row r="2412" spans="1:3" x14ac:dyDescent="0.45">
      <c r="A2412" s="239">
        <v>39896</v>
      </c>
      <c r="B2412" s="3">
        <v>1.3494999999999999</v>
      </c>
      <c r="C2412" s="64">
        <v>0.147425</v>
      </c>
    </row>
    <row r="2413" spans="1:3" x14ac:dyDescent="0.45">
      <c r="A2413" s="239">
        <v>39897</v>
      </c>
      <c r="B2413" s="3">
        <v>1.3567</v>
      </c>
      <c r="C2413" s="64">
        <v>0.14787500000000001</v>
      </c>
    </row>
    <row r="2414" spans="1:3" x14ac:dyDescent="0.45">
      <c r="A2414" s="239">
        <v>39898</v>
      </c>
      <c r="B2414" s="3">
        <v>1.3538999999999999</v>
      </c>
      <c r="C2414" s="64">
        <v>0.14982499999999999</v>
      </c>
    </row>
    <row r="2415" spans="1:3" x14ac:dyDescent="0.45">
      <c r="A2415" s="239">
        <v>39899</v>
      </c>
      <c r="B2415" s="3">
        <v>1.33</v>
      </c>
      <c r="C2415" s="64">
        <v>0.14777499999999999</v>
      </c>
    </row>
    <row r="2416" spans="1:3" x14ac:dyDescent="0.45">
      <c r="A2416" s="239">
        <v>39902</v>
      </c>
      <c r="B2416" s="3">
        <v>1.3165</v>
      </c>
      <c r="C2416" s="64">
        <v>0.14957499999999999</v>
      </c>
    </row>
    <row r="2417" spans="1:3" x14ac:dyDescent="0.45">
      <c r="A2417" s="239">
        <v>39903</v>
      </c>
      <c r="B2417" s="3">
        <v>1.3229</v>
      </c>
      <c r="C2417" s="64">
        <v>0.148975</v>
      </c>
    </row>
    <row r="2418" spans="1:3" x14ac:dyDescent="0.45">
      <c r="A2418" s="239">
        <v>39904</v>
      </c>
      <c r="B2418" s="3">
        <v>1.3209</v>
      </c>
      <c r="C2418" s="64">
        <v>0.14752499999999999</v>
      </c>
    </row>
    <row r="2419" spans="1:3" x14ac:dyDescent="0.45">
      <c r="A2419" s="239">
        <v>39905</v>
      </c>
      <c r="B2419" s="3">
        <v>1.3484</v>
      </c>
      <c r="C2419" s="64">
        <v>0.14702500000000002</v>
      </c>
    </row>
    <row r="2420" spans="1:3" x14ac:dyDescent="0.45">
      <c r="A2420" s="239">
        <v>39906</v>
      </c>
      <c r="B2420" s="3">
        <v>1.3442000000000001</v>
      </c>
      <c r="C2420" s="64">
        <v>0.142375</v>
      </c>
    </row>
    <row r="2421" spans="1:3" x14ac:dyDescent="0.45">
      <c r="A2421" s="239">
        <v>39909</v>
      </c>
      <c r="B2421" s="3">
        <v>1.339</v>
      </c>
      <c r="C2421" s="64">
        <v>0.14115</v>
      </c>
    </row>
    <row r="2422" spans="1:3" x14ac:dyDescent="0.45">
      <c r="A2422" s="239">
        <v>39910</v>
      </c>
      <c r="B2422" s="3">
        <v>1.327</v>
      </c>
      <c r="C2422" s="64">
        <v>0.13944999999999999</v>
      </c>
    </row>
    <row r="2423" spans="1:3" x14ac:dyDescent="0.45">
      <c r="A2423" s="239">
        <v>39911</v>
      </c>
      <c r="B2423" s="3">
        <v>1.3296999999999999</v>
      </c>
      <c r="C2423" s="64">
        <v>0.139575</v>
      </c>
    </row>
    <row r="2424" spans="1:3" x14ac:dyDescent="0.45">
      <c r="A2424" s="239">
        <v>39912</v>
      </c>
      <c r="B2424" s="3">
        <v>1.3145</v>
      </c>
      <c r="C2424" s="64">
        <v>0.13824999999999998</v>
      </c>
    </row>
    <row r="2425" spans="1:3" x14ac:dyDescent="0.45">
      <c r="A2425" s="239">
        <v>39913</v>
      </c>
      <c r="B2425" s="3">
        <v>1.3143</v>
      </c>
      <c r="C2425" s="64">
        <v>0.13785</v>
      </c>
    </row>
    <row r="2426" spans="1:3" x14ac:dyDescent="0.45">
      <c r="A2426" s="239">
        <v>39916</v>
      </c>
      <c r="B2426" s="3">
        <v>1.3360000000000001</v>
      </c>
      <c r="C2426" s="64">
        <v>0.13817500000000002</v>
      </c>
    </row>
    <row r="2427" spans="1:3" x14ac:dyDescent="0.45">
      <c r="A2427" s="239">
        <v>39917</v>
      </c>
      <c r="B2427" s="3">
        <v>1.3280000000000001</v>
      </c>
      <c r="C2427" s="64">
        <v>0.13775000000000001</v>
      </c>
    </row>
    <row r="2428" spans="1:3" x14ac:dyDescent="0.45">
      <c r="A2428" s="239">
        <v>39918</v>
      </c>
      <c r="B2428" s="3">
        <v>1.323</v>
      </c>
      <c r="C2428" s="64">
        <v>0.13574999999999998</v>
      </c>
    </row>
    <row r="2429" spans="1:3" x14ac:dyDescent="0.45">
      <c r="A2429" s="239">
        <v>39919</v>
      </c>
      <c r="B2429" s="3">
        <v>1.3197000000000001</v>
      </c>
      <c r="C2429" s="64">
        <v>0.13055</v>
      </c>
    </row>
    <row r="2430" spans="1:3" x14ac:dyDescent="0.45">
      <c r="A2430" s="239">
        <v>39920</v>
      </c>
      <c r="B2430" s="3">
        <v>1.3041</v>
      </c>
      <c r="C2430" s="64">
        <v>0.12937499999999999</v>
      </c>
    </row>
    <row r="2431" spans="1:3" x14ac:dyDescent="0.45">
      <c r="A2431" s="239">
        <v>39923</v>
      </c>
      <c r="B2431" s="3">
        <v>1.2929999999999999</v>
      </c>
      <c r="C2431" s="64">
        <v>0.1293</v>
      </c>
    </row>
    <row r="2432" spans="1:3" x14ac:dyDescent="0.45">
      <c r="A2432" s="239">
        <v>39924</v>
      </c>
      <c r="B2432" s="3">
        <v>1.2965</v>
      </c>
      <c r="C2432" s="64">
        <v>0.1288</v>
      </c>
    </row>
    <row r="2433" spans="1:3" x14ac:dyDescent="0.45">
      <c r="A2433" s="239">
        <v>39925</v>
      </c>
      <c r="B2433" s="3">
        <v>1.2999000000000001</v>
      </c>
      <c r="C2433" s="64">
        <v>0.1283</v>
      </c>
    </row>
    <row r="2434" spans="1:3" x14ac:dyDescent="0.45">
      <c r="A2434" s="239">
        <v>39926</v>
      </c>
      <c r="B2434" s="3">
        <v>1.3073000000000001</v>
      </c>
      <c r="C2434" s="64">
        <v>0.123975</v>
      </c>
    </row>
    <row r="2435" spans="1:3" x14ac:dyDescent="0.45">
      <c r="A2435" s="239">
        <v>39927</v>
      </c>
      <c r="B2435" s="3">
        <v>1.3273999999999999</v>
      </c>
      <c r="C2435" s="64">
        <v>0.12492499999999999</v>
      </c>
    </row>
    <row r="2436" spans="1:3" x14ac:dyDescent="0.45">
      <c r="A2436" s="239">
        <v>39930</v>
      </c>
      <c r="B2436" s="3">
        <v>1.3126</v>
      </c>
      <c r="C2436" s="64">
        <v>0.12435</v>
      </c>
    </row>
    <row r="2437" spans="1:3" x14ac:dyDescent="0.45">
      <c r="A2437" s="239">
        <v>39931</v>
      </c>
      <c r="B2437" s="3">
        <v>1.3110999999999999</v>
      </c>
      <c r="C2437" s="64">
        <v>0.12285</v>
      </c>
    </row>
    <row r="2438" spans="1:3" x14ac:dyDescent="0.45">
      <c r="A2438" s="239">
        <v>39932</v>
      </c>
      <c r="B2438" s="3">
        <v>1.3324</v>
      </c>
      <c r="C2438" s="64">
        <v>0.123725</v>
      </c>
    </row>
    <row r="2439" spans="1:3" x14ac:dyDescent="0.45">
      <c r="A2439" s="239">
        <v>39933</v>
      </c>
      <c r="B2439" s="3">
        <v>1.3209</v>
      </c>
      <c r="C2439" s="64">
        <v>0.12332499999999999</v>
      </c>
    </row>
    <row r="2440" spans="1:3" x14ac:dyDescent="0.45">
      <c r="A2440" s="239">
        <v>39934</v>
      </c>
      <c r="B2440" s="3">
        <v>1.3256999999999999</v>
      </c>
      <c r="C2440" s="64">
        <v>0.1241</v>
      </c>
    </row>
    <row r="2441" spans="1:3" x14ac:dyDescent="0.45">
      <c r="A2441" s="239">
        <v>39937</v>
      </c>
      <c r="B2441" s="3">
        <v>1.3373999999999999</v>
      </c>
      <c r="C2441" s="64">
        <v>0.12394999999999999</v>
      </c>
    </row>
    <row r="2442" spans="1:3" x14ac:dyDescent="0.45">
      <c r="A2442" s="239">
        <v>39938</v>
      </c>
      <c r="B2442" s="3">
        <v>1.3357000000000001</v>
      </c>
      <c r="C2442" s="64">
        <v>0.12394999999999999</v>
      </c>
    </row>
    <row r="2443" spans="1:3" x14ac:dyDescent="0.45">
      <c r="A2443" s="239">
        <v>39939</v>
      </c>
      <c r="B2443" s="3">
        <v>1.3303</v>
      </c>
      <c r="C2443" s="64">
        <v>0.12369999999999999</v>
      </c>
    </row>
    <row r="2444" spans="1:3" x14ac:dyDescent="0.45">
      <c r="A2444" s="239">
        <v>39940</v>
      </c>
      <c r="B2444" s="3">
        <v>1.3395999999999999</v>
      </c>
      <c r="C2444" s="64">
        <v>0.1232</v>
      </c>
    </row>
    <row r="2445" spans="1:3" x14ac:dyDescent="0.45">
      <c r="A2445" s="239">
        <v>39941</v>
      </c>
      <c r="B2445" s="3">
        <v>1.3552</v>
      </c>
      <c r="C2445" s="64">
        <v>0.12227499999999999</v>
      </c>
    </row>
    <row r="2446" spans="1:3" x14ac:dyDescent="0.45">
      <c r="A2446" s="239">
        <v>39944</v>
      </c>
      <c r="B2446" s="3">
        <v>1.3599000000000001</v>
      </c>
      <c r="C2446" s="64">
        <v>0.12300000000000001</v>
      </c>
    </row>
    <row r="2447" spans="1:3" x14ac:dyDescent="0.45">
      <c r="A2447" s="239">
        <v>39945</v>
      </c>
      <c r="B2447" s="3">
        <v>1.3605</v>
      </c>
      <c r="C2447" s="64">
        <v>0.12470000000000001</v>
      </c>
    </row>
    <row r="2448" spans="1:3" x14ac:dyDescent="0.45">
      <c r="A2448" s="239">
        <v>39946</v>
      </c>
      <c r="B2448" s="3">
        <v>1.361</v>
      </c>
      <c r="C2448" s="64">
        <v>0.12457499999999999</v>
      </c>
    </row>
    <row r="2449" spans="1:3" x14ac:dyDescent="0.45">
      <c r="A2449" s="239">
        <v>39947</v>
      </c>
      <c r="B2449" s="3">
        <v>1.3618000000000001</v>
      </c>
      <c r="C2449" s="64">
        <v>0.1246</v>
      </c>
    </row>
    <row r="2450" spans="1:3" x14ac:dyDescent="0.45">
      <c r="A2450" s="239">
        <v>39948</v>
      </c>
      <c r="B2450" s="3">
        <v>1.3538000000000001</v>
      </c>
      <c r="C2450" s="64">
        <v>0.12327500000000001</v>
      </c>
    </row>
    <row r="2451" spans="1:3" x14ac:dyDescent="0.45">
      <c r="A2451" s="239">
        <v>39951</v>
      </c>
      <c r="B2451" s="3">
        <v>1.3545</v>
      </c>
      <c r="C2451" s="64">
        <v>0.1217</v>
      </c>
    </row>
    <row r="2452" spans="1:3" x14ac:dyDescent="0.45">
      <c r="A2452" s="239">
        <v>39952</v>
      </c>
      <c r="B2452" s="3">
        <v>1.3603000000000001</v>
      </c>
      <c r="C2452" s="64">
        <v>0.12167500000000001</v>
      </c>
    </row>
    <row r="2453" spans="1:3" x14ac:dyDescent="0.45">
      <c r="A2453" s="239">
        <v>39953</v>
      </c>
      <c r="B2453" s="3">
        <v>1.3759000000000001</v>
      </c>
      <c r="C2453" s="64">
        <v>0.122325</v>
      </c>
    </row>
    <row r="2454" spans="1:3" x14ac:dyDescent="0.45">
      <c r="A2454" s="239">
        <v>39954</v>
      </c>
      <c r="B2454" s="3">
        <v>1.3894</v>
      </c>
      <c r="C2454" s="64">
        <v>0.12300000000000001</v>
      </c>
    </row>
    <row r="2455" spans="1:3" x14ac:dyDescent="0.45">
      <c r="A2455" s="239">
        <v>39955</v>
      </c>
      <c r="B2455" s="3">
        <v>1.4018999999999999</v>
      </c>
      <c r="C2455" s="64">
        <v>0.12887499999999999</v>
      </c>
    </row>
    <row r="2456" spans="1:3" x14ac:dyDescent="0.45">
      <c r="A2456" s="239">
        <v>39958</v>
      </c>
      <c r="B2456" s="3">
        <v>1.4011</v>
      </c>
      <c r="C2456" s="64">
        <v>0.13119999999999998</v>
      </c>
    </row>
    <row r="2457" spans="1:3" x14ac:dyDescent="0.45">
      <c r="A2457" s="239">
        <v>39959</v>
      </c>
      <c r="B2457" s="3">
        <v>1.3982999999999999</v>
      </c>
      <c r="C2457" s="64">
        <v>0.1283</v>
      </c>
    </row>
    <row r="2458" spans="1:3" x14ac:dyDescent="0.45">
      <c r="A2458" s="239">
        <v>39960</v>
      </c>
      <c r="B2458" s="3">
        <v>1.3921999999999999</v>
      </c>
      <c r="C2458" s="64">
        <v>0.12784999999999999</v>
      </c>
    </row>
    <row r="2459" spans="1:3" x14ac:dyDescent="0.45">
      <c r="A2459" s="239">
        <v>39961</v>
      </c>
      <c r="B2459" s="3">
        <v>1.3919000000000001</v>
      </c>
      <c r="C2459" s="64">
        <v>0.1275</v>
      </c>
    </row>
    <row r="2460" spans="1:3" x14ac:dyDescent="0.45">
      <c r="A2460" s="239">
        <v>39962</v>
      </c>
      <c r="B2460" s="3">
        <v>1.4118999999999999</v>
      </c>
      <c r="C2460" s="64">
        <v>0.13005</v>
      </c>
    </row>
    <row r="2461" spans="1:3" x14ac:dyDescent="0.45">
      <c r="A2461" s="239">
        <v>39965</v>
      </c>
      <c r="B2461" s="3">
        <v>1.4184999999999999</v>
      </c>
      <c r="C2461" s="64">
        <v>0.13295000000000001</v>
      </c>
    </row>
    <row r="2462" spans="1:3" x14ac:dyDescent="0.45">
      <c r="A2462" s="239">
        <v>39966</v>
      </c>
      <c r="B2462" s="3">
        <v>1.4291</v>
      </c>
      <c r="C2462" s="64">
        <v>0.13470000000000001</v>
      </c>
    </row>
    <row r="2463" spans="1:3" x14ac:dyDescent="0.45">
      <c r="A2463" s="239">
        <v>39967</v>
      </c>
      <c r="B2463" s="3">
        <v>1.4127000000000001</v>
      </c>
      <c r="C2463" s="64">
        <v>0.13600000000000001</v>
      </c>
    </row>
    <row r="2464" spans="1:3" x14ac:dyDescent="0.45">
      <c r="A2464" s="239">
        <v>39968</v>
      </c>
      <c r="B2464" s="3">
        <v>1.4169</v>
      </c>
      <c r="C2464" s="64">
        <v>0.13397500000000001</v>
      </c>
    </row>
    <row r="2465" spans="1:3" x14ac:dyDescent="0.45">
      <c r="A2465" s="239">
        <v>39969</v>
      </c>
      <c r="B2465" s="3">
        <v>1.4018999999999999</v>
      </c>
      <c r="C2465" s="64">
        <v>0.131775</v>
      </c>
    </row>
    <row r="2466" spans="1:3" x14ac:dyDescent="0.45">
      <c r="A2466" s="239">
        <v>39972</v>
      </c>
      <c r="B2466" s="3">
        <v>1.3900000000000001</v>
      </c>
      <c r="C2466" s="64">
        <v>0.13042500000000001</v>
      </c>
    </row>
    <row r="2467" spans="1:3" x14ac:dyDescent="0.45">
      <c r="A2467" s="239">
        <v>39973</v>
      </c>
      <c r="B2467" s="3">
        <v>1.4028</v>
      </c>
      <c r="C2467" s="64">
        <v>0.1295</v>
      </c>
    </row>
    <row r="2468" spans="1:3" x14ac:dyDescent="0.45">
      <c r="A2468" s="239">
        <v>39974</v>
      </c>
      <c r="B2468" s="3">
        <v>1.3991</v>
      </c>
      <c r="C2468" s="64">
        <v>0.12934999999999999</v>
      </c>
    </row>
    <row r="2469" spans="1:3" x14ac:dyDescent="0.45">
      <c r="A2469" s="239">
        <v>39975</v>
      </c>
      <c r="B2469" s="3">
        <v>1.4095</v>
      </c>
      <c r="C2469" s="64">
        <v>0.12767500000000001</v>
      </c>
    </row>
    <row r="2470" spans="1:3" x14ac:dyDescent="0.45">
      <c r="A2470" s="239">
        <v>39976</v>
      </c>
      <c r="B2470" s="3">
        <v>1.4024000000000001</v>
      </c>
      <c r="C2470" s="64">
        <v>0.12732499999999999</v>
      </c>
    </row>
    <row r="2471" spans="1:3" x14ac:dyDescent="0.45">
      <c r="A2471" s="239">
        <v>39979</v>
      </c>
      <c r="B2471" s="3">
        <v>1.3785000000000001</v>
      </c>
      <c r="C2471" s="64">
        <v>0.12642500000000001</v>
      </c>
    </row>
    <row r="2472" spans="1:3" x14ac:dyDescent="0.45">
      <c r="A2472" s="239">
        <v>39980</v>
      </c>
      <c r="B2472" s="3">
        <v>1.3843000000000001</v>
      </c>
      <c r="C2472" s="64">
        <v>0.12632499999999999</v>
      </c>
    </row>
    <row r="2473" spans="1:3" x14ac:dyDescent="0.45">
      <c r="A2473" s="239">
        <v>39981</v>
      </c>
      <c r="B2473" s="3">
        <v>1.3869</v>
      </c>
      <c r="C2473" s="64">
        <v>0.12609999999999999</v>
      </c>
    </row>
    <row r="2474" spans="1:3" x14ac:dyDescent="0.45">
      <c r="A2474" s="239">
        <v>39982</v>
      </c>
      <c r="B2474" s="3">
        <v>1.3971</v>
      </c>
      <c r="C2474" s="64">
        <v>0.12670000000000001</v>
      </c>
    </row>
    <row r="2475" spans="1:3" x14ac:dyDescent="0.45">
      <c r="A2475" s="239">
        <v>39983</v>
      </c>
      <c r="B2475" s="3">
        <v>1.3963000000000001</v>
      </c>
      <c r="C2475" s="64">
        <v>0.12435</v>
      </c>
    </row>
    <row r="2476" spans="1:3" x14ac:dyDescent="0.45">
      <c r="A2476" s="239">
        <v>39986</v>
      </c>
      <c r="B2476" s="3">
        <v>1.3874</v>
      </c>
      <c r="C2476" s="64">
        <v>0.125025</v>
      </c>
    </row>
    <row r="2477" spans="1:3" x14ac:dyDescent="0.45">
      <c r="A2477" s="239">
        <v>39987</v>
      </c>
      <c r="B2477" s="3">
        <v>1.4093</v>
      </c>
      <c r="C2477" s="64">
        <v>0.12625</v>
      </c>
    </row>
    <row r="2478" spans="1:3" x14ac:dyDescent="0.45">
      <c r="A2478" s="239">
        <v>39988</v>
      </c>
      <c r="B2478" s="3">
        <v>1.3986000000000001</v>
      </c>
      <c r="C2478" s="64">
        <v>0.12787499999999999</v>
      </c>
    </row>
    <row r="2479" spans="1:3" x14ac:dyDescent="0.45">
      <c r="A2479" s="239">
        <v>39989</v>
      </c>
      <c r="B2479" s="3">
        <v>1.3942000000000001</v>
      </c>
      <c r="C2479" s="64">
        <v>0.12675</v>
      </c>
    </row>
    <row r="2480" spans="1:3" x14ac:dyDescent="0.45">
      <c r="A2480" s="239">
        <v>39990</v>
      </c>
      <c r="B2480" s="3">
        <v>1.4091</v>
      </c>
      <c r="C2480" s="64">
        <v>0.12587500000000001</v>
      </c>
    </row>
    <row r="2481" spans="1:3" x14ac:dyDescent="0.45">
      <c r="A2481" s="239">
        <v>39993</v>
      </c>
      <c r="B2481" s="3">
        <v>1.4073</v>
      </c>
      <c r="C2481" s="64">
        <v>0.12585000000000002</v>
      </c>
    </row>
    <row r="2482" spans="1:3" x14ac:dyDescent="0.45">
      <c r="A2482" s="239">
        <v>39994</v>
      </c>
      <c r="B2482" s="3">
        <v>1.405</v>
      </c>
      <c r="C2482" s="64">
        <v>0.12435</v>
      </c>
    </row>
    <row r="2483" spans="1:3" x14ac:dyDescent="0.45">
      <c r="A2483" s="239">
        <v>39995</v>
      </c>
      <c r="B2483" s="3">
        <v>1.4161000000000001</v>
      </c>
      <c r="C2483" s="64">
        <v>0.123775</v>
      </c>
    </row>
    <row r="2484" spans="1:3" x14ac:dyDescent="0.45">
      <c r="A2484" s="239">
        <v>39996</v>
      </c>
      <c r="B2484" s="3">
        <v>1.4012</v>
      </c>
      <c r="C2484" s="64">
        <v>0.12210000000000001</v>
      </c>
    </row>
    <row r="2485" spans="1:3" x14ac:dyDescent="0.45">
      <c r="A2485" s="239">
        <v>39997</v>
      </c>
      <c r="B2485" s="3">
        <v>1.3987000000000001</v>
      </c>
      <c r="C2485" s="64">
        <v>0.12217499999999999</v>
      </c>
    </row>
    <row r="2486" spans="1:3" x14ac:dyDescent="0.45">
      <c r="A2486" s="239">
        <v>40000</v>
      </c>
      <c r="B2486" s="3">
        <v>1.3932</v>
      </c>
      <c r="C2486" s="64">
        <v>0.12267500000000001</v>
      </c>
    </row>
    <row r="2487" spans="1:3" x14ac:dyDescent="0.45">
      <c r="A2487" s="239">
        <v>40001</v>
      </c>
      <c r="B2487" s="3">
        <v>1.3944000000000001</v>
      </c>
      <c r="C2487" s="64">
        <v>0.12272500000000001</v>
      </c>
    </row>
    <row r="2488" spans="1:3" x14ac:dyDescent="0.45">
      <c r="A2488" s="239">
        <v>40002</v>
      </c>
      <c r="B2488" s="3">
        <v>1.3851</v>
      </c>
      <c r="C2488" s="64">
        <v>0.1235</v>
      </c>
    </row>
    <row r="2489" spans="1:3" x14ac:dyDescent="0.45">
      <c r="A2489" s="239">
        <v>40003</v>
      </c>
      <c r="B2489" s="3">
        <v>1.405</v>
      </c>
      <c r="C2489" s="64">
        <v>0.12267500000000001</v>
      </c>
    </row>
    <row r="2490" spans="1:3" x14ac:dyDescent="0.45">
      <c r="A2490" s="239">
        <v>40004</v>
      </c>
      <c r="B2490" s="3">
        <v>1.3955</v>
      </c>
      <c r="C2490" s="64">
        <v>0.1232</v>
      </c>
    </row>
    <row r="2491" spans="1:3" x14ac:dyDescent="0.45">
      <c r="A2491" s="239">
        <v>40007</v>
      </c>
      <c r="B2491" s="3">
        <v>1.3965000000000001</v>
      </c>
      <c r="C2491" s="64">
        <v>0.122825</v>
      </c>
    </row>
    <row r="2492" spans="1:3" x14ac:dyDescent="0.45">
      <c r="A2492" s="239">
        <v>40008</v>
      </c>
      <c r="B2492" s="3">
        <v>1.3956</v>
      </c>
      <c r="C2492" s="64">
        <v>0.122475</v>
      </c>
    </row>
    <row r="2493" spans="1:3" x14ac:dyDescent="0.45">
      <c r="A2493" s="239">
        <v>40009</v>
      </c>
      <c r="B2493" s="3">
        <v>1.4093</v>
      </c>
      <c r="C2493" s="64">
        <v>0.12119999999999999</v>
      </c>
    </row>
    <row r="2494" spans="1:3" x14ac:dyDescent="0.45">
      <c r="A2494" s="239">
        <v>40010</v>
      </c>
      <c r="B2494" s="3">
        <v>1.4116</v>
      </c>
      <c r="C2494" s="64">
        <v>0.12119999999999999</v>
      </c>
    </row>
    <row r="2495" spans="1:3" x14ac:dyDescent="0.45">
      <c r="A2495" s="239">
        <v>40011</v>
      </c>
      <c r="B2495" s="3">
        <v>1.4134</v>
      </c>
      <c r="C2495" s="64">
        <v>0.12117499999999999</v>
      </c>
    </row>
    <row r="2496" spans="1:3" x14ac:dyDescent="0.45">
      <c r="A2496" s="239">
        <v>40014</v>
      </c>
      <c r="B2496" s="3">
        <v>1.423</v>
      </c>
      <c r="C2496" s="64">
        <v>0.12147500000000001</v>
      </c>
    </row>
    <row r="2497" spans="1:3" x14ac:dyDescent="0.45">
      <c r="A2497" s="239">
        <v>40015</v>
      </c>
      <c r="B2497" s="3">
        <v>1.4180999999999999</v>
      </c>
      <c r="C2497" s="64">
        <v>0.12164999999999999</v>
      </c>
    </row>
    <row r="2498" spans="1:3" x14ac:dyDescent="0.45">
      <c r="A2498" s="239">
        <v>40016</v>
      </c>
      <c r="B2498" s="3">
        <v>1.4235</v>
      </c>
      <c r="C2498" s="64">
        <v>0.121325</v>
      </c>
    </row>
    <row r="2499" spans="1:3" x14ac:dyDescent="0.45">
      <c r="A2499" s="239">
        <v>40017</v>
      </c>
      <c r="B2499" s="3">
        <v>1.4245999999999999</v>
      </c>
      <c r="C2499" s="64">
        <v>0.1208</v>
      </c>
    </row>
    <row r="2500" spans="1:3" x14ac:dyDescent="0.45">
      <c r="A2500" s="239">
        <v>40018</v>
      </c>
      <c r="B2500" s="3">
        <v>1.4220999999999999</v>
      </c>
      <c r="C2500" s="64">
        <v>0.12089999999999999</v>
      </c>
    </row>
    <row r="2501" spans="1:3" x14ac:dyDescent="0.45">
      <c r="A2501" s="239">
        <v>40021</v>
      </c>
      <c r="B2501" s="3">
        <v>1.4224000000000001</v>
      </c>
      <c r="C2501" s="64">
        <v>0.119975</v>
      </c>
    </row>
    <row r="2502" spans="1:3" x14ac:dyDescent="0.45">
      <c r="A2502" s="239">
        <v>40022</v>
      </c>
      <c r="B2502" s="3">
        <v>1.4163000000000001</v>
      </c>
      <c r="C2502" s="64">
        <v>0.119925</v>
      </c>
    </row>
    <row r="2503" spans="1:3" x14ac:dyDescent="0.45">
      <c r="A2503" s="239">
        <v>40023</v>
      </c>
      <c r="B2503" s="3">
        <v>1.4033</v>
      </c>
      <c r="C2503" s="64">
        <v>0.120375</v>
      </c>
    </row>
    <row r="2504" spans="1:3" x14ac:dyDescent="0.45">
      <c r="A2504" s="239">
        <v>40024</v>
      </c>
      <c r="B2504" s="3">
        <v>1.4071</v>
      </c>
      <c r="C2504" s="64">
        <v>0.11967499999999999</v>
      </c>
    </row>
    <row r="2505" spans="1:3" x14ac:dyDescent="0.45">
      <c r="A2505" s="239">
        <v>40025</v>
      </c>
      <c r="B2505" s="3">
        <v>1.4243000000000001</v>
      </c>
      <c r="C2505" s="64">
        <v>0.118575</v>
      </c>
    </row>
    <row r="2506" spans="1:3" x14ac:dyDescent="0.45">
      <c r="A2506" s="239">
        <v>40028</v>
      </c>
      <c r="B2506" s="3">
        <v>1.4403999999999999</v>
      </c>
      <c r="C2506" s="64">
        <v>0.1198</v>
      </c>
    </row>
    <row r="2507" spans="1:3" x14ac:dyDescent="0.45">
      <c r="A2507" s="239">
        <v>40029</v>
      </c>
      <c r="B2507" s="3">
        <v>1.4429000000000001</v>
      </c>
      <c r="C2507" s="64">
        <v>0.12050000000000001</v>
      </c>
    </row>
    <row r="2508" spans="1:3" x14ac:dyDescent="0.45">
      <c r="A2508" s="239">
        <v>40030</v>
      </c>
      <c r="B2508" s="3">
        <v>1.4417</v>
      </c>
      <c r="C2508" s="64">
        <v>0.12027499999999999</v>
      </c>
    </row>
    <row r="2509" spans="1:3" x14ac:dyDescent="0.45">
      <c r="A2509" s="239">
        <v>40031</v>
      </c>
      <c r="B2509" s="3">
        <v>1.4341999999999999</v>
      </c>
      <c r="C2509" s="64">
        <v>0.12050000000000001</v>
      </c>
    </row>
    <row r="2510" spans="1:3" x14ac:dyDescent="0.45">
      <c r="A2510" s="239">
        <v>40032</v>
      </c>
      <c r="B2510" s="3">
        <v>1.4180999999999999</v>
      </c>
      <c r="C2510" s="64">
        <v>0.120125</v>
      </c>
    </row>
    <row r="2511" spans="1:3" x14ac:dyDescent="0.45">
      <c r="A2511" s="239">
        <v>40035</v>
      </c>
      <c r="B2511" s="3">
        <v>1.4139999999999999</v>
      </c>
      <c r="C2511" s="64">
        <v>0.119925</v>
      </c>
    </row>
    <row r="2512" spans="1:3" x14ac:dyDescent="0.45">
      <c r="A2512" s="239">
        <v>40036</v>
      </c>
      <c r="B2512" s="3">
        <v>1.4158999999999999</v>
      </c>
      <c r="C2512" s="64">
        <v>0.12035</v>
      </c>
    </row>
    <row r="2513" spans="1:3" x14ac:dyDescent="0.45">
      <c r="A2513" s="239">
        <v>40037</v>
      </c>
      <c r="B2513" s="3">
        <v>1.4219999999999999</v>
      </c>
      <c r="C2513" s="64">
        <v>0.1206</v>
      </c>
    </row>
    <row r="2514" spans="1:3" x14ac:dyDescent="0.45">
      <c r="A2514" s="239">
        <v>40038</v>
      </c>
      <c r="B2514" s="3">
        <v>1.4277</v>
      </c>
      <c r="C2514" s="64">
        <v>0.11967499999999999</v>
      </c>
    </row>
    <row r="2515" spans="1:3" x14ac:dyDescent="0.45">
      <c r="A2515" s="239">
        <v>40039</v>
      </c>
      <c r="B2515" s="3">
        <v>1.4229000000000001</v>
      </c>
      <c r="C2515" s="64">
        <v>0.118925</v>
      </c>
    </row>
    <row r="2516" spans="1:3" x14ac:dyDescent="0.45">
      <c r="A2516" s="239">
        <v>40042</v>
      </c>
      <c r="B2516" s="3">
        <v>1.4083000000000001</v>
      </c>
      <c r="C2516" s="64">
        <v>0.11925000000000001</v>
      </c>
    </row>
    <row r="2517" spans="1:3" x14ac:dyDescent="0.45">
      <c r="A2517" s="239">
        <v>40043</v>
      </c>
      <c r="B2517" s="3">
        <v>1.4123000000000001</v>
      </c>
      <c r="C2517" s="64">
        <v>0.1192</v>
      </c>
    </row>
    <row r="2518" spans="1:3" x14ac:dyDescent="0.45">
      <c r="A2518" s="239">
        <v>40044</v>
      </c>
      <c r="B2518" s="3">
        <v>1.4254</v>
      </c>
      <c r="C2518" s="64">
        <v>0.11895</v>
      </c>
    </row>
    <row r="2519" spans="1:3" x14ac:dyDescent="0.45">
      <c r="A2519" s="239">
        <v>40045</v>
      </c>
      <c r="B2519" s="3">
        <v>1.4236</v>
      </c>
      <c r="C2519" s="64">
        <v>0.11824999999999999</v>
      </c>
    </row>
    <row r="2520" spans="1:3" x14ac:dyDescent="0.45">
      <c r="A2520" s="239">
        <v>40046</v>
      </c>
      <c r="B2520" s="3">
        <v>1.4320999999999999</v>
      </c>
      <c r="C2520" s="64">
        <v>0.11789999999999999</v>
      </c>
    </row>
    <row r="2521" spans="1:3" x14ac:dyDescent="0.45">
      <c r="A2521" s="239">
        <v>40049</v>
      </c>
      <c r="B2521" s="3">
        <v>1.4327000000000001</v>
      </c>
      <c r="C2521" s="64">
        <v>0.11705</v>
      </c>
    </row>
    <row r="2522" spans="1:3" x14ac:dyDescent="0.45">
      <c r="A2522" s="239">
        <v>40050</v>
      </c>
      <c r="B2522" s="3">
        <v>1.4320999999999999</v>
      </c>
      <c r="C2522" s="64">
        <v>0.1166</v>
      </c>
    </row>
    <row r="2523" spans="1:3" x14ac:dyDescent="0.45">
      <c r="A2523" s="239">
        <v>40051</v>
      </c>
      <c r="B2523" s="3">
        <v>1.4239999999999999</v>
      </c>
      <c r="C2523" s="64">
        <v>0.115825</v>
      </c>
    </row>
    <row r="2524" spans="1:3" x14ac:dyDescent="0.45">
      <c r="A2524" s="239">
        <v>40052</v>
      </c>
      <c r="B2524" s="3">
        <v>1.4268000000000001</v>
      </c>
      <c r="C2524" s="64">
        <v>0.11537499999999999</v>
      </c>
    </row>
    <row r="2525" spans="1:3" x14ac:dyDescent="0.45">
      <c r="A2525" s="239">
        <v>40053</v>
      </c>
      <c r="B2525" s="3">
        <v>1.4328000000000001</v>
      </c>
      <c r="C2525" s="64">
        <v>0.11562500000000001</v>
      </c>
    </row>
    <row r="2526" spans="1:3" x14ac:dyDescent="0.45">
      <c r="A2526" s="239">
        <v>40056</v>
      </c>
      <c r="B2526" s="3">
        <v>1.4341999999999999</v>
      </c>
      <c r="C2526" s="64">
        <v>0.11537499999999999</v>
      </c>
    </row>
    <row r="2527" spans="1:3" x14ac:dyDescent="0.45">
      <c r="A2527" s="239">
        <v>40057</v>
      </c>
      <c r="B2527" s="3">
        <v>1.4232</v>
      </c>
      <c r="C2527" s="64">
        <v>0.115575</v>
      </c>
    </row>
    <row r="2528" spans="1:3" x14ac:dyDescent="0.45">
      <c r="A2528" s="239">
        <v>40058</v>
      </c>
      <c r="B2528" s="3">
        <v>1.4287000000000001</v>
      </c>
      <c r="C2528" s="64">
        <v>0.11654999999999999</v>
      </c>
    </row>
    <row r="2529" spans="1:3" x14ac:dyDescent="0.45">
      <c r="A2529" s="239">
        <v>40059</v>
      </c>
      <c r="B2529" s="3">
        <v>1.4258999999999999</v>
      </c>
      <c r="C2529" s="64">
        <v>0.11599999999999999</v>
      </c>
    </row>
    <row r="2530" spans="1:3" x14ac:dyDescent="0.45">
      <c r="A2530" s="239">
        <v>40060</v>
      </c>
      <c r="B2530" s="3">
        <v>1.4307000000000001</v>
      </c>
      <c r="C2530" s="64">
        <v>0.1149</v>
      </c>
    </row>
    <row r="2531" spans="1:3" x14ac:dyDescent="0.45">
      <c r="A2531" s="239">
        <v>40063</v>
      </c>
      <c r="B2531" s="3">
        <v>1.4336</v>
      </c>
      <c r="C2531" s="64">
        <v>0.11495</v>
      </c>
    </row>
    <row r="2532" spans="1:3" x14ac:dyDescent="0.45">
      <c r="A2532" s="239">
        <v>40064</v>
      </c>
      <c r="B2532" s="3">
        <v>1.4519</v>
      </c>
      <c r="C2532" s="64">
        <v>0.11595000000000001</v>
      </c>
    </row>
    <row r="2533" spans="1:3" x14ac:dyDescent="0.45">
      <c r="A2533" s="239">
        <v>40065</v>
      </c>
      <c r="B2533" s="3">
        <v>1.4573</v>
      </c>
      <c r="C2533" s="64">
        <v>0.11705</v>
      </c>
    </row>
    <row r="2534" spans="1:3" x14ac:dyDescent="0.45">
      <c r="A2534" s="239">
        <v>40066</v>
      </c>
      <c r="B2534" s="3">
        <v>1.4591000000000001</v>
      </c>
      <c r="C2534" s="64">
        <v>0.11525000000000001</v>
      </c>
    </row>
    <row r="2535" spans="1:3" x14ac:dyDescent="0.45">
      <c r="A2535" s="239">
        <v>40067</v>
      </c>
      <c r="B2535" s="3">
        <v>1.4576</v>
      </c>
      <c r="C2535" s="64">
        <v>0.11484999999999999</v>
      </c>
    </row>
    <row r="2536" spans="1:3" x14ac:dyDescent="0.45">
      <c r="A2536" s="239">
        <v>40070</v>
      </c>
      <c r="B2536" s="3">
        <v>1.4622999999999999</v>
      </c>
      <c r="C2536" s="64">
        <v>0.115</v>
      </c>
    </row>
    <row r="2537" spans="1:3" x14ac:dyDescent="0.45">
      <c r="A2537" s="239">
        <v>40071</v>
      </c>
      <c r="B2537" s="3">
        <v>1.4636</v>
      </c>
      <c r="C2537" s="64">
        <v>0.11455</v>
      </c>
    </row>
    <row r="2538" spans="1:3" x14ac:dyDescent="0.45">
      <c r="A2538" s="239">
        <v>40072</v>
      </c>
      <c r="B2538" s="3">
        <v>1.4701</v>
      </c>
      <c r="C2538" s="64">
        <v>0.11470000000000001</v>
      </c>
    </row>
    <row r="2539" spans="1:3" x14ac:dyDescent="0.45">
      <c r="A2539" s="239">
        <v>40073</v>
      </c>
      <c r="B2539" s="3">
        <v>1.4715</v>
      </c>
      <c r="C2539" s="64">
        <v>0.11372500000000001</v>
      </c>
    </row>
    <row r="2540" spans="1:3" x14ac:dyDescent="0.45">
      <c r="A2540" s="239">
        <v>40074</v>
      </c>
      <c r="B2540" s="3">
        <v>1.4723999999999999</v>
      </c>
      <c r="C2540" s="64">
        <v>0.11320000000000001</v>
      </c>
    </row>
    <row r="2541" spans="1:3" x14ac:dyDescent="0.45">
      <c r="A2541" s="239">
        <v>40077</v>
      </c>
      <c r="B2541" s="3">
        <v>1.4677</v>
      </c>
      <c r="C2541" s="64">
        <v>0.11215</v>
      </c>
    </row>
    <row r="2542" spans="1:3" x14ac:dyDescent="0.45">
      <c r="A2542" s="239">
        <v>40078</v>
      </c>
      <c r="B2542" s="3">
        <v>1.4781</v>
      </c>
      <c r="C2542" s="64">
        <v>0.112375</v>
      </c>
    </row>
    <row r="2543" spans="1:3" x14ac:dyDescent="0.45">
      <c r="A2543" s="239">
        <v>40079</v>
      </c>
      <c r="B2543" s="3">
        <v>1.4775</v>
      </c>
      <c r="C2543" s="64">
        <v>0.111525</v>
      </c>
    </row>
    <row r="2544" spans="1:3" x14ac:dyDescent="0.45">
      <c r="A2544" s="239">
        <v>40080</v>
      </c>
      <c r="B2544" s="3">
        <v>1.4683999999999999</v>
      </c>
      <c r="C2544" s="64">
        <v>0.11007500000000001</v>
      </c>
    </row>
    <row r="2545" spans="1:3" x14ac:dyDescent="0.45">
      <c r="A2545" s="239">
        <v>40081</v>
      </c>
      <c r="B2545" s="3">
        <v>1.4676</v>
      </c>
      <c r="C2545" s="64">
        <v>0.11047499999999999</v>
      </c>
    </row>
    <row r="2546" spans="1:3" x14ac:dyDescent="0.45">
      <c r="A2546" s="239">
        <v>40084</v>
      </c>
      <c r="B2546" s="3">
        <v>1.4616</v>
      </c>
      <c r="C2546" s="64">
        <v>0.11085</v>
      </c>
    </row>
    <row r="2547" spans="1:3" x14ac:dyDescent="0.45">
      <c r="A2547" s="239">
        <v>40085</v>
      </c>
      <c r="B2547" s="3">
        <v>1.4581</v>
      </c>
      <c r="C2547" s="64">
        <v>0.11167500000000001</v>
      </c>
    </row>
    <row r="2548" spans="1:3" x14ac:dyDescent="0.45">
      <c r="A2548" s="239">
        <v>40086</v>
      </c>
      <c r="B2548" s="3">
        <v>1.4642999999999999</v>
      </c>
      <c r="C2548" s="64">
        <v>0.110925</v>
      </c>
    </row>
    <row r="2549" spans="1:3" x14ac:dyDescent="0.45">
      <c r="A2549" s="239">
        <v>40087</v>
      </c>
      <c r="B2549" s="3">
        <v>1.4548000000000001</v>
      </c>
      <c r="C2549" s="64">
        <v>0.11055</v>
      </c>
    </row>
    <row r="2550" spans="1:3" x14ac:dyDescent="0.45">
      <c r="A2550" s="239">
        <v>40088</v>
      </c>
      <c r="B2550" s="3">
        <v>1.4595</v>
      </c>
      <c r="C2550" s="64">
        <v>0.11119999999999999</v>
      </c>
    </row>
    <row r="2551" spans="1:3" x14ac:dyDescent="0.45">
      <c r="A2551" s="239">
        <v>40091</v>
      </c>
      <c r="B2551" s="3">
        <v>1.4647999999999999</v>
      </c>
      <c r="C2551" s="64">
        <v>0.111225</v>
      </c>
    </row>
    <row r="2552" spans="1:3" x14ac:dyDescent="0.45">
      <c r="A2552" s="239">
        <v>40092</v>
      </c>
      <c r="B2552" s="3">
        <v>1.4722</v>
      </c>
      <c r="C2552" s="64">
        <v>0.11155</v>
      </c>
    </row>
    <row r="2553" spans="1:3" x14ac:dyDescent="0.45">
      <c r="A2553" s="239">
        <v>40093</v>
      </c>
      <c r="B2553" s="3">
        <v>1.4674</v>
      </c>
      <c r="C2553" s="64">
        <v>0.11175</v>
      </c>
    </row>
    <row r="2554" spans="1:3" x14ac:dyDescent="0.45">
      <c r="A2554" s="239">
        <v>40094</v>
      </c>
      <c r="B2554" s="3">
        <v>1.4807000000000001</v>
      </c>
      <c r="C2554" s="64">
        <v>0.111625</v>
      </c>
    </row>
    <row r="2555" spans="1:3" x14ac:dyDescent="0.45">
      <c r="A2555" s="239">
        <v>40095</v>
      </c>
      <c r="B2555" s="3">
        <v>1.4704999999999999</v>
      </c>
      <c r="C2555" s="64">
        <v>0.1125</v>
      </c>
    </row>
    <row r="2556" spans="1:3" x14ac:dyDescent="0.45">
      <c r="A2556" s="239">
        <v>40098</v>
      </c>
      <c r="B2556" s="3">
        <v>1.4790000000000001</v>
      </c>
      <c r="C2556" s="64">
        <v>0.11335000000000001</v>
      </c>
    </row>
    <row r="2557" spans="1:3" x14ac:dyDescent="0.45">
      <c r="A2557" s="239">
        <v>40099</v>
      </c>
      <c r="B2557" s="3">
        <v>1.4837</v>
      </c>
      <c r="C2557" s="64">
        <v>0.11515</v>
      </c>
    </row>
    <row r="2558" spans="1:3" x14ac:dyDescent="0.45">
      <c r="A2558" s="239">
        <v>40100</v>
      </c>
      <c r="B2558" s="3">
        <v>1.4896</v>
      </c>
      <c r="C2558" s="64">
        <v>0.1206</v>
      </c>
    </row>
    <row r="2559" spans="1:3" x14ac:dyDescent="0.45">
      <c r="A2559" s="239">
        <v>40101</v>
      </c>
      <c r="B2559" s="3">
        <v>1.4919</v>
      </c>
      <c r="C2559" s="64">
        <v>0.11885</v>
      </c>
    </row>
    <row r="2560" spans="1:3" x14ac:dyDescent="0.45">
      <c r="A2560" s="239">
        <v>40102</v>
      </c>
      <c r="B2560" s="3">
        <v>1.4893000000000001</v>
      </c>
      <c r="C2560" s="64">
        <v>0.11890000000000001</v>
      </c>
    </row>
    <row r="2561" spans="1:3" x14ac:dyDescent="0.45">
      <c r="A2561" s="239">
        <v>40105</v>
      </c>
      <c r="B2561" s="3">
        <v>1.4946999999999999</v>
      </c>
      <c r="C2561" s="64">
        <v>0.11900000000000001</v>
      </c>
    </row>
    <row r="2562" spans="1:3" x14ac:dyDescent="0.45">
      <c r="A2562" s="239">
        <v>40106</v>
      </c>
      <c r="B2562" s="3">
        <v>1.4906999999999999</v>
      </c>
      <c r="C2562" s="64">
        <v>0.11855</v>
      </c>
    </row>
    <row r="2563" spans="1:3" x14ac:dyDescent="0.45">
      <c r="A2563" s="239">
        <v>40107</v>
      </c>
      <c r="B2563" s="3">
        <v>1.5013000000000001</v>
      </c>
      <c r="C2563" s="64">
        <v>0.11605</v>
      </c>
    </row>
    <row r="2564" spans="1:3" x14ac:dyDescent="0.45">
      <c r="A2564" s="239">
        <v>40108</v>
      </c>
      <c r="B2564" s="3">
        <v>1.5005999999999999</v>
      </c>
      <c r="C2564" s="64">
        <v>0.1162</v>
      </c>
    </row>
    <row r="2565" spans="1:3" x14ac:dyDescent="0.45">
      <c r="A2565" s="239">
        <v>40109</v>
      </c>
      <c r="B2565" s="3">
        <v>1.5034000000000001</v>
      </c>
      <c r="C2565" s="64">
        <v>0.11625000000000001</v>
      </c>
    </row>
    <row r="2566" spans="1:3" x14ac:dyDescent="0.45">
      <c r="A2566" s="239">
        <v>40112</v>
      </c>
      <c r="B2566" s="3">
        <v>1.4863999999999999</v>
      </c>
      <c r="C2566" s="64">
        <v>0.11615</v>
      </c>
    </row>
    <row r="2567" spans="1:3" x14ac:dyDescent="0.45">
      <c r="A2567" s="239">
        <v>40113</v>
      </c>
      <c r="B2567" s="3">
        <v>1.4788000000000001</v>
      </c>
      <c r="C2567" s="64">
        <v>0.11745</v>
      </c>
    </row>
    <row r="2568" spans="1:3" x14ac:dyDescent="0.45">
      <c r="A2568" s="239">
        <v>40114</v>
      </c>
      <c r="B2568" s="3">
        <v>1.4725999999999999</v>
      </c>
      <c r="C2568" s="64">
        <v>0.11835000000000001</v>
      </c>
    </row>
    <row r="2569" spans="1:3" x14ac:dyDescent="0.45">
      <c r="A2569" s="239">
        <v>40115</v>
      </c>
      <c r="B2569" s="3">
        <v>1.4833000000000001</v>
      </c>
      <c r="C2569" s="64">
        <v>0.1192</v>
      </c>
    </row>
    <row r="2570" spans="1:3" x14ac:dyDescent="0.45">
      <c r="A2570" s="239">
        <v>40116</v>
      </c>
      <c r="B2570" s="3">
        <v>1.4736</v>
      </c>
      <c r="C2570" s="64">
        <v>0.1208</v>
      </c>
    </row>
    <row r="2571" spans="1:3" x14ac:dyDescent="0.45">
      <c r="A2571" s="239">
        <v>40119</v>
      </c>
      <c r="B2571" s="3">
        <v>1.4762999999999999</v>
      </c>
      <c r="C2571" s="64">
        <v>0.1216</v>
      </c>
    </row>
    <row r="2572" spans="1:3" x14ac:dyDescent="0.45">
      <c r="A2572" s="239">
        <v>40120</v>
      </c>
      <c r="B2572" s="3">
        <v>1.4685999999999999</v>
      </c>
      <c r="C2572" s="64">
        <v>0.12484999999999999</v>
      </c>
    </row>
    <row r="2573" spans="1:3" x14ac:dyDescent="0.45">
      <c r="A2573" s="239">
        <v>40121</v>
      </c>
      <c r="B2573" s="3">
        <v>1.4842</v>
      </c>
      <c r="C2573" s="64">
        <v>0.12325</v>
      </c>
    </row>
    <row r="2574" spans="1:3" x14ac:dyDescent="0.45">
      <c r="A2574" s="239">
        <v>40122</v>
      </c>
      <c r="B2574" s="3">
        <v>1.4861</v>
      </c>
      <c r="C2574" s="64">
        <v>0.1208</v>
      </c>
    </row>
    <row r="2575" spans="1:3" x14ac:dyDescent="0.45">
      <c r="A2575" s="239">
        <v>40123</v>
      </c>
      <c r="B2575" s="3">
        <v>1.4841</v>
      </c>
      <c r="C2575" s="64">
        <v>0.12135</v>
      </c>
    </row>
    <row r="2576" spans="1:3" x14ac:dyDescent="0.45">
      <c r="A2576" s="239">
        <v>40126</v>
      </c>
      <c r="B2576" s="3">
        <v>1.5005999999999999</v>
      </c>
      <c r="C2576" s="64">
        <v>0.12045</v>
      </c>
    </row>
    <row r="2577" spans="1:3" x14ac:dyDescent="0.45">
      <c r="A2577" s="239">
        <v>40127</v>
      </c>
      <c r="B2577" s="3">
        <v>1.4964</v>
      </c>
      <c r="C2577" s="64">
        <v>0.12039999999999999</v>
      </c>
    </row>
    <row r="2578" spans="1:3" x14ac:dyDescent="0.45">
      <c r="A2578" s="239">
        <v>40128</v>
      </c>
      <c r="B2578" s="3">
        <v>1.4964999999999999</v>
      </c>
      <c r="C2578" s="64">
        <v>0.1201</v>
      </c>
    </row>
    <row r="2579" spans="1:3" x14ac:dyDescent="0.45">
      <c r="A2579" s="239">
        <v>40129</v>
      </c>
      <c r="B2579" s="3">
        <v>1.4870000000000001</v>
      </c>
      <c r="C2579" s="64">
        <v>0.12425000000000001</v>
      </c>
    </row>
    <row r="2580" spans="1:3" x14ac:dyDescent="0.45">
      <c r="A2580" s="239">
        <v>40130</v>
      </c>
      <c r="B2580" s="3">
        <v>1.4927999999999999</v>
      </c>
      <c r="C2580" s="64">
        <v>0.121725</v>
      </c>
    </row>
    <row r="2581" spans="1:3" x14ac:dyDescent="0.45">
      <c r="A2581" s="239">
        <v>40133</v>
      </c>
      <c r="B2581" s="3">
        <v>1.4956</v>
      </c>
      <c r="C2581" s="64">
        <v>0.12085000000000001</v>
      </c>
    </row>
    <row r="2582" spans="1:3" x14ac:dyDescent="0.45">
      <c r="A2582" s="239">
        <v>40134</v>
      </c>
      <c r="B2582" s="3">
        <v>1.4845999999999999</v>
      </c>
      <c r="C2582" s="64">
        <v>0.12189999999999999</v>
      </c>
    </row>
    <row r="2583" spans="1:3" x14ac:dyDescent="0.45">
      <c r="A2583" s="239">
        <v>40135</v>
      </c>
      <c r="B2583" s="3">
        <v>1.4954000000000001</v>
      </c>
      <c r="C2583" s="64">
        <v>0.12210000000000001</v>
      </c>
    </row>
    <row r="2584" spans="1:3" x14ac:dyDescent="0.45">
      <c r="A2584" s="239">
        <v>40136</v>
      </c>
      <c r="B2584" s="3">
        <v>1.4908000000000001</v>
      </c>
      <c r="C2584" s="64">
        <v>0.12454999999999999</v>
      </c>
    </row>
    <row r="2585" spans="1:3" x14ac:dyDescent="0.45">
      <c r="A2585" s="239">
        <v>40137</v>
      </c>
      <c r="B2585" s="3">
        <v>1.4849999999999999</v>
      </c>
      <c r="C2585" s="64">
        <v>0.12425000000000001</v>
      </c>
    </row>
    <row r="2586" spans="1:3" x14ac:dyDescent="0.45">
      <c r="A2586" s="239">
        <v>40140</v>
      </c>
      <c r="B2586" s="3">
        <v>1.4979</v>
      </c>
      <c r="C2586" s="64">
        <v>0.1241</v>
      </c>
    </row>
    <row r="2587" spans="1:3" x14ac:dyDescent="0.45">
      <c r="A2587" s="239">
        <v>40141</v>
      </c>
      <c r="B2587" s="3">
        <v>1.4950000000000001</v>
      </c>
      <c r="C2587" s="64">
        <v>0.12394999999999999</v>
      </c>
    </row>
    <row r="2588" spans="1:3" x14ac:dyDescent="0.45">
      <c r="A2588" s="239">
        <v>40142</v>
      </c>
      <c r="B2588" s="3">
        <v>1.5081</v>
      </c>
      <c r="C2588" s="64">
        <v>0.12335000000000002</v>
      </c>
    </row>
    <row r="2589" spans="1:3" x14ac:dyDescent="0.45">
      <c r="A2589" s="239">
        <v>40143</v>
      </c>
      <c r="B2589" s="3">
        <v>1.5011000000000001</v>
      </c>
      <c r="C2589" s="64">
        <v>0.12784999999999999</v>
      </c>
    </row>
    <row r="2590" spans="1:3" x14ac:dyDescent="0.45">
      <c r="A2590" s="239">
        <v>40144</v>
      </c>
      <c r="B2590" s="3">
        <v>1.4961</v>
      </c>
      <c r="C2590" s="64">
        <v>0.12755</v>
      </c>
    </row>
    <row r="2591" spans="1:3" x14ac:dyDescent="0.45">
      <c r="A2591" s="239">
        <v>40147</v>
      </c>
      <c r="B2591" s="3">
        <v>1.4976</v>
      </c>
      <c r="C2591" s="64">
        <v>0.12710000000000002</v>
      </c>
    </row>
    <row r="2592" spans="1:3" x14ac:dyDescent="0.45">
      <c r="A2592" s="239">
        <v>40148</v>
      </c>
      <c r="B2592" s="3">
        <v>1.5093999999999999</v>
      </c>
      <c r="C2592" s="64">
        <v>0.12482500000000001</v>
      </c>
    </row>
    <row r="2593" spans="1:3" x14ac:dyDescent="0.45">
      <c r="A2593" s="239">
        <v>40149</v>
      </c>
      <c r="B2593" s="3">
        <v>1.5044</v>
      </c>
      <c r="C2593" s="64">
        <v>0.12227499999999999</v>
      </c>
    </row>
    <row r="2594" spans="1:3" x14ac:dyDescent="0.45">
      <c r="A2594" s="239">
        <v>40150</v>
      </c>
      <c r="B2594" s="3">
        <v>1.5084</v>
      </c>
      <c r="C2594" s="64">
        <v>0.122525</v>
      </c>
    </row>
    <row r="2595" spans="1:3" x14ac:dyDescent="0.45">
      <c r="A2595" s="239">
        <v>40151</v>
      </c>
      <c r="B2595" s="3">
        <v>1.4889000000000001</v>
      </c>
      <c r="C2595" s="64">
        <v>0.12272500000000001</v>
      </c>
    </row>
    <row r="2596" spans="1:3" x14ac:dyDescent="0.45">
      <c r="A2596" s="239">
        <v>40154</v>
      </c>
      <c r="B2596" s="3">
        <v>1.4847999999999999</v>
      </c>
      <c r="C2596" s="64">
        <v>0.12304999999999999</v>
      </c>
    </row>
    <row r="2597" spans="1:3" x14ac:dyDescent="0.45">
      <c r="A2597" s="239">
        <v>40155</v>
      </c>
      <c r="B2597" s="3">
        <v>1.4721</v>
      </c>
      <c r="C2597" s="64">
        <v>0.122475</v>
      </c>
    </row>
    <row r="2598" spans="1:3" x14ac:dyDescent="0.45">
      <c r="A2598" s="239">
        <v>40156</v>
      </c>
      <c r="B2598" s="3">
        <v>1.4695</v>
      </c>
      <c r="C2598" s="64">
        <v>0.123025</v>
      </c>
    </row>
    <row r="2599" spans="1:3" x14ac:dyDescent="0.45">
      <c r="A2599" s="239">
        <v>40157</v>
      </c>
      <c r="B2599" s="3">
        <v>1.4710000000000001</v>
      </c>
      <c r="C2599" s="64">
        <v>0.12207499999999999</v>
      </c>
    </row>
    <row r="2600" spans="1:3" x14ac:dyDescent="0.45">
      <c r="A2600" s="239">
        <v>40158</v>
      </c>
      <c r="B2600" s="3">
        <v>1.4624999999999999</v>
      </c>
      <c r="C2600" s="64">
        <v>0.12105</v>
      </c>
    </row>
    <row r="2601" spans="1:3" x14ac:dyDescent="0.45">
      <c r="A2601" s="239">
        <v>40161</v>
      </c>
      <c r="B2601" s="3">
        <v>1.4659</v>
      </c>
      <c r="C2601" s="64">
        <v>0.12102499999999999</v>
      </c>
    </row>
    <row r="2602" spans="1:3" x14ac:dyDescent="0.45">
      <c r="A2602" s="239">
        <v>40162</v>
      </c>
      <c r="B2602" s="3">
        <v>1.4520999999999999</v>
      </c>
      <c r="C2602" s="64">
        <v>0.12185</v>
      </c>
    </row>
    <row r="2603" spans="1:3" x14ac:dyDescent="0.45">
      <c r="A2603" s="239">
        <v>40163</v>
      </c>
      <c r="B2603" s="3">
        <v>1.4537</v>
      </c>
      <c r="C2603" s="64">
        <v>0.12202500000000001</v>
      </c>
    </row>
    <row r="2604" spans="1:3" x14ac:dyDescent="0.45">
      <c r="A2604" s="239">
        <v>40164</v>
      </c>
      <c r="B2604" s="3">
        <v>1.4334</v>
      </c>
      <c r="C2604" s="64">
        <v>0.121</v>
      </c>
    </row>
    <row r="2605" spans="1:3" x14ac:dyDescent="0.45">
      <c r="A2605" s="239">
        <v>40165</v>
      </c>
      <c r="B2605" s="3">
        <v>1.4313</v>
      </c>
      <c r="C2605" s="64">
        <v>0.12050000000000001</v>
      </c>
    </row>
    <row r="2606" spans="1:3" x14ac:dyDescent="0.45">
      <c r="A2606" s="239">
        <v>40168</v>
      </c>
      <c r="B2606" s="3">
        <v>1.4312</v>
      </c>
      <c r="C2606" s="64">
        <v>0.120425</v>
      </c>
    </row>
    <row r="2607" spans="1:3" x14ac:dyDescent="0.45">
      <c r="A2607" s="239">
        <v>40169</v>
      </c>
      <c r="B2607" s="3">
        <v>1.4275</v>
      </c>
      <c r="C2607" s="64">
        <v>0.12210000000000001</v>
      </c>
    </row>
    <row r="2608" spans="1:3" x14ac:dyDescent="0.45">
      <c r="A2608" s="239">
        <v>40170</v>
      </c>
      <c r="B2608" s="3">
        <v>1.4349000000000001</v>
      </c>
      <c r="C2608" s="64">
        <v>0.122975</v>
      </c>
    </row>
    <row r="2609" spans="1:3" x14ac:dyDescent="0.45">
      <c r="A2609" s="239">
        <v>40171</v>
      </c>
      <c r="B2609" s="3">
        <v>1.4354</v>
      </c>
      <c r="C2609" s="64">
        <v>0.12265000000000001</v>
      </c>
    </row>
    <row r="2610" spans="1:3" x14ac:dyDescent="0.45">
      <c r="A2610" s="239">
        <v>40172</v>
      </c>
      <c r="B2610" s="3">
        <v>1.4386000000000001</v>
      </c>
      <c r="C2610" s="64">
        <v>0.12269999999999999</v>
      </c>
    </row>
    <row r="2611" spans="1:3" x14ac:dyDescent="0.45">
      <c r="A2611" s="239">
        <v>40175</v>
      </c>
      <c r="B2611" s="3">
        <v>1.4384000000000001</v>
      </c>
      <c r="C2611" s="64">
        <v>0.12267500000000001</v>
      </c>
    </row>
    <row r="2612" spans="1:3" x14ac:dyDescent="0.45">
      <c r="A2612" s="239">
        <v>40176</v>
      </c>
      <c r="B2612" s="3">
        <v>1.4346999999999999</v>
      </c>
      <c r="C2612" s="64">
        <v>0.12275</v>
      </c>
    </row>
    <row r="2613" spans="1:3" x14ac:dyDescent="0.45">
      <c r="A2613" s="239">
        <v>40177</v>
      </c>
      <c r="B2613" s="3">
        <v>1.4339</v>
      </c>
      <c r="C2613" s="64">
        <v>0.12265000000000001</v>
      </c>
    </row>
    <row r="2614" spans="1:3" x14ac:dyDescent="0.45">
      <c r="A2614" s="239">
        <v>40178</v>
      </c>
      <c r="B2614" s="3">
        <v>1.4331</v>
      </c>
      <c r="C2614" s="64">
        <v>0.12214999999999999</v>
      </c>
    </row>
    <row r="2615" spans="1:3" x14ac:dyDescent="0.45">
      <c r="A2615" s="239">
        <v>40179</v>
      </c>
      <c r="B2615" s="3">
        <v>1.4333</v>
      </c>
      <c r="C2615" s="64">
        <v>0.1222</v>
      </c>
    </row>
    <row r="2616" spans="1:3" x14ac:dyDescent="0.45">
      <c r="A2616" s="239">
        <v>40182</v>
      </c>
      <c r="B2616" s="3">
        <v>1.4415</v>
      </c>
      <c r="C2616" s="64">
        <v>0.12125</v>
      </c>
    </row>
    <row r="2617" spans="1:3" x14ac:dyDescent="0.45">
      <c r="A2617" s="239">
        <v>40183</v>
      </c>
      <c r="B2617" s="3">
        <v>1.4391</v>
      </c>
      <c r="C2617" s="64">
        <v>0.11862500000000001</v>
      </c>
    </row>
    <row r="2618" spans="1:3" x14ac:dyDescent="0.45">
      <c r="A2618" s="239">
        <v>40184</v>
      </c>
      <c r="B2618" s="3">
        <v>1.4405000000000001</v>
      </c>
      <c r="C2618" s="64">
        <v>0.118925</v>
      </c>
    </row>
    <row r="2619" spans="1:3" x14ac:dyDescent="0.45">
      <c r="A2619" s="239">
        <v>40185</v>
      </c>
      <c r="B2619" s="3">
        <v>1.4323999999999999</v>
      </c>
      <c r="C2619" s="64">
        <v>0.1182</v>
      </c>
    </row>
    <row r="2620" spans="1:3" x14ac:dyDescent="0.45">
      <c r="A2620" s="239">
        <v>40186</v>
      </c>
      <c r="B2620" s="3">
        <v>1.4393</v>
      </c>
      <c r="C2620" s="64">
        <v>0.1174</v>
      </c>
    </row>
    <row r="2621" spans="1:3" x14ac:dyDescent="0.45">
      <c r="A2621" s="239">
        <v>40189</v>
      </c>
      <c r="B2621" s="3">
        <v>1.4510000000000001</v>
      </c>
      <c r="C2621" s="64">
        <v>0.11465</v>
      </c>
    </row>
    <row r="2622" spans="1:3" x14ac:dyDescent="0.45">
      <c r="A2622" s="239">
        <v>40190</v>
      </c>
      <c r="B2622" s="3">
        <v>1.4506999999999999</v>
      </c>
      <c r="C2622" s="64">
        <v>0.1137</v>
      </c>
    </row>
    <row r="2623" spans="1:3" x14ac:dyDescent="0.45">
      <c r="A2623" s="239">
        <v>40191</v>
      </c>
      <c r="B2623" s="3">
        <v>1.4504000000000001</v>
      </c>
      <c r="C2623" s="64">
        <v>0.114</v>
      </c>
    </row>
    <row r="2624" spans="1:3" x14ac:dyDescent="0.45">
      <c r="A2624" s="239">
        <v>40192</v>
      </c>
      <c r="B2624" s="3">
        <v>1.4493</v>
      </c>
      <c r="C2624" s="64">
        <v>0.1119</v>
      </c>
    </row>
    <row r="2625" spans="1:3" x14ac:dyDescent="0.45">
      <c r="A2625" s="239">
        <v>40193</v>
      </c>
      <c r="B2625" s="3">
        <v>1.4379999999999999</v>
      </c>
      <c r="C2625" s="64">
        <v>0.113375</v>
      </c>
    </row>
    <row r="2626" spans="1:3" x14ac:dyDescent="0.45">
      <c r="A2626" s="239">
        <v>40196</v>
      </c>
      <c r="B2626" s="3">
        <v>1.4396</v>
      </c>
      <c r="C2626" s="64">
        <v>0.11355</v>
      </c>
    </row>
    <row r="2627" spans="1:3" x14ac:dyDescent="0.45">
      <c r="A2627" s="239">
        <v>40197</v>
      </c>
      <c r="B2627" s="3">
        <v>1.4294</v>
      </c>
      <c r="C2627" s="64">
        <v>0.11449999999999999</v>
      </c>
    </row>
    <row r="2628" spans="1:3" x14ac:dyDescent="0.45">
      <c r="A2628" s="239">
        <v>40198</v>
      </c>
      <c r="B2628" s="3">
        <v>1.4116</v>
      </c>
      <c r="C2628" s="64">
        <v>0.11539999999999999</v>
      </c>
    </row>
    <row r="2629" spans="1:3" x14ac:dyDescent="0.45">
      <c r="A2629" s="239">
        <v>40199</v>
      </c>
      <c r="B2629" s="3">
        <v>1.41</v>
      </c>
      <c r="C2629" s="64">
        <v>0.11609999999999999</v>
      </c>
    </row>
    <row r="2630" spans="1:3" x14ac:dyDescent="0.45">
      <c r="A2630" s="239">
        <v>40200</v>
      </c>
      <c r="B2630" s="3">
        <v>1.4155</v>
      </c>
      <c r="C2630" s="64">
        <v>0.11695</v>
      </c>
    </row>
    <row r="2631" spans="1:3" x14ac:dyDescent="0.45">
      <c r="A2631" s="239">
        <v>40203</v>
      </c>
      <c r="B2631" s="3">
        <v>1.4151</v>
      </c>
      <c r="C2631" s="64">
        <v>0.1166</v>
      </c>
    </row>
    <row r="2632" spans="1:3" x14ac:dyDescent="0.45">
      <c r="A2632" s="239">
        <v>40204</v>
      </c>
      <c r="B2632" s="3">
        <v>1.4102000000000001</v>
      </c>
      <c r="C2632" s="64">
        <v>0.11785</v>
      </c>
    </row>
    <row r="2633" spans="1:3" x14ac:dyDescent="0.45">
      <c r="A2633" s="239">
        <v>40205</v>
      </c>
      <c r="B2633" s="3">
        <v>1.4041000000000001</v>
      </c>
      <c r="C2633" s="64">
        <v>0.118575</v>
      </c>
    </row>
    <row r="2634" spans="1:3" x14ac:dyDescent="0.45">
      <c r="A2634" s="239">
        <v>40206</v>
      </c>
      <c r="B2634" s="3">
        <v>1.3973</v>
      </c>
      <c r="C2634" s="64">
        <v>0.11765</v>
      </c>
    </row>
    <row r="2635" spans="1:3" x14ac:dyDescent="0.45">
      <c r="A2635" s="239">
        <v>40207</v>
      </c>
      <c r="B2635" s="3">
        <v>1.3889</v>
      </c>
      <c r="C2635" s="64">
        <v>0.11814999999999999</v>
      </c>
    </row>
    <row r="2636" spans="1:3" x14ac:dyDescent="0.45">
      <c r="A2636" s="239">
        <v>40210</v>
      </c>
      <c r="B2636" s="3">
        <v>1.3914</v>
      </c>
      <c r="C2636" s="64">
        <v>0.11849999999999999</v>
      </c>
    </row>
    <row r="2637" spans="1:3" x14ac:dyDescent="0.45">
      <c r="A2637" s="239">
        <v>40211</v>
      </c>
      <c r="B2637" s="3">
        <v>1.3957999999999999</v>
      </c>
      <c r="C2637" s="64">
        <v>0.1164</v>
      </c>
    </row>
    <row r="2638" spans="1:3" x14ac:dyDescent="0.45">
      <c r="A2638" s="239">
        <v>40212</v>
      </c>
      <c r="B2638" s="3">
        <v>1.3912</v>
      </c>
      <c r="C2638" s="64">
        <v>0.116525</v>
      </c>
    </row>
    <row r="2639" spans="1:3" x14ac:dyDescent="0.45">
      <c r="A2639" s="239">
        <v>40213</v>
      </c>
      <c r="B2639" s="3">
        <v>1.3757999999999999</v>
      </c>
      <c r="C2639" s="64">
        <v>0.11985</v>
      </c>
    </row>
    <row r="2640" spans="1:3" x14ac:dyDescent="0.45">
      <c r="A2640" s="239">
        <v>40214</v>
      </c>
      <c r="B2640" s="3">
        <v>1.363</v>
      </c>
      <c r="C2640" s="64">
        <v>0.12325</v>
      </c>
    </row>
    <row r="2641" spans="1:3" x14ac:dyDescent="0.45">
      <c r="A2641" s="239">
        <v>40217</v>
      </c>
      <c r="B2641" s="3">
        <v>1.3694999999999999</v>
      </c>
      <c r="C2641" s="64">
        <v>0.1245</v>
      </c>
    </row>
    <row r="2642" spans="1:3" x14ac:dyDescent="0.45">
      <c r="A2642" s="239">
        <v>40218</v>
      </c>
      <c r="B2642" s="3">
        <v>1.3786</v>
      </c>
      <c r="C2642" s="64">
        <v>0.122</v>
      </c>
    </row>
    <row r="2643" spans="1:3" x14ac:dyDescent="0.45">
      <c r="A2643" s="239">
        <v>40219</v>
      </c>
      <c r="B2643" s="3">
        <v>1.3740000000000001</v>
      </c>
      <c r="C2643" s="64">
        <v>0.12179999999999999</v>
      </c>
    </row>
    <row r="2644" spans="1:3" x14ac:dyDescent="0.45">
      <c r="A2644" s="239">
        <v>40220</v>
      </c>
      <c r="B2644" s="3">
        <v>1.3677999999999999</v>
      </c>
      <c r="C2644" s="64">
        <v>0.1216</v>
      </c>
    </row>
    <row r="2645" spans="1:3" x14ac:dyDescent="0.45">
      <c r="A2645" s="239">
        <v>40221</v>
      </c>
      <c r="B2645" s="3">
        <v>1.3629</v>
      </c>
      <c r="C2645" s="64">
        <v>0.121225</v>
      </c>
    </row>
    <row r="2646" spans="1:3" x14ac:dyDescent="0.45">
      <c r="A2646" s="239">
        <v>40224</v>
      </c>
      <c r="B2646" s="3">
        <v>1.3607</v>
      </c>
      <c r="C2646" s="64">
        <v>0.12057499999999999</v>
      </c>
    </row>
    <row r="2647" spans="1:3" x14ac:dyDescent="0.45">
      <c r="A2647" s="239">
        <v>40225</v>
      </c>
      <c r="B2647" s="3">
        <v>1.3754999999999999</v>
      </c>
      <c r="C2647" s="64">
        <v>0.119725</v>
      </c>
    </row>
    <row r="2648" spans="1:3" x14ac:dyDescent="0.45">
      <c r="A2648" s="239">
        <v>40226</v>
      </c>
      <c r="B2648" s="3">
        <v>1.3615999999999999</v>
      </c>
      <c r="C2648" s="64">
        <v>0.1191</v>
      </c>
    </row>
    <row r="2649" spans="1:3" x14ac:dyDescent="0.45">
      <c r="A2649" s="239">
        <v>40227</v>
      </c>
      <c r="B2649" s="3">
        <v>1.3593</v>
      </c>
      <c r="C2649" s="64">
        <v>0.1207</v>
      </c>
    </row>
    <row r="2650" spans="1:3" x14ac:dyDescent="0.45">
      <c r="A2650" s="239">
        <v>40228</v>
      </c>
      <c r="B2650" s="3">
        <v>1.3574999999999999</v>
      </c>
      <c r="C2650" s="64">
        <v>0.12102499999999999</v>
      </c>
    </row>
    <row r="2651" spans="1:3" x14ac:dyDescent="0.45">
      <c r="A2651" s="239">
        <v>40231</v>
      </c>
      <c r="B2651" s="3">
        <v>1.3593</v>
      </c>
      <c r="C2651" s="64">
        <v>0.119225</v>
      </c>
    </row>
    <row r="2652" spans="1:3" x14ac:dyDescent="0.45">
      <c r="A2652" s="239">
        <v>40232</v>
      </c>
      <c r="B2652" s="3">
        <v>1.3521000000000001</v>
      </c>
      <c r="C2652" s="64">
        <v>0.119725</v>
      </c>
    </row>
    <row r="2653" spans="1:3" x14ac:dyDescent="0.45">
      <c r="A2653" s="239">
        <v>40233</v>
      </c>
      <c r="B2653" s="3">
        <v>1.3546</v>
      </c>
      <c r="C2653" s="64">
        <v>0.119575</v>
      </c>
    </row>
    <row r="2654" spans="1:3" x14ac:dyDescent="0.45">
      <c r="A2654" s="239">
        <v>40234</v>
      </c>
      <c r="B2654" s="3">
        <v>1.3524</v>
      </c>
      <c r="C2654" s="64">
        <v>0.12127499999999999</v>
      </c>
    </row>
    <row r="2655" spans="1:3" x14ac:dyDescent="0.45">
      <c r="A2655" s="239">
        <v>40235</v>
      </c>
      <c r="B2655" s="3">
        <v>1.3602000000000001</v>
      </c>
      <c r="C2655" s="64">
        <v>0.119725</v>
      </c>
    </row>
    <row r="2656" spans="1:3" x14ac:dyDescent="0.45">
      <c r="A2656" s="239">
        <v>40238</v>
      </c>
      <c r="B2656" s="3">
        <v>1.3536999999999999</v>
      </c>
      <c r="C2656" s="64">
        <v>0.11927500000000001</v>
      </c>
    </row>
    <row r="2657" spans="1:3" x14ac:dyDescent="0.45">
      <c r="A2657" s="239">
        <v>40239</v>
      </c>
      <c r="B2657" s="3">
        <v>1.3593</v>
      </c>
      <c r="C2657" s="64">
        <v>0.119375</v>
      </c>
    </row>
    <row r="2658" spans="1:3" x14ac:dyDescent="0.45">
      <c r="A2658" s="239">
        <v>40240</v>
      </c>
      <c r="B2658" s="3">
        <v>1.3714999999999999</v>
      </c>
      <c r="C2658" s="64">
        <v>0.118675</v>
      </c>
    </row>
    <row r="2659" spans="1:3" x14ac:dyDescent="0.45">
      <c r="A2659" s="239">
        <v>40241</v>
      </c>
      <c r="B2659" s="3">
        <v>1.3584000000000001</v>
      </c>
      <c r="C2659" s="64">
        <v>0.11897500000000001</v>
      </c>
    </row>
    <row r="2660" spans="1:3" x14ac:dyDescent="0.45">
      <c r="A2660" s="239">
        <v>40242</v>
      </c>
      <c r="B2660" s="3">
        <v>1.361</v>
      </c>
      <c r="C2660" s="64">
        <v>0.11885</v>
      </c>
    </row>
    <row r="2661" spans="1:3" x14ac:dyDescent="0.45">
      <c r="A2661" s="239">
        <v>40245</v>
      </c>
      <c r="B2661" s="3">
        <v>1.3639000000000001</v>
      </c>
      <c r="C2661" s="64">
        <v>0.1174</v>
      </c>
    </row>
    <row r="2662" spans="1:3" x14ac:dyDescent="0.45">
      <c r="A2662" s="239">
        <v>40246</v>
      </c>
      <c r="B2662" s="3">
        <v>1.3603000000000001</v>
      </c>
      <c r="C2662" s="64">
        <v>0.11812499999999999</v>
      </c>
    </row>
    <row r="2663" spans="1:3" x14ac:dyDescent="0.45">
      <c r="A2663" s="239">
        <v>40247</v>
      </c>
      <c r="B2663" s="3">
        <v>1.3648</v>
      </c>
      <c r="C2663" s="64">
        <v>0.11627499999999999</v>
      </c>
    </row>
    <row r="2664" spans="1:3" x14ac:dyDescent="0.45">
      <c r="A2664" s="239">
        <v>40248</v>
      </c>
      <c r="B2664" s="3">
        <v>1.367</v>
      </c>
      <c r="C2664" s="64">
        <v>0.11515</v>
      </c>
    </row>
    <row r="2665" spans="1:3" x14ac:dyDescent="0.45">
      <c r="A2665" s="239">
        <v>40249</v>
      </c>
      <c r="B2665" s="3">
        <v>1.3755999999999999</v>
      </c>
      <c r="C2665" s="64">
        <v>0.1143</v>
      </c>
    </row>
    <row r="2666" spans="1:3" x14ac:dyDescent="0.45">
      <c r="A2666" s="239">
        <v>40252</v>
      </c>
      <c r="B2666" s="3">
        <v>1.3672</v>
      </c>
      <c r="C2666" s="64">
        <v>0.11414999999999999</v>
      </c>
    </row>
    <row r="2667" spans="1:3" x14ac:dyDescent="0.45">
      <c r="A2667" s="239">
        <v>40253</v>
      </c>
      <c r="B2667" s="3">
        <v>1.3728</v>
      </c>
      <c r="C2667" s="64">
        <v>0.11372500000000001</v>
      </c>
    </row>
    <row r="2668" spans="1:3" x14ac:dyDescent="0.45">
      <c r="A2668" s="239">
        <v>40254</v>
      </c>
      <c r="B2668" s="3">
        <v>1.3775999999999999</v>
      </c>
      <c r="C2668" s="64">
        <v>0.11197499999999999</v>
      </c>
    </row>
    <row r="2669" spans="1:3" x14ac:dyDescent="0.45">
      <c r="A2669" s="239">
        <v>40255</v>
      </c>
      <c r="B2669" s="3">
        <v>1.3633</v>
      </c>
      <c r="C2669" s="64">
        <v>0.11225</v>
      </c>
    </row>
    <row r="2670" spans="1:3" x14ac:dyDescent="0.45">
      <c r="A2670" s="239">
        <v>40256</v>
      </c>
      <c r="B2670" s="3">
        <v>1.3543000000000001</v>
      </c>
      <c r="C2670" s="64">
        <v>0.11355</v>
      </c>
    </row>
    <row r="2671" spans="1:3" x14ac:dyDescent="0.45">
      <c r="A2671" s="239">
        <v>40259</v>
      </c>
      <c r="B2671" s="3">
        <v>1.3559000000000001</v>
      </c>
      <c r="C2671" s="64">
        <v>0.11495</v>
      </c>
    </row>
    <row r="2672" spans="1:3" x14ac:dyDescent="0.45">
      <c r="A2672" s="239">
        <v>40260</v>
      </c>
      <c r="B2672" s="3">
        <v>1.3496000000000001</v>
      </c>
      <c r="C2672" s="64">
        <v>0.11405</v>
      </c>
    </row>
    <row r="2673" spans="1:3" x14ac:dyDescent="0.45">
      <c r="A2673" s="239">
        <v>40261</v>
      </c>
      <c r="B2673" s="3">
        <v>1.3345</v>
      </c>
      <c r="C2673" s="64">
        <v>0.11664999999999999</v>
      </c>
    </row>
    <row r="2674" spans="1:3" x14ac:dyDescent="0.45">
      <c r="A2674" s="239">
        <v>40262</v>
      </c>
      <c r="B2674" s="3">
        <v>1.3303</v>
      </c>
      <c r="C2674" s="64">
        <v>0.11849999999999999</v>
      </c>
    </row>
    <row r="2675" spans="1:3" x14ac:dyDescent="0.45">
      <c r="A2675" s="239">
        <v>40263</v>
      </c>
      <c r="B2675" s="3">
        <v>1.3389</v>
      </c>
      <c r="C2675" s="64">
        <v>0.1188</v>
      </c>
    </row>
    <row r="2676" spans="1:3" x14ac:dyDescent="0.45">
      <c r="A2676" s="239">
        <v>40266</v>
      </c>
      <c r="B2676" s="3">
        <v>1.3439000000000001</v>
      </c>
      <c r="C2676" s="64">
        <v>0.11745</v>
      </c>
    </row>
    <row r="2677" spans="1:3" x14ac:dyDescent="0.45">
      <c r="A2677" s="239">
        <v>40267</v>
      </c>
      <c r="B2677" s="3">
        <v>1.3422000000000001</v>
      </c>
      <c r="C2677" s="64">
        <v>0.1168</v>
      </c>
    </row>
    <row r="2678" spans="1:3" x14ac:dyDescent="0.45">
      <c r="A2678" s="239">
        <v>40268</v>
      </c>
      <c r="B2678" s="3">
        <v>1.3532999999999999</v>
      </c>
      <c r="C2678" s="64">
        <v>0.1162</v>
      </c>
    </row>
    <row r="2679" spans="1:3" x14ac:dyDescent="0.45">
      <c r="A2679" s="239">
        <v>40269</v>
      </c>
      <c r="B2679" s="3">
        <v>1.3564000000000001</v>
      </c>
      <c r="C2679" s="64">
        <v>0.11560000000000001</v>
      </c>
    </row>
    <row r="2680" spans="1:3" x14ac:dyDescent="0.45">
      <c r="A2680" s="239">
        <v>40270</v>
      </c>
      <c r="B2680" s="3">
        <v>1.3489</v>
      </c>
      <c r="C2680" s="64">
        <v>0.11535000000000001</v>
      </c>
    </row>
    <row r="2681" spans="1:3" x14ac:dyDescent="0.45">
      <c r="A2681" s="239">
        <v>40273</v>
      </c>
      <c r="B2681" s="3">
        <v>1.3509</v>
      </c>
      <c r="C2681" s="64">
        <v>0.11502499999999999</v>
      </c>
    </row>
    <row r="2682" spans="1:3" x14ac:dyDescent="0.45">
      <c r="A2682" s="239">
        <v>40274</v>
      </c>
      <c r="B2682" s="3">
        <v>1.3376000000000001</v>
      </c>
      <c r="C2682" s="64">
        <v>0.114575</v>
      </c>
    </row>
    <row r="2683" spans="1:3" x14ac:dyDescent="0.45">
      <c r="A2683" s="239">
        <v>40275</v>
      </c>
      <c r="B2683" s="3">
        <v>1.3355000000000001</v>
      </c>
      <c r="C2683" s="64">
        <v>0.115175</v>
      </c>
    </row>
    <row r="2684" spans="1:3" x14ac:dyDescent="0.45">
      <c r="A2684" s="239">
        <v>40276</v>
      </c>
      <c r="B2684" s="3">
        <v>1.335</v>
      </c>
      <c r="C2684" s="64">
        <v>0.1158</v>
      </c>
    </row>
    <row r="2685" spans="1:3" x14ac:dyDescent="0.45">
      <c r="A2685" s="239">
        <v>40277</v>
      </c>
      <c r="B2685" s="3">
        <v>1.3466</v>
      </c>
      <c r="C2685" s="64">
        <v>0.11484999999999999</v>
      </c>
    </row>
    <row r="2686" spans="1:3" x14ac:dyDescent="0.45">
      <c r="A2686" s="239">
        <v>40280</v>
      </c>
      <c r="B2686" s="3">
        <v>1.3575999999999999</v>
      </c>
      <c r="C2686" s="64">
        <v>0.11307499999999999</v>
      </c>
    </row>
    <row r="2687" spans="1:3" x14ac:dyDescent="0.45">
      <c r="A2687" s="239">
        <v>40281</v>
      </c>
      <c r="B2687" s="3">
        <v>1.3583000000000001</v>
      </c>
      <c r="C2687" s="64">
        <v>0.11175</v>
      </c>
    </row>
    <row r="2688" spans="1:3" x14ac:dyDescent="0.45">
      <c r="A2688" s="239">
        <v>40282</v>
      </c>
      <c r="B2688" s="3">
        <v>1.3663000000000001</v>
      </c>
      <c r="C2688" s="64">
        <v>0.11132500000000001</v>
      </c>
    </row>
    <row r="2689" spans="1:3" x14ac:dyDescent="0.45">
      <c r="A2689" s="239">
        <v>40283</v>
      </c>
      <c r="B2689" s="3">
        <v>1.3569</v>
      </c>
      <c r="C2689" s="64">
        <v>0.112175</v>
      </c>
    </row>
    <row r="2690" spans="1:3" x14ac:dyDescent="0.45">
      <c r="A2690" s="239">
        <v>40284</v>
      </c>
      <c r="B2690" s="3">
        <v>1.3501000000000001</v>
      </c>
      <c r="C2690" s="64">
        <v>0.11407500000000001</v>
      </c>
    </row>
    <row r="2691" spans="1:3" x14ac:dyDescent="0.45">
      <c r="A2691" s="239">
        <v>40287</v>
      </c>
      <c r="B2691" s="3">
        <v>1.3469</v>
      </c>
      <c r="C2691" s="64">
        <v>0.11474999999999999</v>
      </c>
    </row>
    <row r="2692" spans="1:3" x14ac:dyDescent="0.45">
      <c r="A2692" s="239">
        <v>40288</v>
      </c>
      <c r="B2692" s="3">
        <v>1.3433999999999999</v>
      </c>
      <c r="C2692" s="64">
        <v>0.114</v>
      </c>
    </row>
    <row r="2693" spans="1:3" x14ac:dyDescent="0.45">
      <c r="A2693" s="239">
        <v>40289</v>
      </c>
      <c r="B2693" s="3">
        <v>1.3406</v>
      </c>
      <c r="C2693" s="64">
        <v>0.114675</v>
      </c>
    </row>
    <row r="2694" spans="1:3" x14ac:dyDescent="0.45">
      <c r="A2694" s="239">
        <v>40290</v>
      </c>
      <c r="B2694" s="3">
        <v>1.3306</v>
      </c>
      <c r="C2694" s="64">
        <v>0.116975</v>
      </c>
    </row>
    <row r="2695" spans="1:3" x14ac:dyDescent="0.45">
      <c r="A2695" s="239">
        <v>40291</v>
      </c>
      <c r="B2695" s="3">
        <v>1.3368</v>
      </c>
      <c r="C2695" s="64">
        <v>0.117025</v>
      </c>
    </row>
    <row r="2696" spans="1:3" x14ac:dyDescent="0.45">
      <c r="A2696" s="239">
        <v>40294</v>
      </c>
      <c r="B2696" s="3">
        <v>1.3340000000000001</v>
      </c>
      <c r="C2696" s="64">
        <v>0.116725</v>
      </c>
    </row>
    <row r="2697" spans="1:3" x14ac:dyDescent="0.45">
      <c r="A2697" s="239">
        <v>40295</v>
      </c>
      <c r="B2697" s="3">
        <v>1.3246</v>
      </c>
      <c r="C2697" s="64">
        <v>0.119225</v>
      </c>
    </row>
    <row r="2698" spans="1:3" x14ac:dyDescent="0.45">
      <c r="A2698" s="239">
        <v>40296</v>
      </c>
      <c r="B2698" s="3">
        <v>1.3161</v>
      </c>
      <c r="C2698" s="64">
        <v>0.12415</v>
      </c>
    </row>
    <row r="2699" spans="1:3" x14ac:dyDescent="0.45">
      <c r="A2699" s="239">
        <v>40297</v>
      </c>
      <c r="B2699" s="3">
        <v>1.3243</v>
      </c>
      <c r="C2699" s="64">
        <v>0.11935000000000001</v>
      </c>
    </row>
    <row r="2700" spans="1:3" x14ac:dyDescent="0.45">
      <c r="A2700" s="239">
        <v>40298</v>
      </c>
      <c r="B2700" s="3">
        <v>1.3271999999999999</v>
      </c>
      <c r="C2700" s="64">
        <v>0.119225</v>
      </c>
    </row>
    <row r="2701" spans="1:3" x14ac:dyDescent="0.45">
      <c r="A2701" s="239">
        <v>40301</v>
      </c>
      <c r="B2701" s="3">
        <v>1.3199000000000001</v>
      </c>
      <c r="C2701" s="64">
        <v>0.119425</v>
      </c>
    </row>
    <row r="2702" spans="1:3" x14ac:dyDescent="0.45">
      <c r="A2702" s="239">
        <v>40302</v>
      </c>
      <c r="B2702" s="3">
        <v>1.304</v>
      </c>
      <c r="C2702" s="64">
        <v>0.123875</v>
      </c>
    </row>
    <row r="2703" spans="1:3" x14ac:dyDescent="0.45">
      <c r="A2703" s="239">
        <v>40303</v>
      </c>
      <c r="B2703" s="3">
        <v>1.2888999999999999</v>
      </c>
      <c r="C2703" s="64">
        <v>0.129075</v>
      </c>
    </row>
    <row r="2704" spans="1:3" x14ac:dyDescent="0.45">
      <c r="A2704" s="239">
        <v>40304</v>
      </c>
      <c r="B2704" s="3">
        <v>1.2732000000000001</v>
      </c>
      <c r="C2704" s="64">
        <v>0.13794999999999999</v>
      </c>
    </row>
    <row r="2705" spans="1:3" x14ac:dyDescent="0.45">
      <c r="A2705" s="239">
        <v>40305</v>
      </c>
      <c r="B2705" s="3">
        <v>1.2705</v>
      </c>
      <c r="C2705" s="64">
        <v>0.136125</v>
      </c>
    </row>
    <row r="2706" spans="1:3" x14ac:dyDescent="0.45">
      <c r="A2706" s="239">
        <v>40308</v>
      </c>
      <c r="B2706" s="3">
        <v>1.2810000000000001</v>
      </c>
      <c r="C2706" s="64">
        <v>0.127475</v>
      </c>
    </row>
    <row r="2707" spans="1:3" x14ac:dyDescent="0.45">
      <c r="A2707" s="239">
        <v>40309</v>
      </c>
      <c r="B2707" s="3">
        <v>1.2742</v>
      </c>
      <c r="C2707" s="64">
        <v>0.13039999999999999</v>
      </c>
    </row>
    <row r="2708" spans="1:3" x14ac:dyDescent="0.45">
      <c r="A2708" s="239">
        <v>40310</v>
      </c>
      <c r="B2708" s="3">
        <v>1.2656000000000001</v>
      </c>
      <c r="C2708" s="64">
        <v>0.127475</v>
      </c>
    </row>
    <row r="2709" spans="1:3" x14ac:dyDescent="0.45">
      <c r="A2709" s="239">
        <v>40311</v>
      </c>
      <c r="B2709" s="3">
        <v>1.258</v>
      </c>
      <c r="C2709" s="64">
        <v>0.1255</v>
      </c>
    </row>
    <row r="2710" spans="1:3" x14ac:dyDescent="0.45">
      <c r="A2710" s="239">
        <v>40312</v>
      </c>
      <c r="B2710" s="3">
        <v>1.2427999999999999</v>
      </c>
      <c r="C2710" s="64">
        <v>0.13015000000000002</v>
      </c>
    </row>
    <row r="2711" spans="1:3" x14ac:dyDescent="0.45">
      <c r="A2711" s="239">
        <v>40315</v>
      </c>
      <c r="B2711" s="3">
        <v>1.2321</v>
      </c>
      <c r="C2711" s="64">
        <v>0.13375000000000001</v>
      </c>
    </row>
    <row r="2712" spans="1:3" x14ac:dyDescent="0.45">
      <c r="A2712" s="239">
        <v>40316</v>
      </c>
      <c r="B2712" s="3">
        <v>1.2335</v>
      </c>
      <c r="C2712" s="64">
        <v>0.12897500000000001</v>
      </c>
    </row>
    <row r="2713" spans="1:3" x14ac:dyDescent="0.45">
      <c r="A2713" s="239">
        <v>40317</v>
      </c>
      <c r="B2713" s="3">
        <v>1.2341</v>
      </c>
      <c r="C2713" s="64">
        <v>0.1363</v>
      </c>
    </row>
    <row r="2714" spans="1:3" x14ac:dyDescent="0.45">
      <c r="A2714" s="239">
        <v>40318</v>
      </c>
      <c r="B2714" s="3">
        <v>1.2343999999999999</v>
      </c>
      <c r="C2714" s="64">
        <v>0.14194999999999999</v>
      </c>
    </row>
    <row r="2715" spans="1:3" x14ac:dyDescent="0.45">
      <c r="A2715" s="239">
        <v>40319</v>
      </c>
      <c r="B2715" s="3">
        <v>1.2549999999999999</v>
      </c>
      <c r="C2715" s="64">
        <v>0.13652500000000001</v>
      </c>
    </row>
    <row r="2716" spans="1:3" x14ac:dyDescent="0.45">
      <c r="A2716" s="239">
        <v>40322</v>
      </c>
      <c r="B2716" s="3">
        <v>1.2414000000000001</v>
      </c>
      <c r="C2716" s="64">
        <v>0.13390000000000002</v>
      </c>
    </row>
    <row r="2717" spans="1:3" x14ac:dyDescent="0.45">
      <c r="A2717" s="239">
        <v>40323</v>
      </c>
      <c r="B2717" s="3">
        <v>1.2286999999999999</v>
      </c>
      <c r="C2717" s="64">
        <v>0.13750000000000001</v>
      </c>
    </row>
    <row r="2718" spans="1:3" x14ac:dyDescent="0.45">
      <c r="A2718" s="239">
        <v>40324</v>
      </c>
      <c r="B2718" s="3">
        <v>1.2231000000000001</v>
      </c>
      <c r="C2718" s="64">
        <v>0.137375</v>
      </c>
    </row>
    <row r="2719" spans="1:3" x14ac:dyDescent="0.45">
      <c r="A2719" s="239">
        <v>40325</v>
      </c>
      <c r="B2719" s="3">
        <v>1.2349999999999999</v>
      </c>
      <c r="C2719" s="64">
        <v>0.1384</v>
      </c>
    </row>
    <row r="2720" spans="1:3" x14ac:dyDescent="0.45">
      <c r="A2720" s="239">
        <v>40326</v>
      </c>
      <c r="B2720" s="3">
        <v>1.2325999999999999</v>
      </c>
      <c r="C2720" s="64">
        <v>0.1376</v>
      </c>
    </row>
    <row r="2721" spans="1:3" x14ac:dyDescent="0.45">
      <c r="A2721" s="239">
        <v>40329</v>
      </c>
      <c r="B2721" s="3">
        <v>1.2295</v>
      </c>
      <c r="C2721" s="64">
        <v>0.13699999999999998</v>
      </c>
    </row>
    <row r="2722" spans="1:3" x14ac:dyDescent="0.45">
      <c r="A2722" s="239">
        <v>40330</v>
      </c>
      <c r="B2722" s="3">
        <v>1.2276</v>
      </c>
      <c r="C2722" s="64">
        <v>0.13880000000000001</v>
      </c>
    </row>
    <row r="2723" spans="1:3" x14ac:dyDescent="0.45">
      <c r="A2723" s="239">
        <v>40331</v>
      </c>
      <c r="B2723" s="3">
        <v>1.2256</v>
      </c>
      <c r="C2723" s="64">
        <v>0.1389</v>
      </c>
    </row>
    <row r="2724" spans="1:3" x14ac:dyDescent="0.45">
      <c r="A2724" s="239">
        <v>40332</v>
      </c>
      <c r="B2724" s="3">
        <v>1.2176</v>
      </c>
      <c r="C2724" s="64">
        <v>0.13785</v>
      </c>
    </row>
    <row r="2725" spans="1:3" x14ac:dyDescent="0.45">
      <c r="A2725" s="239">
        <v>40333</v>
      </c>
      <c r="B2725" s="3">
        <v>1.202</v>
      </c>
      <c r="C2725" s="64">
        <v>0.14180000000000001</v>
      </c>
    </row>
    <row r="2726" spans="1:3" x14ac:dyDescent="0.45">
      <c r="A2726" s="239">
        <v>40336</v>
      </c>
      <c r="B2726" s="3">
        <v>1.1952</v>
      </c>
      <c r="C2726" s="64">
        <v>0.14294999999999999</v>
      </c>
    </row>
    <row r="2727" spans="1:3" x14ac:dyDescent="0.45">
      <c r="A2727" s="239">
        <v>40337</v>
      </c>
      <c r="B2727" s="3">
        <v>1.1972</v>
      </c>
      <c r="C2727" s="64">
        <v>0.14235</v>
      </c>
    </row>
    <row r="2728" spans="1:3" x14ac:dyDescent="0.45">
      <c r="A2728" s="239">
        <v>40338</v>
      </c>
      <c r="B2728" s="3">
        <v>1.2030000000000001</v>
      </c>
      <c r="C2728" s="64">
        <v>0.13947499999999999</v>
      </c>
    </row>
    <row r="2729" spans="1:3" x14ac:dyDescent="0.45">
      <c r="A2729" s="239">
        <v>40339</v>
      </c>
      <c r="B2729" s="3">
        <v>1.2082999999999999</v>
      </c>
      <c r="C2729" s="64">
        <v>0.13717499999999999</v>
      </c>
    </row>
    <row r="2730" spans="1:3" x14ac:dyDescent="0.45">
      <c r="A2730" s="239">
        <v>40340</v>
      </c>
      <c r="B2730" s="3">
        <v>1.2060999999999999</v>
      </c>
      <c r="C2730" s="64">
        <v>0.13445000000000001</v>
      </c>
    </row>
    <row r="2731" spans="1:3" x14ac:dyDescent="0.45">
      <c r="A2731" s="239">
        <v>40343</v>
      </c>
      <c r="B2731" s="3">
        <v>1.2252000000000001</v>
      </c>
      <c r="C2731" s="64">
        <v>0.1326</v>
      </c>
    </row>
    <row r="2732" spans="1:3" x14ac:dyDescent="0.45">
      <c r="A2732" s="239">
        <v>40344</v>
      </c>
      <c r="B2732" s="3">
        <v>1.2331000000000001</v>
      </c>
      <c r="C2732" s="64">
        <v>0.13487499999999999</v>
      </c>
    </row>
    <row r="2733" spans="1:3" x14ac:dyDescent="0.45">
      <c r="A2733" s="239">
        <v>40345</v>
      </c>
      <c r="B2733" s="3">
        <v>1.2314000000000001</v>
      </c>
      <c r="C2733" s="64">
        <v>0.13217499999999999</v>
      </c>
    </row>
    <row r="2734" spans="1:3" x14ac:dyDescent="0.45">
      <c r="A2734" s="239">
        <v>40346</v>
      </c>
      <c r="B2734" s="3">
        <v>1.2349999999999999</v>
      </c>
      <c r="C2734" s="64">
        <v>0.132275</v>
      </c>
    </row>
    <row r="2735" spans="1:3" x14ac:dyDescent="0.45">
      <c r="A2735" s="239">
        <v>40347</v>
      </c>
      <c r="B2735" s="3">
        <v>1.2361</v>
      </c>
      <c r="C2735" s="64">
        <v>0.13222500000000001</v>
      </c>
    </row>
    <row r="2736" spans="1:3" x14ac:dyDescent="0.45">
      <c r="A2736" s="239">
        <v>40350</v>
      </c>
      <c r="B2736" s="3">
        <v>1.2344999999999999</v>
      </c>
      <c r="C2736" s="64">
        <v>0.130025</v>
      </c>
    </row>
    <row r="2737" spans="1:3" x14ac:dyDescent="0.45">
      <c r="A2737" s="239">
        <v>40351</v>
      </c>
      <c r="B2737" s="3">
        <v>1.2306999999999999</v>
      </c>
      <c r="C2737" s="64">
        <v>0.13222500000000001</v>
      </c>
    </row>
    <row r="2738" spans="1:3" x14ac:dyDescent="0.45">
      <c r="A2738" s="239">
        <v>40352</v>
      </c>
      <c r="B2738" s="3">
        <v>1.2255</v>
      </c>
      <c r="C2738" s="64">
        <v>0.13269999999999998</v>
      </c>
    </row>
    <row r="2739" spans="1:3" x14ac:dyDescent="0.45">
      <c r="A2739" s="239">
        <v>40353</v>
      </c>
      <c r="B2739" s="3">
        <v>1.2357</v>
      </c>
      <c r="C2739" s="64">
        <v>0.13335</v>
      </c>
    </row>
    <row r="2740" spans="1:3" x14ac:dyDescent="0.45">
      <c r="A2740" s="239">
        <v>40354</v>
      </c>
      <c r="B2740" s="3">
        <v>1.2345999999999999</v>
      </c>
      <c r="C2740" s="64">
        <v>0.13322500000000001</v>
      </c>
    </row>
    <row r="2741" spans="1:3" x14ac:dyDescent="0.45">
      <c r="A2741" s="239">
        <v>40357</v>
      </c>
      <c r="B2741" s="3">
        <v>1.2298</v>
      </c>
      <c r="C2741" s="64">
        <v>0.13337499999999999</v>
      </c>
    </row>
    <row r="2742" spans="1:3" x14ac:dyDescent="0.45">
      <c r="A2742" s="239">
        <v>40358</v>
      </c>
      <c r="B2742" s="3">
        <v>1.2208000000000001</v>
      </c>
      <c r="C2742" s="64">
        <v>0.1361</v>
      </c>
    </row>
    <row r="2743" spans="1:3" x14ac:dyDescent="0.45">
      <c r="A2743" s="239">
        <v>40359</v>
      </c>
      <c r="B2743" s="3">
        <v>1.2257</v>
      </c>
      <c r="C2743" s="64">
        <v>0.1358</v>
      </c>
    </row>
    <row r="2744" spans="1:3" x14ac:dyDescent="0.45">
      <c r="A2744" s="239">
        <v>40360</v>
      </c>
      <c r="B2744" s="3">
        <v>1.2439</v>
      </c>
      <c r="C2744" s="64">
        <v>0.135625</v>
      </c>
    </row>
    <row r="2745" spans="1:3" x14ac:dyDescent="0.45">
      <c r="A2745" s="239">
        <v>40361</v>
      </c>
      <c r="B2745" s="3">
        <v>1.2544</v>
      </c>
      <c r="C2745" s="64">
        <v>0.134325</v>
      </c>
    </row>
    <row r="2746" spans="1:3" x14ac:dyDescent="0.45">
      <c r="A2746" s="239">
        <v>40364</v>
      </c>
      <c r="B2746" s="3">
        <v>1.2528999999999999</v>
      </c>
      <c r="C2746" s="64">
        <v>0.132775</v>
      </c>
    </row>
    <row r="2747" spans="1:3" x14ac:dyDescent="0.45">
      <c r="A2747" s="239">
        <v>40365</v>
      </c>
      <c r="B2747" s="3">
        <v>1.2638</v>
      </c>
      <c r="C2747" s="64">
        <v>0.131025</v>
      </c>
    </row>
    <row r="2748" spans="1:3" x14ac:dyDescent="0.45">
      <c r="A2748" s="239">
        <v>40366</v>
      </c>
      <c r="B2748" s="3">
        <v>1.2606999999999999</v>
      </c>
      <c r="C2748" s="64">
        <v>0.1298</v>
      </c>
    </row>
    <row r="2749" spans="1:3" x14ac:dyDescent="0.45">
      <c r="A2749" s="239">
        <v>40367</v>
      </c>
      <c r="B2749" s="3">
        <v>1.2654000000000001</v>
      </c>
      <c r="C2749" s="64">
        <v>0.12905</v>
      </c>
    </row>
    <row r="2750" spans="1:3" x14ac:dyDescent="0.45">
      <c r="A2750" s="239">
        <v>40368</v>
      </c>
      <c r="B2750" s="3">
        <v>1.2646999999999999</v>
      </c>
      <c r="C2750" s="64">
        <v>0.12839999999999999</v>
      </c>
    </row>
    <row r="2751" spans="1:3" x14ac:dyDescent="0.45">
      <c r="A2751" s="239">
        <v>40371</v>
      </c>
      <c r="B2751" s="3">
        <v>1.2589000000000001</v>
      </c>
      <c r="C2751" s="64">
        <v>0.126525</v>
      </c>
    </row>
    <row r="2752" spans="1:3" x14ac:dyDescent="0.45">
      <c r="A2752" s="239">
        <v>40372</v>
      </c>
      <c r="B2752" s="3">
        <v>1.2706999999999999</v>
      </c>
      <c r="C2752" s="64">
        <v>0.126475</v>
      </c>
    </row>
    <row r="2753" spans="1:3" x14ac:dyDescent="0.45">
      <c r="A2753" s="239">
        <v>40373</v>
      </c>
      <c r="B2753" s="3">
        <v>1.2755000000000001</v>
      </c>
      <c r="C2753" s="64">
        <v>0.12390000000000001</v>
      </c>
    </row>
    <row r="2754" spans="1:3" x14ac:dyDescent="0.45">
      <c r="A2754" s="239">
        <v>40374</v>
      </c>
      <c r="B2754" s="3">
        <v>1.2878000000000001</v>
      </c>
      <c r="C2754" s="64">
        <v>0.12195</v>
      </c>
    </row>
    <row r="2755" spans="1:3" x14ac:dyDescent="0.45">
      <c r="A2755" s="239">
        <v>40375</v>
      </c>
      <c r="B2755" s="3">
        <v>1.2917000000000001</v>
      </c>
      <c r="C2755" s="64">
        <v>0.123875</v>
      </c>
    </row>
    <row r="2756" spans="1:3" x14ac:dyDescent="0.45">
      <c r="A2756" s="239">
        <v>40378</v>
      </c>
      <c r="B2756" s="3">
        <v>1.2958000000000001</v>
      </c>
      <c r="C2756" s="64">
        <v>0.12582499999999999</v>
      </c>
    </row>
    <row r="2757" spans="1:3" x14ac:dyDescent="0.45">
      <c r="A2757" s="239">
        <v>40379</v>
      </c>
      <c r="B2757" s="3">
        <v>1.2901</v>
      </c>
      <c r="C2757" s="64">
        <v>0.126025</v>
      </c>
    </row>
    <row r="2758" spans="1:3" x14ac:dyDescent="0.45">
      <c r="A2758" s="239">
        <v>40380</v>
      </c>
      <c r="B2758" s="3">
        <v>1.2807999999999999</v>
      </c>
      <c r="C2758" s="64">
        <v>0.127525</v>
      </c>
    </row>
    <row r="2759" spans="1:3" x14ac:dyDescent="0.45">
      <c r="A2759" s="239">
        <v>40381</v>
      </c>
      <c r="B2759" s="3">
        <v>1.2892000000000001</v>
      </c>
      <c r="C2759" s="64">
        <v>0.12762499999999999</v>
      </c>
    </row>
    <row r="2760" spans="1:3" x14ac:dyDescent="0.45">
      <c r="A2760" s="239">
        <v>40382</v>
      </c>
      <c r="B2760" s="3">
        <v>1.2849999999999999</v>
      </c>
      <c r="C2760" s="64">
        <v>0.12657499999999999</v>
      </c>
    </row>
    <row r="2761" spans="1:3" x14ac:dyDescent="0.45">
      <c r="A2761" s="239">
        <v>40385</v>
      </c>
      <c r="B2761" s="3">
        <v>1.2991999999999999</v>
      </c>
      <c r="C2761" s="64">
        <v>0.12417500000000001</v>
      </c>
    </row>
    <row r="2762" spans="1:3" x14ac:dyDescent="0.45">
      <c r="A2762" s="239">
        <v>40386</v>
      </c>
      <c r="B2762" s="3">
        <v>1.2985</v>
      </c>
      <c r="C2762" s="64">
        <v>0.12214999999999999</v>
      </c>
    </row>
    <row r="2763" spans="1:3" x14ac:dyDescent="0.45">
      <c r="A2763" s="239">
        <v>40387</v>
      </c>
      <c r="B2763" s="3">
        <v>1.2998000000000001</v>
      </c>
      <c r="C2763" s="64">
        <v>0.120125</v>
      </c>
    </row>
    <row r="2764" spans="1:3" x14ac:dyDescent="0.45">
      <c r="A2764" s="239">
        <v>40388</v>
      </c>
      <c r="B2764" s="3">
        <v>1.3079000000000001</v>
      </c>
      <c r="C2764" s="64">
        <v>0.119425</v>
      </c>
    </row>
    <row r="2765" spans="1:3" x14ac:dyDescent="0.45">
      <c r="A2765" s="239">
        <v>40389</v>
      </c>
      <c r="B2765" s="3">
        <v>1.3048</v>
      </c>
      <c r="C2765" s="64">
        <v>0.11807499999999999</v>
      </c>
    </row>
    <row r="2766" spans="1:3" x14ac:dyDescent="0.45">
      <c r="A2766" s="239">
        <v>40392</v>
      </c>
      <c r="B2766" s="3">
        <v>1.3168</v>
      </c>
      <c r="C2766" s="64">
        <v>0.117325</v>
      </c>
    </row>
    <row r="2767" spans="1:3" x14ac:dyDescent="0.45">
      <c r="A2767" s="239">
        <v>40393</v>
      </c>
      <c r="B2767" s="3">
        <v>1.3229</v>
      </c>
      <c r="C2767" s="64">
        <v>0.11824999999999999</v>
      </c>
    </row>
    <row r="2768" spans="1:3" x14ac:dyDescent="0.45">
      <c r="A2768" s="239">
        <v>40394</v>
      </c>
      <c r="B2768" s="3">
        <v>1.3155999999999999</v>
      </c>
      <c r="C2768" s="64">
        <v>0.12039999999999999</v>
      </c>
    </row>
    <row r="2769" spans="1:3" x14ac:dyDescent="0.45">
      <c r="A2769" s="239">
        <v>40395</v>
      </c>
      <c r="B2769" s="3">
        <v>1.3160000000000001</v>
      </c>
      <c r="C2769" s="64">
        <v>0.12087500000000001</v>
      </c>
    </row>
    <row r="2770" spans="1:3" x14ac:dyDescent="0.45">
      <c r="A2770" s="239">
        <v>40396</v>
      </c>
      <c r="B2770" s="3">
        <v>1.3266</v>
      </c>
      <c r="C2770" s="64">
        <v>0.11952500000000001</v>
      </c>
    </row>
    <row r="2771" spans="1:3" x14ac:dyDescent="0.45">
      <c r="A2771" s="239">
        <v>40399</v>
      </c>
      <c r="B2771" s="3">
        <v>1.3229</v>
      </c>
      <c r="C2771" s="64">
        <v>0.12119999999999999</v>
      </c>
    </row>
    <row r="2772" spans="1:3" x14ac:dyDescent="0.45">
      <c r="A2772" s="239">
        <v>40400</v>
      </c>
      <c r="B2772" s="3">
        <v>1.3117000000000001</v>
      </c>
      <c r="C2772" s="64">
        <v>0.121975</v>
      </c>
    </row>
    <row r="2773" spans="1:3" x14ac:dyDescent="0.45">
      <c r="A2773" s="239">
        <v>40401</v>
      </c>
      <c r="B2773" s="3">
        <v>1.2884</v>
      </c>
      <c r="C2773" s="64">
        <v>0.12365</v>
      </c>
    </row>
    <row r="2774" spans="1:3" x14ac:dyDescent="0.45">
      <c r="A2774" s="239">
        <v>40402</v>
      </c>
      <c r="B2774" s="3">
        <v>1.2847999999999999</v>
      </c>
      <c r="C2774" s="64">
        <v>0.1245</v>
      </c>
    </row>
    <row r="2775" spans="1:3" x14ac:dyDescent="0.45">
      <c r="A2775" s="239">
        <v>40403</v>
      </c>
      <c r="B2775" s="3">
        <v>1.2791999999999999</v>
      </c>
      <c r="C2775" s="64">
        <v>0.12365</v>
      </c>
    </row>
    <row r="2776" spans="1:3" x14ac:dyDescent="0.45">
      <c r="A2776" s="239">
        <v>40406</v>
      </c>
      <c r="B2776" s="3">
        <v>1.2837000000000001</v>
      </c>
      <c r="C2776" s="64">
        <v>0.124</v>
      </c>
    </row>
    <row r="2777" spans="1:3" x14ac:dyDescent="0.45">
      <c r="A2777" s="239">
        <v>40407</v>
      </c>
      <c r="B2777" s="3">
        <v>1.2873999999999999</v>
      </c>
      <c r="C2777" s="64">
        <v>0.12330000000000001</v>
      </c>
    </row>
    <row r="2778" spans="1:3" x14ac:dyDescent="0.45">
      <c r="A2778" s="239">
        <v>40408</v>
      </c>
      <c r="B2778" s="3">
        <v>1.2875000000000001</v>
      </c>
      <c r="C2778" s="64">
        <v>0.12140000000000001</v>
      </c>
    </row>
    <row r="2779" spans="1:3" x14ac:dyDescent="0.45">
      <c r="A2779" s="239">
        <v>40409</v>
      </c>
      <c r="B2779" s="3">
        <v>1.2823</v>
      </c>
      <c r="C2779" s="64">
        <v>0.12125</v>
      </c>
    </row>
    <row r="2780" spans="1:3" x14ac:dyDescent="0.45">
      <c r="A2780" s="239">
        <v>40410</v>
      </c>
      <c r="B2780" s="3">
        <v>1.2706999999999999</v>
      </c>
      <c r="C2780" s="64">
        <v>0.12335000000000002</v>
      </c>
    </row>
    <row r="2781" spans="1:3" x14ac:dyDescent="0.45">
      <c r="A2781" s="239">
        <v>40413</v>
      </c>
      <c r="B2781" s="3">
        <v>1.2669000000000001</v>
      </c>
      <c r="C2781" s="64">
        <v>0.12585000000000002</v>
      </c>
    </row>
    <row r="2782" spans="1:3" x14ac:dyDescent="0.45">
      <c r="A2782" s="239">
        <v>40414</v>
      </c>
      <c r="B2782" s="3">
        <v>1.2671999999999999</v>
      </c>
      <c r="C2782" s="64">
        <v>0.12805</v>
      </c>
    </row>
    <row r="2783" spans="1:3" x14ac:dyDescent="0.45">
      <c r="A2783" s="239">
        <v>40415</v>
      </c>
      <c r="B2783" s="3">
        <v>1.2665</v>
      </c>
      <c r="C2783" s="64">
        <v>0.1288</v>
      </c>
    </row>
    <row r="2784" spans="1:3" x14ac:dyDescent="0.45">
      <c r="A2784" s="239">
        <v>40416</v>
      </c>
      <c r="B2784" s="3">
        <v>1.2703</v>
      </c>
      <c r="C2784" s="64">
        <v>0.12710000000000002</v>
      </c>
    </row>
    <row r="2785" spans="1:3" x14ac:dyDescent="0.45">
      <c r="A2785" s="239">
        <v>40417</v>
      </c>
      <c r="B2785" s="3">
        <v>1.2746</v>
      </c>
      <c r="C2785" s="64">
        <v>0.1278</v>
      </c>
    </row>
    <row r="2786" spans="1:3" x14ac:dyDescent="0.45">
      <c r="A2786" s="239">
        <v>40420</v>
      </c>
      <c r="B2786" s="3">
        <v>1.2677</v>
      </c>
      <c r="C2786" s="64">
        <v>0.1283</v>
      </c>
    </row>
    <row r="2787" spans="1:3" x14ac:dyDescent="0.45">
      <c r="A2787" s="239">
        <v>40421</v>
      </c>
      <c r="B2787" s="3">
        <v>1.2688999999999999</v>
      </c>
      <c r="C2787" s="64">
        <v>0.12955</v>
      </c>
    </row>
    <row r="2788" spans="1:3" x14ac:dyDescent="0.45">
      <c r="A2788" s="239">
        <v>40422</v>
      </c>
      <c r="B2788" s="3">
        <v>1.2796000000000001</v>
      </c>
      <c r="C2788" s="64">
        <v>0.12869999999999998</v>
      </c>
    </row>
    <row r="2789" spans="1:3" x14ac:dyDescent="0.45">
      <c r="A2789" s="239">
        <v>40423</v>
      </c>
      <c r="B2789" s="3">
        <v>1.2807999999999999</v>
      </c>
      <c r="C2789" s="64">
        <v>0.12687499999999999</v>
      </c>
    </row>
    <row r="2790" spans="1:3" x14ac:dyDescent="0.45">
      <c r="A2790" s="239">
        <v>40424</v>
      </c>
      <c r="B2790" s="3">
        <v>1.2883</v>
      </c>
      <c r="C2790" s="64">
        <v>0.12365</v>
      </c>
    </row>
    <row r="2791" spans="1:3" x14ac:dyDescent="0.45">
      <c r="A2791" s="239">
        <v>40427</v>
      </c>
      <c r="B2791" s="3">
        <v>1.2876000000000001</v>
      </c>
      <c r="C2791" s="64">
        <v>0.12355000000000001</v>
      </c>
    </row>
    <row r="2792" spans="1:3" x14ac:dyDescent="0.45">
      <c r="A2792" s="239">
        <v>40428</v>
      </c>
      <c r="B2792" s="3">
        <v>1.2732000000000001</v>
      </c>
      <c r="C2792" s="64">
        <v>0.12484999999999999</v>
      </c>
    </row>
    <row r="2793" spans="1:3" x14ac:dyDescent="0.45">
      <c r="A2793" s="239">
        <v>40429</v>
      </c>
      <c r="B2793" s="3">
        <v>1.2749999999999999</v>
      </c>
      <c r="C2793" s="64">
        <v>0.12560000000000002</v>
      </c>
    </row>
    <row r="2794" spans="1:3" x14ac:dyDescent="0.45">
      <c r="A2794" s="239">
        <v>40430</v>
      </c>
      <c r="B2794" s="3">
        <v>1.27</v>
      </c>
      <c r="C2794" s="64">
        <v>0.12435</v>
      </c>
    </row>
    <row r="2795" spans="1:3" x14ac:dyDescent="0.45">
      <c r="A2795" s="239">
        <v>40431</v>
      </c>
      <c r="B2795" s="3">
        <v>1.2719</v>
      </c>
      <c r="C2795" s="64">
        <v>0.12415</v>
      </c>
    </row>
    <row r="2796" spans="1:3" x14ac:dyDescent="0.45">
      <c r="A2796" s="239">
        <v>40434</v>
      </c>
      <c r="B2796" s="3">
        <v>1.2861</v>
      </c>
      <c r="C2796" s="64">
        <v>0.12325</v>
      </c>
    </row>
    <row r="2797" spans="1:3" x14ac:dyDescent="0.45">
      <c r="A2797" s="239">
        <v>40435</v>
      </c>
      <c r="B2797" s="3">
        <v>1.3009999999999999</v>
      </c>
      <c r="C2797" s="64">
        <v>0.12332499999999999</v>
      </c>
    </row>
    <row r="2798" spans="1:3" x14ac:dyDescent="0.45">
      <c r="A2798" s="239">
        <v>40436</v>
      </c>
      <c r="B2798" s="3">
        <v>1.3001</v>
      </c>
      <c r="C2798" s="64">
        <v>0.121975</v>
      </c>
    </row>
    <row r="2799" spans="1:3" x14ac:dyDescent="0.45">
      <c r="A2799" s="239">
        <v>40437</v>
      </c>
      <c r="B2799" s="3">
        <v>1.3073999999999999</v>
      </c>
      <c r="C2799" s="64">
        <v>0.121375</v>
      </c>
    </row>
    <row r="2800" spans="1:3" x14ac:dyDescent="0.45">
      <c r="A2800" s="239">
        <v>40438</v>
      </c>
      <c r="B2800" s="3">
        <v>1.3050999999999999</v>
      </c>
      <c r="C2800" s="64">
        <v>0.122325</v>
      </c>
    </row>
    <row r="2801" spans="1:3" x14ac:dyDescent="0.45">
      <c r="A2801" s="239">
        <v>40441</v>
      </c>
      <c r="B2801" s="3">
        <v>1.3071999999999999</v>
      </c>
      <c r="C2801" s="64">
        <v>0.12145</v>
      </c>
    </row>
    <row r="2802" spans="1:3" x14ac:dyDescent="0.45">
      <c r="A2802" s="239">
        <v>40442</v>
      </c>
      <c r="B2802" s="3">
        <v>1.3128</v>
      </c>
      <c r="C2802" s="64">
        <v>0.12125</v>
      </c>
    </row>
    <row r="2803" spans="1:3" x14ac:dyDescent="0.45">
      <c r="A2803" s="239">
        <v>40443</v>
      </c>
      <c r="B2803" s="3">
        <v>1.3366</v>
      </c>
      <c r="C2803" s="64">
        <v>0.12177500000000001</v>
      </c>
    </row>
    <row r="2804" spans="1:3" x14ac:dyDescent="0.45">
      <c r="A2804" s="239">
        <v>40444</v>
      </c>
      <c r="B2804" s="3">
        <v>1.3355999999999999</v>
      </c>
      <c r="C2804" s="64">
        <v>0.12317500000000001</v>
      </c>
    </row>
    <row r="2805" spans="1:3" x14ac:dyDescent="0.45">
      <c r="A2805" s="239">
        <v>40445</v>
      </c>
      <c r="B2805" s="3">
        <v>1.3472999999999999</v>
      </c>
      <c r="C2805" s="64">
        <v>0.123225</v>
      </c>
    </row>
    <row r="2806" spans="1:3" x14ac:dyDescent="0.45">
      <c r="A2806" s="239">
        <v>40448</v>
      </c>
      <c r="B2806" s="3">
        <v>1.3479000000000001</v>
      </c>
      <c r="C2806" s="64">
        <v>0.122575</v>
      </c>
    </row>
    <row r="2807" spans="1:3" x14ac:dyDescent="0.45">
      <c r="A2807" s="239">
        <v>40449</v>
      </c>
      <c r="B2807" s="3">
        <v>1.3576999999999999</v>
      </c>
      <c r="C2807" s="64">
        <v>0.124125</v>
      </c>
    </row>
    <row r="2808" spans="1:3" x14ac:dyDescent="0.45">
      <c r="A2808" s="239">
        <v>40450</v>
      </c>
      <c r="B2808" s="3">
        <v>1.363</v>
      </c>
      <c r="C2808" s="64">
        <v>0.12492499999999999</v>
      </c>
    </row>
    <row r="2809" spans="1:3" x14ac:dyDescent="0.45">
      <c r="A2809" s="239">
        <v>40451</v>
      </c>
      <c r="B2809" s="3">
        <v>1.3620000000000001</v>
      </c>
      <c r="C2809" s="64">
        <v>0.124025</v>
      </c>
    </row>
    <row r="2810" spans="1:3" x14ac:dyDescent="0.45">
      <c r="A2810" s="239">
        <v>40452</v>
      </c>
      <c r="B2810" s="3">
        <v>1.3742000000000001</v>
      </c>
      <c r="C2810" s="64">
        <v>0.12539999999999998</v>
      </c>
    </row>
    <row r="2811" spans="1:3" x14ac:dyDescent="0.45">
      <c r="A2811" s="239">
        <v>40455</v>
      </c>
      <c r="B2811" s="3">
        <v>1.3691</v>
      </c>
      <c r="C2811" s="64">
        <v>0.12545000000000001</v>
      </c>
    </row>
    <row r="2812" spans="1:3" x14ac:dyDescent="0.45">
      <c r="A2812" s="239">
        <v>40456</v>
      </c>
      <c r="B2812" s="3">
        <v>1.3829</v>
      </c>
      <c r="C2812" s="64">
        <v>0.12637499999999999</v>
      </c>
    </row>
    <row r="2813" spans="1:3" x14ac:dyDescent="0.45">
      <c r="A2813" s="239">
        <v>40457</v>
      </c>
      <c r="B2813" s="3">
        <v>1.3925000000000001</v>
      </c>
      <c r="C2813" s="64">
        <v>0.13019999999999998</v>
      </c>
    </row>
    <row r="2814" spans="1:3" x14ac:dyDescent="0.45">
      <c r="A2814" s="239">
        <v>40458</v>
      </c>
      <c r="B2814" s="3">
        <v>1.3886000000000001</v>
      </c>
      <c r="C2814" s="64">
        <v>0.12972500000000001</v>
      </c>
    </row>
    <row r="2815" spans="1:3" x14ac:dyDescent="0.45">
      <c r="A2815" s="239">
        <v>40459</v>
      </c>
      <c r="B2815" s="3">
        <v>1.3913</v>
      </c>
      <c r="C2815" s="64">
        <v>0.12807499999999999</v>
      </c>
    </row>
    <row r="2816" spans="1:3" x14ac:dyDescent="0.45">
      <c r="A2816" s="239">
        <v>40462</v>
      </c>
      <c r="B2816" s="3">
        <v>1.3888</v>
      </c>
      <c r="C2816" s="64">
        <v>0.12734999999999999</v>
      </c>
    </row>
    <row r="2817" spans="1:3" x14ac:dyDescent="0.45">
      <c r="A2817" s="239">
        <v>40463</v>
      </c>
      <c r="B2817" s="3">
        <v>1.3867</v>
      </c>
      <c r="C2817" s="64">
        <v>0.12689999999999999</v>
      </c>
    </row>
    <row r="2818" spans="1:3" x14ac:dyDescent="0.45">
      <c r="A2818" s="239">
        <v>40464</v>
      </c>
      <c r="B2818" s="3">
        <v>1.3949</v>
      </c>
      <c r="C2818" s="64">
        <v>0.12585000000000002</v>
      </c>
    </row>
    <row r="2819" spans="1:3" x14ac:dyDescent="0.45">
      <c r="A2819" s="239">
        <v>40465</v>
      </c>
      <c r="B2819" s="3">
        <v>1.4054</v>
      </c>
      <c r="C2819" s="64">
        <v>0.12839999999999999</v>
      </c>
    </row>
    <row r="2820" spans="1:3" x14ac:dyDescent="0.45">
      <c r="A2820" s="239">
        <v>40466</v>
      </c>
      <c r="B2820" s="3">
        <v>1.4012</v>
      </c>
      <c r="C2820" s="64">
        <v>0.12759999999999999</v>
      </c>
    </row>
    <row r="2821" spans="1:3" x14ac:dyDescent="0.45">
      <c r="A2821" s="239">
        <v>40469</v>
      </c>
      <c r="B2821" s="3">
        <v>1.3989</v>
      </c>
      <c r="C2821" s="64">
        <v>0.12820000000000001</v>
      </c>
    </row>
    <row r="2822" spans="1:3" x14ac:dyDescent="0.45">
      <c r="A2822" s="239">
        <v>40470</v>
      </c>
      <c r="B2822" s="3">
        <v>1.3812</v>
      </c>
      <c r="C2822" s="64">
        <v>0.12934999999999999</v>
      </c>
    </row>
    <row r="2823" spans="1:3" x14ac:dyDescent="0.45">
      <c r="A2823" s="239">
        <v>40471</v>
      </c>
      <c r="B2823" s="3">
        <v>1.3961000000000001</v>
      </c>
      <c r="C2823" s="64">
        <v>0.12917500000000001</v>
      </c>
    </row>
    <row r="2824" spans="1:3" x14ac:dyDescent="0.45">
      <c r="A2824" s="239">
        <v>40472</v>
      </c>
      <c r="B2824" s="3">
        <v>1.3937999999999999</v>
      </c>
      <c r="C2824" s="64">
        <v>0.12805</v>
      </c>
    </row>
    <row r="2825" spans="1:3" x14ac:dyDescent="0.45">
      <c r="A2825" s="239">
        <v>40473</v>
      </c>
      <c r="B2825" s="3">
        <v>1.3923000000000001</v>
      </c>
      <c r="C2825" s="64">
        <v>0.12812499999999999</v>
      </c>
    </row>
    <row r="2826" spans="1:3" x14ac:dyDescent="0.45">
      <c r="A2826" s="239">
        <v>40476</v>
      </c>
      <c r="B2826" s="3">
        <v>1.3961000000000001</v>
      </c>
      <c r="C2826" s="64">
        <v>0.12744999999999998</v>
      </c>
    </row>
    <row r="2827" spans="1:3" x14ac:dyDescent="0.45">
      <c r="A2827" s="239">
        <v>40477</v>
      </c>
      <c r="B2827" s="3">
        <v>1.3862999999999999</v>
      </c>
      <c r="C2827" s="64">
        <v>0.12839999999999999</v>
      </c>
    </row>
    <row r="2828" spans="1:3" x14ac:dyDescent="0.45">
      <c r="A2828" s="239">
        <v>40478</v>
      </c>
      <c r="B2828" s="3">
        <v>1.3772</v>
      </c>
      <c r="C2828" s="64">
        <v>0.13085000000000002</v>
      </c>
    </row>
    <row r="2829" spans="1:3" x14ac:dyDescent="0.45">
      <c r="A2829" s="239">
        <v>40479</v>
      </c>
      <c r="B2829" s="3">
        <v>1.3923000000000001</v>
      </c>
      <c r="C2829" s="64">
        <v>0.13105</v>
      </c>
    </row>
    <row r="2830" spans="1:3" x14ac:dyDescent="0.45">
      <c r="A2830" s="239">
        <v>40480</v>
      </c>
      <c r="B2830" s="3">
        <v>1.3915999999999999</v>
      </c>
      <c r="C2830" s="64">
        <v>0.13159999999999999</v>
      </c>
    </row>
    <row r="2831" spans="1:3" x14ac:dyDescent="0.45">
      <c r="A2831" s="239">
        <v>40483</v>
      </c>
      <c r="B2831" s="3">
        <v>1.3900999999999999</v>
      </c>
      <c r="C2831" s="64">
        <v>0.13150000000000001</v>
      </c>
    </row>
    <row r="2832" spans="1:3" x14ac:dyDescent="0.45">
      <c r="A2832" s="239">
        <v>40484</v>
      </c>
      <c r="B2832" s="3">
        <v>1.4036</v>
      </c>
      <c r="C2832" s="64">
        <v>0.129325</v>
      </c>
    </row>
    <row r="2833" spans="1:3" x14ac:dyDescent="0.45">
      <c r="A2833" s="239">
        <v>40485</v>
      </c>
      <c r="B2833" s="3">
        <v>1.4041000000000001</v>
      </c>
      <c r="C2833" s="64">
        <v>0.12744999999999998</v>
      </c>
    </row>
    <row r="2834" spans="1:3" x14ac:dyDescent="0.45">
      <c r="A2834" s="239">
        <v>40486</v>
      </c>
      <c r="B2834" s="3">
        <v>1.4192</v>
      </c>
      <c r="C2834" s="64">
        <v>0.12570000000000001</v>
      </c>
    </row>
    <row r="2835" spans="1:3" x14ac:dyDescent="0.45">
      <c r="A2835" s="239">
        <v>40487</v>
      </c>
      <c r="B2835" s="3">
        <v>1.4069</v>
      </c>
      <c r="C2835" s="64">
        <v>0.12807499999999999</v>
      </c>
    </row>
    <row r="2836" spans="1:3" x14ac:dyDescent="0.45">
      <c r="A2836" s="239">
        <v>40490</v>
      </c>
      <c r="B2836" s="3">
        <v>1.3940000000000001</v>
      </c>
      <c r="C2836" s="64">
        <v>0.129575</v>
      </c>
    </row>
    <row r="2837" spans="1:3" x14ac:dyDescent="0.45">
      <c r="A2837" s="239">
        <v>40491</v>
      </c>
      <c r="B2837" s="3">
        <v>1.385</v>
      </c>
      <c r="C2837" s="64">
        <v>0.12945000000000001</v>
      </c>
    </row>
    <row r="2838" spans="1:3" x14ac:dyDescent="0.45">
      <c r="A2838" s="239">
        <v>40492</v>
      </c>
      <c r="B2838" s="3">
        <v>1.3738000000000001</v>
      </c>
      <c r="C2838" s="64">
        <v>0.131025</v>
      </c>
    </row>
    <row r="2839" spans="1:3" x14ac:dyDescent="0.45">
      <c r="A2839" s="239">
        <v>40493</v>
      </c>
      <c r="B2839" s="3">
        <v>1.3652</v>
      </c>
      <c r="C2839" s="64">
        <v>0.131575</v>
      </c>
    </row>
    <row r="2840" spans="1:3" x14ac:dyDescent="0.45">
      <c r="A2840" s="239">
        <v>40494</v>
      </c>
      <c r="B2840" s="3">
        <v>1.3668</v>
      </c>
      <c r="C2840" s="64">
        <v>0.13070000000000001</v>
      </c>
    </row>
    <row r="2841" spans="1:3" x14ac:dyDescent="0.45">
      <c r="A2841" s="239">
        <v>40497</v>
      </c>
      <c r="B2841" s="3">
        <v>1.3613</v>
      </c>
      <c r="C2841" s="64">
        <v>0.13005</v>
      </c>
    </row>
    <row r="2842" spans="1:3" x14ac:dyDescent="0.45">
      <c r="A2842" s="239">
        <v>40498</v>
      </c>
      <c r="B2842" s="3">
        <v>1.3485</v>
      </c>
      <c r="C2842" s="64">
        <v>0.13005</v>
      </c>
    </row>
    <row r="2843" spans="1:3" x14ac:dyDescent="0.45">
      <c r="A2843" s="239">
        <v>40499</v>
      </c>
      <c r="B2843" s="3">
        <v>1.3531</v>
      </c>
      <c r="C2843" s="64">
        <v>0.12975</v>
      </c>
    </row>
    <row r="2844" spans="1:3" x14ac:dyDescent="0.45">
      <c r="A2844" s="239">
        <v>40500</v>
      </c>
      <c r="B2844" s="3">
        <v>1.3615999999999999</v>
      </c>
      <c r="C2844" s="64">
        <v>0.12859999999999999</v>
      </c>
    </row>
    <row r="2845" spans="1:3" x14ac:dyDescent="0.45">
      <c r="A2845" s="239">
        <v>40501</v>
      </c>
      <c r="B2845" s="3">
        <v>1.3649</v>
      </c>
      <c r="C2845" s="64">
        <v>0.1285</v>
      </c>
    </row>
    <row r="2846" spans="1:3" x14ac:dyDescent="0.45">
      <c r="A2846" s="239">
        <v>40504</v>
      </c>
      <c r="B2846" s="3">
        <v>1.3588</v>
      </c>
      <c r="C2846" s="64">
        <v>0.12855</v>
      </c>
    </row>
    <row r="2847" spans="1:3" x14ac:dyDescent="0.45">
      <c r="A2847" s="239">
        <v>40505</v>
      </c>
      <c r="B2847" s="3">
        <v>1.3392999999999999</v>
      </c>
      <c r="C2847" s="64">
        <v>0.13147500000000001</v>
      </c>
    </row>
    <row r="2848" spans="1:3" x14ac:dyDescent="0.45">
      <c r="A2848" s="239">
        <v>40506</v>
      </c>
      <c r="B2848" s="3">
        <v>1.3371</v>
      </c>
      <c r="C2848" s="64">
        <v>0.13170000000000001</v>
      </c>
    </row>
    <row r="2849" spans="1:3" x14ac:dyDescent="0.45">
      <c r="A2849" s="239">
        <v>40507</v>
      </c>
      <c r="B2849" s="3">
        <v>1.3374999999999999</v>
      </c>
      <c r="C2849" s="64">
        <v>0.13167500000000001</v>
      </c>
    </row>
    <row r="2850" spans="1:3" x14ac:dyDescent="0.45">
      <c r="A2850" s="239">
        <v>40508</v>
      </c>
      <c r="B2850" s="3">
        <v>1.3245</v>
      </c>
      <c r="C2850" s="64">
        <v>0.13437499999999999</v>
      </c>
    </row>
    <row r="2851" spans="1:3" x14ac:dyDescent="0.45">
      <c r="A2851" s="239">
        <v>40511</v>
      </c>
      <c r="B2851" s="3">
        <v>1.3104</v>
      </c>
      <c r="C2851" s="64">
        <v>0.13900000000000001</v>
      </c>
    </row>
    <row r="2852" spans="1:3" x14ac:dyDescent="0.45">
      <c r="A2852" s="239">
        <v>40512</v>
      </c>
      <c r="B2852" s="3">
        <v>1.3039000000000001</v>
      </c>
      <c r="C2852" s="64">
        <v>0.140125</v>
      </c>
    </row>
    <row r="2853" spans="1:3" x14ac:dyDescent="0.45">
      <c r="A2853" s="239">
        <v>40513</v>
      </c>
      <c r="B2853" s="3">
        <v>1.3129</v>
      </c>
      <c r="C2853" s="64">
        <v>0.13780000000000001</v>
      </c>
    </row>
    <row r="2854" spans="1:3" x14ac:dyDescent="0.45">
      <c r="A2854" s="239">
        <v>40514</v>
      </c>
      <c r="B2854" s="3">
        <v>1.3204</v>
      </c>
      <c r="C2854" s="64">
        <v>0.13577500000000001</v>
      </c>
    </row>
    <row r="2855" spans="1:3" x14ac:dyDescent="0.45">
      <c r="A2855" s="239">
        <v>40515</v>
      </c>
      <c r="B2855" s="3">
        <v>1.3369</v>
      </c>
      <c r="C2855" s="64">
        <v>0.13047500000000001</v>
      </c>
    </row>
    <row r="2856" spans="1:3" x14ac:dyDescent="0.45">
      <c r="A2856" s="239">
        <v>40518</v>
      </c>
      <c r="B2856" s="3">
        <v>1.3296999999999999</v>
      </c>
      <c r="C2856" s="64">
        <v>0.13552500000000001</v>
      </c>
    </row>
    <row r="2857" spans="1:3" x14ac:dyDescent="0.45">
      <c r="A2857" s="239">
        <v>40519</v>
      </c>
      <c r="B2857" s="3">
        <v>1.3301000000000001</v>
      </c>
      <c r="C2857" s="64">
        <v>0.13122500000000001</v>
      </c>
    </row>
    <row r="2858" spans="1:3" x14ac:dyDescent="0.45">
      <c r="A2858" s="239">
        <v>40520</v>
      </c>
      <c r="B2858" s="3">
        <v>1.3224</v>
      </c>
      <c r="C2858" s="64">
        <v>0.13345000000000001</v>
      </c>
    </row>
    <row r="2859" spans="1:3" x14ac:dyDescent="0.45">
      <c r="A2859" s="239">
        <v>40521</v>
      </c>
      <c r="B2859" s="3">
        <v>1.3222</v>
      </c>
      <c r="C2859" s="64">
        <v>0.13305</v>
      </c>
    </row>
    <row r="2860" spans="1:3" x14ac:dyDescent="0.45">
      <c r="A2860" s="239">
        <v>40522</v>
      </c>
      <c r="B2860" s="3">
        <v>1.3228</v>
      </c>
      <c r="C2860" s="64">
        <v>0.13235</v>
      </c>
    </row>
    <row r="2861" spans="1:3" x14ac:dyDescent="0.45">
      <c r="A2861" s="239">
        <v>40525</v>
      </c>
      <c r="B2861" s="3">
        <v>1.3382000000000001</v>
      </c>
      <c r="C2861" s="64">
        <v>0.13220000000000001</v>
      </c>
    </row>
    <row r="2862" spans="1:3" x14ac:dyDescent="0.45">
      <c r="A2862" s="239">
        <v>40526</v>
      </c>
      <c r="B2862" s="3">
        <v>1.3411999999999999</v>
      </c>
      <c r="C2862" s="64">
        <v>0.131775</v>
      </c>
    </row>
    <row r="2863" spans="1:3" x14ac:dyDescent="0.45">
      <c r="A2863" s="239">
        <v>40527</v>
      </c>
      <c r="B2863" s="3">
        <v>1.3275000000000001</v>
      </c>
      <c r="C2863" s="64">
        <v>0.1321</v>
      </c>
    </row>
    <row r="2864" spans="1:3" x14ac:dyDescent="0.45">
      <c r="A2864" s="239">
        <v>40528</v>
      </c>
      <c r="B2864" s="3">
        <v>1.3232999999999999</v>
      </c>
      <c r="C2864" s="64">
        <v>0.13425000000000001</v>
      </c>
    </row>
    <row r="2865" spans="1:3" x14ac:dyDescent="0.45">
      <c r="A2865" s="239">
        <v>40529</v>
      </c>
      <c r="B2865" s="3">
        <v>1.3155999999999999</v>
      </c>
      <c r="C2865" s="64">
        <v>0.13452500000000001</v>
      </c>
    </row>
    <row r="2866" spans="1:3" x14ac:dyDescent="0.45">
      <c r="A2866" s="239">
        <v>40532</v>
      </c>
      <c r="B2866" s="3">
        <v>1.3122</v>
      </c>
      <c r="C2866" s="64">
        <v>0.13600000000000001</v>
      </c>
    </row>
    <row r="2867" spans="1:3" x14ac:dyDescent="0.45">
      <c r="A2867" s="239">
        <v>40533</v>
      </c>
      <c r="B2867" s="3">
        <v>1.3120000000000001</v>
      </c>
      <c r="C2867" s="64">
        <v>0.13517499999999999</v>
      </c>
    </row>
    <row r="2868" spans="1:3" x14ac:dyDescent="0.45">
      <c r="A2868" s="239">
        <v>40534</v>
      </c>
      <c r="B2868" s="3">
        <v>1.3087</v>
      </c>
      <c r="C2868" s="64">
        <v>0.13589999999999999</v>
      </c>
    </row>
    <row r="2869" spans="1:3" x14ac:dyDescent="0.45">
      <c r="A2869" s="239">
        <v>40535</v>
      </c>
      <c r="B2869" s="3">
        <v>1.3113999999999999</v>
      </c>
      <c r="C2869" s="64">
        <v>0.135575</v>
      </c>
    </row>
    <row r="2870" spans="1:3" x14ac:dyDescent="0.45">
      <c r="A2870" s="239">
        <v>40536</v>
      </c>
      <c r="B2870" s="3">
        <v>1.3115999999999999</v>
      </c>
      <c r="C2870" s="64">
        <v>0.13497500000000001</v>
      </c>
    </row>
    <row r="2871" spans="1:3" x14ac:dyDescent="0.45">
      <c r="A2871" s="239">
        <v>40539</v>
      </c>
      <c r="B2871" s="3">
        <v>1.3130999999999999</v>
      </c>
      <c r="C2871" s="64">
        <v>0.13502500000000001</v>
      </c>
    </row>
    <row r="2872" spans="1:3" x14ac:dyDescent="0.45">
      <c r="A2872" s="239">
        <v>40540</v>
      </c>
      <c r="B2872" s="3">
        <v>1.3127</v>
      </c>
      <c r="C2872" s="64">
        <v>0.13527500000000001</v>
      </c>
    </row>
    <row r="2873" spans="1:3" x14ac:dyDescent="0.45">
      <c r="A2873" s="239">
        <v>40541</v>
      </c>
      <c r="B2873" s="3">
        <v>1.3189</v>
      </c>
      <c r="C2873" s="64">
        <v>0.1351</v>
      </c>
    </row>
    <row r="2874" spans="1:3" x14ac:dyDescent="0.45">
      <c r="A2874" s="239">
        <v>40542</v>
      </c>
      <c r="B2874" s="3">
        <v>1.3263</v>
      </c>
      <c r="C2874" s="64">
        <v>0.13539999999999999</v>
      </c>
    </row>
    <row r="2875" spans="1:3" x14ac:dyDescent="0.45">
      <c r="A2875" s="239">
        <v>40543</v>
      </c>
      <c r="B2875" s="3">
        <v>1.3366</v>
      </c>
      <c r="C2875" s="64">
        <v>0.13567500000000002</v>
      </c>
    </row>
    <row r="2876" spans="1:3" x14ac:dyDescent="0.45">
      <c r="A2876" s="239">
        <v>40546</v>
      </c>
      <c r="B2876" s="3">
        <v>1.3374999999999999</v>
      </c>
      <c r="C2876" s="64">
        <v>0.13617499999999999</v>
      </c>
    </row>
    <row r="2877" spans="1:3" x14ac:dyDescent="0.45">
      <c r="A2877" s="239">
        <v>40547</v>
      </c>
      <c r="B2877" s="3">
        <v>1.3313999999999999</v>
      </c>
      <c r="C2877" s="64">
        <v>0.13437499999999999</v>
      </c>
    </row>
    <row r="2878" spans="1:3" x14ac:dyDescent="0.45">
      <c r="A2878" s="239">
        <v>40548</v>
      </c>
      <c r="B2878" s="3">
        <v>1.3183</v>
      </c>
      <c r="C2878" s="64">
        <v>0.13462499999999999</v>
      </c>
    </row>
    <row r="2879" spans="1:3" x14ac:dyDescent="0.45">
      <c r="A2879" s="239">
        <v>40549</v>
      </c>
      <c r="B2879" s="3">
        <v>1.3028</v>
      </c>
      <c r="C2879" s="64">
        <v>0.13525000000000001</v>
      </c>
    </row>
    <row r="2880" spans="1:3" x14ac:dyDescent="0.45">
      <c r="A2880" s="239">
        <v>40550</v>
      </c>
      <c r="B2880" s="3">
        <v>1.2925</v>
      </c>
      <c r="C2880" s="64">
        <v>0.1343</v>
      </c>
    </row>
    <row r="2881" spans="1:3" x14ac:dyDescent="0.45">
      <c r="A2881" s="239">
        <v>40553</v>
      </c>
      <c r="B2881" s="3">
        <v>1.2941</v>
      </c>
      <c r="C2881" s="64">
        <v>0.13267499999999999</v>
      </c>
    </row>
    <row r="2882" spans="1:3" x14ac:dyDescent="0.45">
      <c r="A2882" s="239">
        <v>40554</v>
      </c>
      <c r="B2882" s="3">
        <v>1.2968999999999999</v>
      </c>
      <c r="C2882" s="64">
        <v>0.13137499999999999</v>
      </c>
    </row>
    <row r="2883" spans="1:3" x14ac:dyDescent="0.45">
      <c r="A2883" s="239">
        <v>40555</v>
      </c>
      <c r="B2883" s="3">
        <v>1.3083</v>
      </c>
      <c r="C2883" s="64">
        <v>0.12934999999999999</v>
      </c>
    </row>
    <row r="2884" spans="1:3" x14ac:dyDescent="0.45">
      <c r="A2884" s="239">
        <v>40556</v>
      </c>
      <c r="B2884" s="3">
        <v>1.3355000000000001</v>
      </c>
      <c r="C2884" s="64">
        <v>0.12964999999999999</v>
      </c>
    </row>
    <row r="2885" spans="1:3" x14ac:dyDescent="0.45">
      <c r="A2885" s="239">
        <v>40557</v>
      </c>
      <c r="B2885" s="3">
        <v>1.3348</v>
      </c>
      <c r="C2885" s="64">
        <v>0.12859999999999999</v>
      </c>
    </row>
    <row r="2886" spans="1:3" x14ac:dyDescent="0.45">
      <c r="A2886" s="239">
        <v>40560</v>
      </c>
      <c r="B2886" s="3">
        <v>1.3294999999999999</v>
      </c>
      <c r="C2886" s="64">
        <v>0.12925</v>
      </c>
    </row>
    <row r="2887" spans="1:3" x14ac:dyDescent="0.45">
      <c r="A2887" s="239">
        <v>40561</v>
      </c>
      <c r="B2887" s="3">
        <v>1.3360000000000001</v>
      </c>
      <c r="C2887" s="64">
        <v>0.12805</v>
      </c>
    </row>
    <row r="2888" spans="1:3" x14ac:dyDescent="0.45">
      <c r="A2888" s="239">
        <v>40562</v>
      </c>
      <c r="B2888" s="3">
        <v>1.3479999999999999</v>
      </c>
      <c r="C2888" s="64">
        <v>0.12720000000000001</v>
      </c>
    </row>
    <row r="2889" spans="1:3" x14ac:dyDescent="0.45">
      <c r="A2889" s="239">
        <v>40563</v>
      </c>
      <c r="B2889" s="3">
        <v>1.3469</v>
      </c>
      <c r="C2889" s="64">
        <v>0.128</v>
      </c>
    </row>
    <row r="2890" spans="1:3" x14ac:dyDescent="0.45">
      <c r="A2890" s="239">
        <v>40564</v>
      </c>
      <c r="B2890" s="3">
        <v>1.3583000000000001</v>
      </c>
      <c r="C2890" s="64">
        <v>0.12529999999999999</v>
      </c>
    </row>
    <row r="2891" spans="1:3" x14ac:dyDescent="0.45">
      <c r="A2891" s="239">
        <v>40567</v>
      </c>
      <c r="B2891" s="3">
        <v>1.3642000000000001</v>
      </c>
      <c r="C2891" s="64">
        <v>0.12475</v>
      </c>
    </row>
    <row r="2892" spans="1:3" x14ac:dyDescent="0.45">
      <c r="A2892" s="239">
        <v>40568</v>
      </c>
      <c r="B2892" s="3">
        <v>1.3642000000000001</v>
      </c>
      <c r="C2892" s="64">
        <v>0.12365</v>
      </c>
    </row>
    <row r="2893" spans="1:3" x14ac:dyDescent="0.45">
      <c r="A2893" s="239">
        <v>40569</v>
      </c>
      <c r="B2893" s="3">
        <v>1.3683000000000001</v>
      </c>
      <c r="C2893" s="64">
        <v>0.1226</v>
      </c>
    </row>
    <row r="2894" spans="1:3" x14ac:dyDescent="0.45">
      <c r="A2894" s="239">
        <v>40570</v>
      </c>
      <c r="B2894" s="3">
        <v>1.3702000000000001</v>
      </c>
      <c r="C2894" s="64">
        <v>0.12390000000000001</v>
      </c>
    </row>
    <row r="2895" spans="1:3" x14ac:dyDescent="0.45">
      <c r="A2895" s="239">
        <v>40571</v>
      </c>
      <c r="B2895" s="3">
        <v>1.3613</v>
      </c>
      <c r="C2895" s="64">
        <v>0.12560000000000002</v>
      </c>
    </row>
    <row r="2896" spans="1:3" x14ac:dyDescent="0.45">
      <c r="A2896" s="239">
        <v>40574</v>
      </c>
      <c r="B2896" s="3">
        <v>1.3696999999999999</v>
      </c>
      <c r="C2896" s="64">
        <v>0.1265</v>
      </c>
    </row>
    <row r="2897" spans="1:3" x14ac:dyDescent="0.45">
      <c r="A2897" s="239">
        <v>40575</v>
      </c>
      <c r="B2897" s="3">
        <v>1.3822999999999999</v>
      </c>
      <c r="C2897" s="64">
        <v>0.12605</v>
      </c>
    </row>
    <row r="2898" spans="1:3" x14ac:dyDescent="0.45">
      <c r="A2898" s="239">
        <v>40576</v>
      </c>
      <c r="B2898" s="3">
        <v>1.3788</v>
      </c>
      <c r="C2898" s="64">
        <v>0.12564999999999998</v>
      </c>
    </row>
    <row r="2899" spans="1:3" x14ac:dyDescent="0.45">
      <c r="A2899" s="239">
        <v>40577</v>
      </c>
      <c r="B2899" s="3">
        <v>1.3649</v>
      </c>
      <c r="C2899" s="64">
        <v>0.12615000000000001</v>
      </c>
    </row>
    <row r="2900" spans="1:3" x14ac:dyDescent="0.45">
      <c r="A2900" s="239">
        <v>40578</v>
      </c>
      <c r="B2900" s="3">
        <v>1.3580000000000001</v>
      </c>
      <c r="C2900" s="64">
        <v>0.12445000000000001</v>
      </c>
    </row>
    <row r="2901" spans="1:3" x14ac:dyDescent="0.45">
      <c r="A2901" s="239">
        <v>40581</v>
      </c>
      <c r="B2901" s="3">
        <v>1.3544</v>
      </c>
      <c r="C2901" s="64">
        <v>0.12369999999999999</v>
      </c>
    </row>
    <row r="2902" spans="1:3" x14ac:dyDescent="0.45">
      <c r="A2902" s="239">
        <v>40582</v>
      </c>
      <c r="B2902" s="3">
        <v>1.3665</v>
      </c>
      <c r="C2902" s="64">
        <v>0.12135</v>
      </c>
    </row>
    <row r="2903" spans="1:3" x14ac:dyDescent="0.45">
      <c r="A2903" s="239">
        <v>40583</v>
      </c>
      <c r="B2903" s="3">
        <v>1.3709</v>
      </c>
      <c r="C2903" s="64">
        <v>0.12145</v>
      </c>
    </row>
    <row r="2904" spans="1:3" x14ac:dyDescent="0.45">
      <c r="A2904" s="239">
        <v>40584</v>
      </c>
      <c r="B2904" s="3">
        <v>1.3626</v>
      </c>
      <c r="C2904" s="64">
        <v>0.12195</v>
      </c>
    </row>
    <row r="2905" spans="1:3" x14ac:dyDescent="0.45">
      <c r="A2905" s="239">
        <v>40585</v>
      </c>
      <c r="B2905" s="3">
        <v>1.3521000000000001</v>
      </c>
      <c r="C2905" s="64">
        <v>0.12275</v>
      </c>
    </row>
    <row r="2906" spans="1:3" x14ac:dyDescent="0.45">
      <c r="A2906" s="239">
        <v>40588</v>
      </c>
      <c r="B2906" s="3">
        <v>1.3496000000000001</v>
      </c>
      <c r="C2906" s="64">
        <v>0.12304999999999999</v>
      </c>
    </row>
    <row r="2907" spans="1:3" x14ac:dyDescent="0.45">
      <c r="A2907" s="239">
        <v>40589</v>
      </c>
      <c r="B2907" s="3">
        <v>1.3517999999999999</v>
      </c>
      <c r="C2907" s="64">
        <v>0.1225</v>
      </c>
    </row>
    <row r="2908" spans="1:3" x14ac:dyDescent="0.45">
      <c r="A2908" s="239">
        <v>40590</v>
      </c>
      <c r="B2908" s="3">
        <v>1.3548</v>
      </c>
      <c r="C2908" s="64">
        <v>0.1197</v>
      </c>
    </row>
    <row r="2909" spans="1:3" x14ac:dyDescent="0.45">
      <c r="A2909" s="239">
        <v>40591</v>
      </c>
      <c r="B2909" s="3">
        <v>1.3593999999999999</v>
      </c>
      <c r="C2909" s="64">
        <v>0.11939999999999999</v>
      </c>
    </row>
    <row r="2910" spans="1:3" x14ac:dyDescent="0.45">
      <c r="A2910" s="239">
        <v>40592</v>
      </c>
      <c r="B2910" s="3">
        <v>1.367</v>
      </c>
      <c r="C2910" s="64">
        <v>0.11885</v>
      </c>
    </row>
    <row r="2911" spans="1:3" x14ac:dyDescent="0.45">
      <c r="A2911" s="239">
        <v>40595</v>
      </c>
      <c r="B2911" s="3">
        <v>1.3677000000000001</v>
      </c>
      <c r="C2911" s="64">
        <v>0.11775000000000001</v>
      </c>
    </row>
    <row r="2912" spans="1:3" x14ac:dyDescent="0.45">
      <c r="A2912" s="239">
        <v>40596</v>
      </c>
      <c r="B2912" s="3">
        <v>1.3658000000000001</v>
      </c>
      <c r="C2912" s="64">
        <v>0.11897500000000001</v>
      </c>
    </row>
    <row r="2913" spans="1:3" x14ac:dyDescent="0.45">
      <c r="A2913" s="239">
        <v>40597</v>
      </c>
      <c r="B2913" s="3">
        <v>1.3742000000000001</v>
      </c>
      <c r="C2913" s="64">
        <v>0.11935000000000001</v>
      </c>
    </row>
    <row r="2914" spans="1:3" x14ac:dyDescent="0.45">
      <c r="A2914" s="239">
        <v>40598</v>
      </c>
      <c r="B2914" s="3">
        <v>1.3791</v>
      </c>
      <c r="C2914" s="64">
        <v>0.12179999999999999</v>
      </c>
    </row>
    <row r="2915" spans="1:3" x14ac:dyDescent="0.45">
      <c r="A2915" s="239">
        <v>40599</v>
      </c>
      <c r="B2915" s="3">
        <v>1.3759999999999999</v>
      </c>
      <c r="C2915" s="64">
        <v>0.1208</v>
      </c>
    </row>
    <row r="2916" spans="1:3" x14ac:dyDescent="0.45">
      <c r="A2916" s="239">
        <v>40602</v>
      </c>
      <c r="B2916" s="3">
        <v>1.3792</v>
      </c>
      <c r="C2916" s="64">
        <v>0.12025000000000001</v>
      </c>
    </row>
    <row r="2917" spans="1:3" x14ac:dyDescent="0.45">
      <c r="A2917" s="239">
        <v>40603</v>
      </c>
      <c r="B2917" s="3">
        <v>1.3805000000000001</v>
      </c>
      <c r="C2917" s="64">
        <v>0.1198</v>
      </c>
    </row>
    <row r="2918" spans="1:3" x14ac:dyDescent="0.45">
      <c r="A2918" s="239">
        <v>40604</v>
      </c>
      <c r="B2918" s="3">
        <v>1.3865000000000001</v>
      </c>
      <c r="C2918" s="64">
        <v>0.121</v>
      </c>
    </row>
    <row r="2919" spans="1:3" x14ac:dyDescent="0.45">
      <c r="A2919" s="239">
        <v>40605</v>
      </c>
      <c r="B2919" s="3">
        <v>1.3935999999999999</v>
      </c>
      <c r="C2919" s="64">
        <v>0.12119999999999999</v>
      </c>
    </row>
    <row r="2920" spans="1:3" x14ac:dyDescent="0.45">
      <c r="A2920" s="239">
        <v>40606</v>
      </c>
      <c r="B2920" s="3">
        <v>1.3976999999999999</v>
      </c>
      <c r="C2920" s="64">
        <v>0.11914999999999999</v>
      </c>
    </row>
    <row r="2921" spans="1:3" x14ac:dyDescent="0.45">
      <c r="A2921" s="239">
        <v>40609</v>
      </c>
      <c r="B2921" s="3">
        <v>1.3963999999999999</v>
      </c>
      <c r="C2921" s="64">
        <v>0.11810000000000001</v>
      </c>
    </row>
    <row r="2922" spans="1:3" x14ac:dyDescent="0.45">
      <c r="A2922" s="239">
        <v>40610</v>
      </c>
      <c r="B2922" s="3">
        <v>1.3908</v>
      </c>
      <c r="C2922" s="64">
        <v>0.11985</v>
      </c>
    </row>
    <row r="2923" spans="1:3" x14ac:dyDescent="0.45">
      <c r="A2923" s="239">
        <v>40611</v>
      </c>
      <c r="B2923" s="3">
        <v>1.3900000000000001</v>
      </c>
      <c r="C2923" s="64">
        <v>0.11985</v>
      </c>
    </row>
    <row r="2924" spans="1:3" x14ac:dyDescent="0.45">
      <c r="A2924" s="239">
        <v>40612</v>
      </c>
      <c r="B2924" s="3">
        <v>1.3820000000000001</v>
      </c>
      <c r="C2924" s="64">
        <v>0.12105</v>
      </c>
    </row>
    <row r="2925" spans="1:3" x14ac:dyDescent="0.45">
      <c r="A2925" s="239">
        <v>40613</v>
      </c>
      <c r="B2925" s="3">
        <v>1.3877999999999999</v>
      </c>
      <c r="C2925" s="64">
        <v>0.12279999999999999</v>
      </c>
    </row>
    <row r="2926" spans="1:3" x14ac:dyDescent="0.45">
      <c r="A2926" s="239">
        <v>40616</v>
      </c>
      <c r="B2926" s="3">
        <v>1.399</v>
      </c>
      <c r="C2926" s="64">
        <v>0.12235</v>
      </c>
    </row>
    <row r="2927" spans="1:3" x14ac:dyDescent="0.45">
      <c r="A2927" s="239">
        <v>40617</v>
      </c>
      <c r="B2927" s="3">
        <v>1.3976999999999999</v>
      </c>
      <c r="C2927" s="64">
        <v>0.1241</v>
      </c>
    </row>
    <row r="2928" spans="1:3" x14ac:dyDescent="0.45">
      <c r="A2928" s="239">
        <v>40618</v>
      </c>
      <c r="B2928" s="3">
        <v>1.389</v>
      </c>
      <c r="C2928" s="64">
        <v>0.12390000000000001</v>
      </c>
    </row>
    <row r="2929" spans="1:3" x14ac:dyDescent="0.45">
      <c r="A2929" s="239">
        <v>40619</v>
      </c>
      <c r="B2929" s="3">
        <v>1.401</v>
      </c>
      <c r="C2929" s="64">
        <v>0.12525</v>
      </c>
    </row>
    <row r="2930" spans="1:3" x14ac:dyDescent="0.45">
      <c r="A2930" s="239">
        <v>40620</v>
      </c>
      <c r="B2930" s="3">
        <v>1.4165000000000001</v>
      </c>
      <c r="C2930" s="64">
        <v>0.1225</v>
      </c>
    </row>
    <row r="2931" spans="1:3" x14ac:dyDescent="0.45">
      <c r="A2931" s="239">
        <v>40623</v>
      </c>
      <c r="B2931" s="3">
        <v>1.4224000000000001</v>
      </c>
      <c r="C2931" s="64">
        <v>0.12179999999999999</v>
      </c>
    </row>
    <row r="2932" spans="1:3" x14ac:dyDescent="0.45">
      <c r="A2932" s="239">
        <v>40624</v>
      </c>
      <c r="B2932" s="3">
        <v>1.4218</v>
      </c>
      <c r="C2932" s="64">
        <v>0.1208</v>
      </c>
    </row>
    <row r="2933" spans="1:3" x14ac:dyDescent="0.45">
      <c r="A2933" s="239">
        <v>40625</v>
      </c>
      <c r="B2933" s="3">
        <v>1.4123999999999999</v>
      </c>
      <c r="C2933" s="64">
        <v>0.12195</v>
      </c>
    </row>
    <row r="2934" spans="1:3" x14ac:dyDescent="0.45">
      <c r="A2934" s="239">
        <v>40626</v>
      </c>
      <c r="B2934" s="3">
        <v>1.4188000000000001</v>
      </c>
      <c r="C2934" s="64">
        <v>0.12255000000000001</v>
      </c>
    </row>
    <row r="2935" spans="1:3" x14ac:dyDescent="0.45">
      <c r="A2935" s="239">
        <v>40627</v>
      </c>
      <c r="B2935" s="3">
        <v>1.4077999999999999</v>
      </c>
      <c r="C2935" s="64">
        <v>0.12244999999999999</v>
      </c>
    </row>
    <row r="2936" spans="1:3" x14ac:dyDescent="0.45">
      <c r="A2936" s="239">
        <v>40630</v>
      </c>
      <c r="B2936" s="3">
        <v>1.4097</v>
      </c>
      <c r="C2936" s="64">
        <v>0.12275</v>
      </c>
    </row>
    <row r="2937" spans="1:3" x14ac:dyDescent="0.45">
      <c r="A2937" s="239">
        <v>40631</v>
      </c>
      <c r="B2937" s="3">
        <v>1.4081000000000001</v>
      </c>
      <c r="C2937" s="64">
        <v>0.12315</v>
      </c>
    </row>
    <row r="2938" spans="1:3" x14ac:dyDescent="0.45">
      <c r="A2938" s="239">
        <v>40632</v>
      </c>
      <c r="B2938" s="3">
        <v>1.4126000000000001</v>
      </c>
      <c r="C2938" s="64">
        <v>0.1229</v>
      </c>
    </row>
    <row r="2939" spans="1:3" x14ac:dyDescent="0.45">
      <c r="A2939" s="239">
        <v>40633</v>
      </c>
      <c r="B2939" s="3">
        <v>1.419</v>
      </c>
      <c r="C2939" s="64">
        <v>0.1217</v>
      </c>
    </row>
    <row r="2940" spans="1:3" x14ac:dyDescent="0.45">
      <c r="A2940" s="239">
        <v>40634</v>
      </c>
      <c r="B2940" s="3">
        <v>1.4214</v>
      </c>
      <c r="C2940" s="64">
        <v>0.12075</v>
      </c>
    </row>
    <row r="2941" spans="1:3" x14ac:dyDescent="0.45">
      <c r="A2941" s="239">
        <v>40637</v>
      </c>
      <c r="B2941" s="3">
        <v>1.4216</v>
      </c>
      <c r="C2941" s="64">
        <v>0.12005</v>
      </c>
    </row>
    <row r="2942" spans="1:3" x14ac:dyDescent="0.45">
      <c r="A2942" s="239">
        <v>40638</v>
      </c>
      <c r="B2942" s="3">
        <v>1.4222999999999999</v>
      </c>
      <c r="C2942" s="64">
        <v>0.11925000000000001</v>
      </c>
    </row>
    <row r="2943" spans="1:3" x14ac:dyDescent="0.45">
      <c r="A2943" s="239">
        <v>40639</v>
      </c>
      <c r="B2943" s="3">
        <v>1.4323000000000001</v>
      </c>
      <c r="C2943" s="64">
        <v>0.1192</v>
      </c>
    </row>
    <row r="2944" spans="1:3" x14ac:dyDescent="0.45">
      <c r="A2944" s="239">
        <v>40640</v>
      </c>
      <c r="B2944" s="3">
        <v>1.4298999999999999</v>
      </c>
      <c r="C2944" s="64">
        <v>0.11960000000000001</v>
      </c>
    </row>
    <row r="2945" spans="1:3" x14ac:dyDescent="0.45">
      <c r="A2945" s="239">
        <v>40641</v>
      </c>
      <c r="B2945" s="3">
        <v>1.4421999999999999</v>
      </c>
      <c r="C2945" s="64">
        <v>0.11994999999999999</v>
      </c>
    </row>
    <row r="2946" spans="1:3" x14ac:dyDescent="0.45">
      <c r="A2946" s="239">
        <v>40644</v>
      </c>
      <c r="B2946" s="3">
        <v>1.444</v>
      </c>
      <c r="C2946" s="64">
        <v>0.1202</v>
      </c>
    </row>
    <row r="2947" spans="1:3" x14ac:dyDescent="0.45">
      <c r="A2947" s="239">
        <v>40645</v>
      </c>
      <c r="B2947" s="3">
        <v>1.4485000000000001</v>
      </c>
      <c r="C2947" s="64">
        <v>0.12029999999999999</v>
      </c>
    </row>
    <row r="2948" spans="1:3" x14ac:dyDescent="0.45">
      <c r="A2948" s="239">
        <v>40646</v>
      </c>
      <c r="B2948" s="3">
        <v>1.4450000000000001</v>
      </c>
      <c r="C2948" s="64">
        <v>0.12085000000000001</v>
      </c>
    </row>
    <row r="2949" spans="1:3" x14ac:dyDescent="0.45">
      <c r="A2949" s="239">
        <v>40647</v>
      </c>
      <c r="B2949" s="3">
        <v>1.4485000000000001</v>
      </c>
      <c r="C2949" s="64">
        <v>0.12025000000000001</v>
      </c>
    </row>
    <row r="2950" spans="1:3" x14ac:dyDescent="0.45">
      <c r="A2950" s="239">
        <v>40648</v>
      </c>
      <c r="B2950" s="3">
        <v>1.4440999999999999</v>
      </c>
      <c r="C2950" s="64">
        <v>0.1208</v>
      </c>
    </row>
    <row r="2951" spans="1:3" x14ac:dyDescent="0.45">
      <c r="A2951" s="239">
        <v>40651</v>
      </c>
      <c r="B2951" s="3">
        <v>1.4238</v>
      </c>
      <c r="C2951" s="64">
        <v>0.12230000000000001</v>
      </c>
    </row>
    <row r="2952" spans="1:3" x14ac:dyDescent="0.45">
      <c r="A2952" s="239">
        <v>40652</v>
      </c>
      <c r="B2952" s="3">
        <v>1.4315</v>
      </c>
      <c r="C2952" s="64">
        <v>0.12225</v>
      </c>
    </row>
    <row r="2953" spans="1:3" x14ac:dyDescent="0.45">
      <c r="A2953" s="239">
        <v>40653</v>
      </c>
      <c r="B2953" s="3">
        <v>1.4496</v>
      </c>
      <c r="C2953" s="64">
        <v>0.12140000000000001</v>
      </c>
    </row>
    <row r="2954" spans="1:3" x14ac:dyDescent="0.45">
      <c r="A2954" s="239">
        <v>40654</v>
      </c>
      <c r="B2954" s="3">
        <v>1.4571000000000001</v>
      </c>
      <c r="C2954" s="64">
        <v>0.12279999999999999</v>
      </c>
    </row>
    <row r="2955" spans="1:3" x14ac:dyDescent="0.45">
      <c r="A2955" s="239">
        <v>40655</v>
      </c>
      <c r="B2955" s="3">
        <v>1.4554</v>
      </c>
      <c r="C2955" s="64">
        <v>0.12345</v>
      </c>
    </row>
    <row r="2956" spans="1:3" x14ac:dyDescent="0.45">
      <c r="A2956" s="239">
        <v>40658</v>
      </c>
      <c r="B2956" s="3">
        <v>1.4574</v>
      </c>
      <c r="C2956" s="64">
        <v>0.12390000000000001</v>
      </c>
    </row>
    <row r="2957" spans="1:3" x14ac:dyDescent="0.45">
      <c r="A2957" s="239">
        <v>40659</v>
      </c>
      <c r="B2957" s="3">
        <v>1.4634</v>
      </c>
      <c r="C2957" s="64">
        <v>0.124025</v>
      </c>
    </row>
    <row r="2958" spans="1:3" x14ac:dyDescent="0.45">
      <c r="A2958" s="239">
        <v>40660</v>
      </c>
      <c r="B2958" s="3">
        <v>1.4685000000000001</v>
      </c>
      <c r="C2958" s="64">
        <v>0.12425000000000001</v>
      </c>
    </row>
    <row r="2959" spans="1:3" x14ac:dyDescent="0.45">
      <c r="A2959" s="239">
        <v>40661</v>
      </c>
      <c r="B2959" s="3">
        <v>1.4796</v>
      </c>
      <c r="C2959" s="64">
        <v>0.12525</v>
      </c>
    </row>
    <row r="2960" spans="1:3" x14ac:dyDescent="0.45">
      <c r="A2960" s="239">
        <v>40662</v>
      </c>
      <c r="B2960" s="3">
        <v>1.4825999999999999</v>
      </c>
      <c r="C2960" s="64">
        <v>0.12515000000000001</v>
      </c>
    </row>
    <row r="2961" spans="1:3" x14ac:dyDescent="0.45">
      <c r="A2961" s="239">
        <v>40665</v>
      </c>
      <c r="B2961" s="3">
        <v>1.4874000000000001</v>
      </c>
      <c r="C2961" s="64">
        <v>0.12534999999999999</v>
      </c>
    </row>
    <row r="2962" spans="1:3" x14ac:dyDescent="0.45">
      <c r="A2962" s="239">
        <v>40666</v>
      </c>
      <c r="B2962" s="3">
        <v>1.4851000000000001</v>
      </c>
      <c r="C2962" s="64">
        <v>0.12640000000000001</v>
      </c>
    </row>
    <row r="2963" spans="1:3" x14ac:dyDescent="0.45">
      <c r="A2963" s="239">
        <v>40667</v>
      </c>
      <c r="B2963" s="3">
        <v>1.4849000000000001</v>
      </c>
      <c r="C2963" s="64">
        <v>0.12705</v>
      </c>
    </row>
    <row r="2964" spans="1:3" x14ac:dyDescent="0.45">
      <c r="A2964" s="239">
        <v>40668</v>
      </c>
      <c r="B2964" s="3">
        <v>1.4576</v>
      </c>
      <c r="C2964" s="64">
        <v>0.12920000000000001</v>
      </c>
    </row>
    <row r="2965" spans="1:3" x14ac:dyDescent="0.45">
      <c r="A2965" s="239">
        <v>40669</v>
      </c>
      <c r="B2965" s="3">
        <v>1.4401999999999999</v>
      </c>
      <c r="C2965" s="64">
        <v>0.13059999999999999</v>
      </c>
    </row>
    <row r="2966" spans="1:3" x14ac:dyDescent="0.45">
      <c r="A2966" s="239">
        <v>40672</v>
      </c>
      <c r="B2966" s="3">
        <v>1.4311</v>
      </c>
      <c r="C2966" s="64">
        <v>0.1305</v>
      </c>
    </row>
    <row r="2967" spans="1:3" x14ac:dyDescent="0.45">
      <c r="A2967" s="239">
        <v>40673</v>
      </c>
      <c r="B2967" s="3">
        <v>1.4356</v>
      </c>
      <c r="C2967" s="64">
        <v>0.12770000000000001</v>
      </c>
    </row>
    <row r="2968" spans="1:3" x14ac:dyDescent="0.45">
      <c r="A2968" s="239">
        <v>40674</v>
      </c>
      <c r="B2968" s="3">
        <v>1.4218999999999999</v>
      </c>
      <c r="C2968" s="64">
        <v>0.12734999999999999</v>
      </c>
    </row>
    <row r="2969" spans="1:3" x14ac:dyDescent="0.45">
      <c r="A2969" s="239">
        <v>40675</v>
      </c>
      <c r="B2969" s="3">
        <v>1.4232</v>
      </c>
      <c r="C2969" s="64">
        <v>0.12955</v>
      </c>
    </row>
    <row r="2970" spans="1:3" x14ac:dyDescent="0.45">
      <c r="A2970" s="239">
        <v>40676</v>
      </c>
      <c r="B2970" s="3">
        <v>1.4117</v>
      </c>
      <c r="C2970" s="64">
        <v>0.12990000000000002</v>
      </c>
    </row>
    <row r="2971" spans="1:3" x14ac:dyDescent="0.45">
      <c r="A2971" s="239">
        <v>40679</v>
      </c>
      <c r="B2971" s="3">
        <v>1.42</v>
      </c>
      <c r="C2971" s="64">
        <v>0.12905</v>
      </c>
    </row>
    <row r="2972" spans="1:3" x14ac:dyDescent="0.45">
      <c r="A2972" s="239">
        <v>40680</v>
      </c>
      <c r="B2972" s="3">
        <v>1.417</v>
      </c>
      <c r="C2972" s="64">
        <v>0.12869999999999998</v>
      </c>
    </row>
    <row r="2973" spans="1:3" x14ac:dyDescent="0.45">
      <c r="A2973" s="239">
        <v>40681</v>
      </c>
      <c r="B2973" s="3">
        <v>1.4259999999999999</v>
      </c>
      <c r="C2973" s="64">
        <v>0.12845000000000001</v>
      </c>
    </row>
    <row r="2974" spans="1:3" x14ac:dyDescent="0.45">
      <c r="A2974" s="239">
        <v>40682</v>
      </c>
      <c r="B2974" s="3">
        <v>1.4304999999999999</v>
      </c>
      <c r="C2974" s="64">
        <v>0.128</v>
      </c>
    </row>
    <row r="2975" spans="1:3" x14ac:dyDescent="0.45">
      <c r="A2975" s="239">
        <v>40683</v>
      </c>
      <c r="B2975" s="3">
        <v>1.4195</v>
      </c>
      <c r="C2975" s="64">
        <v>0.12835000000000002</v>
      </c>
    </row>
    <row r="2976" spans="1:3" x14ac:dyDescent="0.45">
      <c r="A2976" s="239">
        <v>40686</v>
      </c>
      <c r="B2976" s="3">
        <v>1.4041000000000001</v>
      </c>
      <c r="C2976" s="64">
        <v>0.1295</v>
      </c>
    </row>
    <row r="2977" spans="1:3" x14ac:dyDescent="0.45">
      <c r="A2977" s="239">
        <v>40687</v>
      </c>
      <c r="B2977" s="3">
        <v>1.4089</v>
      </c>
      <c r="C2977" s="64">
        <v>0.12875</v>
      </c>
    </row>
    <row r="2978" spans="1:3" x14ac:dyDescent="0.45">
      <c r="A2978" s="239">
        <v>40688</v>
      </c>
      <c r="B2978" s="3">
        <v>1.4104999999999999</v>
      </c>
      <c r="C2978" s="64">
        <v>0.13019999999999998</v>
      </c>
    </row>
    <row r="2979" spans="1:3" x14ac:dyDescent="0.45">
      <c r="A2979" s="239">
        <v>40689</v>
      </c>
      <c r="B2979" s="3">
        <v>1.413</v>
      </c>
      <c r="C2979" s="64">
        <v>0.13200000000000001</v>
      </c>
    </row>
    <row r="2980" spans="1:3" x14ac:dyDescent="0.45">
      <c r="A2980" s="239">
        <v>40690</v>
      </c>
      <c r="B2980" s="3">
        <v>1.4319</v>
      </c>
      <c r="C2980" s="64">
        <v>0.13239999999999999</v>
      </c>
    </row>
    <row r="2981" spans="1:3" x14ac:dyDescent="0.45">
      <c r="A2981" s="239">
        <v>40693</v>
      </c>
      <c r="B2981" s="3">
        <v>1.4277</v>
      </c>
      <c r="C2981" s="64">
        <v>0.1326</v>
      </c>
    </row>
    <row r="2982" spans="1:3" x14ac:dyDescent="0.45">
      <c r="A2982" s="239">
        <v>40694</v>
      </c>
      <c r="B2982" s="3">
        <v>1.4367000000000001</v>
      </c>
      <c r="C2982" s="64">
        <v>0.12970000000000001</v>
      </c>
    </row>
    <row r="2983" spans="1:3" x14ac:dyDescent="0.45">
      <c r="A2983" s="239">
        <v>40695</v>
      </c>
      <c r="B2983" s="3">
        <v>1.4394</v>
      </c>
      <c r="C2983" s="64">
        <v>0.12759999999999999</v>
      </c>
    </row>
    <row r="2984" spans="1:3" x14ac:dyDescent="0.45">
      <c r="A2984" s="239">
        <v>40696</v>
      </c>
      <c r="B2984" s="3">
        <v>1.4468000000000001</v>
      </c>
      <c r="C2984" s="64">
        <v>0.12755</v>
      </c>
    </row>
    <row r="2985" spans="1:3" x14ac:dyDescent="0.45">
      <c r="A2985" s="239">
        <v>40697</v>
      </c>
      <c r="B2985" s="3">
        <v>1.4630000000000001</v>
      </c>
      <c r="C2985" s="64">
        <v>0.12734999999999999</v>
      </c>
    </row>
    <row r="2986" spans="1:3" x14ac:dyDescent="0.45">
      <c r="A2986" s="239">
        <v>40700</v>
      </c>
      <c r="B2986" s="3">
        <v>1.4602999999999999</v>
      </c>
      <c r="C2986" s="64">
        <v>0.1258</v>
      </c>
    </row>
    <row r="2987" spans="1:3" x14ac:dyDescent="0.45">
      <c r="A2987" s="239">
        <v>40701</v>
      </c>
      <c r="B2987" s="3">
        <v>1.4679</v>
      </c>
      <c r="C2987" s="64">
        <v>0.12375</v>
      </c>
    </row>
    <row r="2988" spans="1:3" x14ac:dyDescent="0.45">
      <c r="A2988" s="239">
        <v>40702</v>
      </c>
      <c r="B2988" s="3">
        <v>1.4605000000000001</v>
      </c>
      <c r="C2988" s="64">
        <v>0.12534999999999999</v>
      </c>
    </row>
    <row r="2989" spans="1:3" x14ac:dyDescent="0.45">
      <c r="A2989" s="239">
        <v>40703</v>
      </c>
      <c r="B2989" s="3">
        <v>1.4527999999999999</v>
      </c>
      <c r="C2989" s="64">
        <v>0.12515000000000001</v>
      </c>
    </row>
    <row r="2990" spans="1:3" x14ac:dyDescent="0.45">
      <c r="A2990" s="239">
        <v>40704</v>
      </c>
      <c r="B2990" s="3">
        <v>1.4375</v>
      </c>
      <c r="C2990" s="64">
        <v>0.1265</v>
      </c>
    </row>
    <row r="2991" spans="1:3" x14ac:dyDescent="0.45">
      <c r="A2991" s="239">
        <v>40707</v>
      </c>
      <c r="B2991" s="3">
        <v>1.4361999999999999</v>
      </c>
      <c r="C2991" s="64">
        <v>0.12659999999999999</v>
      </c>
    </row>
    <row r="2992" spans="1:3" x14ac:dyDescent="0.45">
      <c r="A2992" s="239">
        <v>40708</v>
      </c>
      <c r="B2992" s="3">
        <v>1.4472</v>
      </c>
      <c r="C2992" s="64">
        <v>0.12640000000000001</v>
      </c>
    </row>
    <row r="2993" spans="1:3" x14ac:dyDescent="0.45">
      <c r="A2993" s="239">
        <v>40709</v>
      </c>
      <c r="B2993" s="3">
        <v>1.4205000000000001</v>
      </c>
      <c r="C2993" s="64">
        <v>0.1285</v>
      </c>
    </row>
    <row r="2994" spans="1:3" x14ac:dyDescent="0.45">
      <c r="A2994" s="239">
        <v>40710</v>
      </c>
      <c r="B2994" s="3">
        <v>1.4163000000000001</v>
      </c>
      <c r="C2994" s="64">
        <v>0.12967499999999998</v>
      </c>
    </row>
    <row r="2995" spans="1:3" x14ac:dyDescent="0.45">
      <c r="A2995" s="239">
        <v>40711</v>
      </c>
      <c r="B2995" s="3">
        <v>1.4294</v>
      </c>
      <c r="C2995" s="64">
        <v>0.12905</v>
      </c>
    </row>
    <row r="2996" spans="1:3" x14ac:dyDescent="0.45">
      <c r="A2996" s="239">
        <v>40714</v>
      </c>
      <c r="B2996" s="3">
        <v>1.4304000000000001</v>
      </c>
      <c r="C2996" s="64">
        <v>0.12970000000000001</v>
      </c>
    </row>
    <row r="2997" spans="1:3" x14ac:dyDescent="0.45">
      <c r="A2997" s="239">
        <v>40715</v>
      </c>
      <c r="B2997" s="3">
        <v>1.4398</v>
      </c>
      <c r="C2997" s="64">
        <v>0.12945000000000001</v>
      </c>
    </row>
    <row r="2998" spans="1:3" x14ac:dyDescent="0.45">
      <c r="A2998" s="239">
        <v>40716</v>
      </c>
      <c r="B2998" s="3">
        <v>1.4415</v>
      </c>
      <c r="C2998" s="64">
        <v>0.1285</v>
      </c>
    </row>
    <row r="2999" spans="1:3" x14ac:dyDescent="0.45">
      <c r="A2999" s="239">
        <v>40717</v>
      </c>
      <c r="B2999" s="3">
        <v>1.4188000000000001</v>
      </c>
      <c r="C2999" s="64">
        <v>0.1303</v>
      </c>
    </row>
    <row r="3000" spans="1:3" x14ac:dyDescent="0.45">
      <c r="A3000" s="239">
        <v>40718</v>
      </c>
      <c r="B3000" s="3">
        <v>1.4174</v>
      </c>
      <c r="C3000" s="64">
        <v>0.12964999999999999</v>
      </c>
    </row>
    <row r="3001" spans="1:3" x14ac:dyDescent="0.45">
      <c r="A3001" s="239">
        <v>40721</v>
      </c>
      <c r="B3001" s="3">
        <v>1.4260999999999999</v>
      </c>
      <c r="C3001" s="64">
        <v>0.1323</v>
      </c>
    </row>
    <row r="3002" spans="1:3" x14ac:dyDescent="0.45">
      <c r="A3002" s="239">
        <v>40722</v>
      </c>
      <c r="B3002" s="3">
        <v>1.4355</v>
      </c>
      <c r="C3002" s="64">
        <v>0.13109999999999999</v>
      </c>
    </row>
    <row r="3003" spans="1:3" x14ac:dyDescent="0.45">
      <c r="A3003" s="239">
        <v>40723</v>
      </c>
      <c r="B3003" s="3">
        <v>1.4421999999999999</v>
      </c>
      <c r="C3003" s="64">
        <v>0.12964999999999999</v>
      </c>
    </row>
    <row r="3004" spans="1:3" x14ac:dyDescent="0.45">
      <c r="A3004" s="239">
        <v>40724</v>
      </c>
      <c r="B3004" s="3">
        <v>1.4510000000000001</v>
      </c>
      <c r="C3004" s="64">
        <v>0.12714999999999999</v>
      </c>
    </row>
    <row r="3005" spans="1:3" x14ac:dyDescent="0.45">
      <c r="A3005" s="239">
        <v>40725</v>
      </c>
      <c r="B3005" s="3">
        <v>1.4511000000000001</v>
      </c>
      <c r="C3005" s="64">
        <v>0.12537499999999999</v>
      </c>
    </row>
    <row r="3006" spans="1:3" x14ac:dyDescent="0.45">
      <c r="A3006" s="239">
        <v>40728</v>
      </c>
      <c r="B3006" s="3">
        <v>1.4529000000000001</v>
      </c>
      <c r="C3006" s="64">
        <v>0.12484999999999999</v>
      </c>
    </row>
    <row r="3007" spans="1:3" x14ac:dyDescent="0.45">
      <c r="A3007" s="239">
        <v>40729</v>
      </c>
      <c r="B3007" s="3">
        <v>1.4471000000000001</v>
      </c>
      <c r="C3007" s="64">
        <v>0.12445000000000001</v>
      </c>
    </row>
    <row r="3008" spans="1:3" x14ac:dyDescent="0.45">
      <c r="A3008" s="239">
        <v>40730</v>
      </c>
      <c r="B3008" s="3">
        <v>1.4332</v>
      </c>
      <c r="C3008" s="64">
        <v>0.12590000000000001</v>
      </c>
    </row>
    <row r="3009" spans="1:3" x14ac:dyDescent="0.45">
      <c r="A3009" s="239">
        <v>40731</v>
      </c>
      <c r="B3009" s="3">
        <v>1.4346000000000001</v>
      </c>
      <c r="C3009" s="64">
        <v>0.12475</v>
      </c>
    </row>
    <row r="3010" spans="1:3" x14ac:dyDescent="0.45">
      <c r="A3010" s="239">
        <v>40732</v>
      </c>
      <c r="B3010" s="3">
        <v>1.4262999999999999</v>
      </c>
      <c r="C3010" s="64">
        <v>0.12554999999999999</v>
      </c>
    </row>
    <row r="3011" spans="1:3" x14ac:dyDescent="0.45">
      <c r="A3011" s="239">
        <v>40735</v>
      </c>
      <c r="B3011" s="3">
        <v>1.4047000000000001</v>
      </c>
      <c r="C3011" s="64">
        <v>0.12955</v>
      </c>
    </row>
    <row r="3012" spans="1:3" x14ac:dyDescent="0.45">
      <c r="A3012" s="239">
        <v>40736</v>
      </c>
      <c r="B3012" s="3">
        <v>1.4009</v>
      </c>
      <c r="C3012" s="64">
        <v>0.1305</v>
      </c>
    </row>
    <row r="3013" spans="1:3" x14ac:dyDescent="0.45">
      <c r="A3013" s="239">
        <v>40737</v>
      </c>
      <c r="B3013" s="3">
        <v>1.415</v>
      </c>
      <c r="C3013" s="64">
        <v>0.12720000000000001</v>
      </c>
    </row>
    <row r="3014" spans="1:3" x14ac:dyDescent="0.45">
      <c r="A3014" s="239">
        <v>40738</v>
      </c>
      <c r="B3014" s="3">
        <v>1.4158999999999999</v>
      </c>
      <c r="C3014" s="64">
        <v>0.12775</v>
      </c>
    </row>
    <row r="3015" spans="1:3" x14ac:dyDescent="0.45">
      <c r="A3015" s="239">
        <v>40739</v>
      </c>
      <c r="B3015" s="3">
        <v>1.4148000000000001</v>
      </c>
      <c r="C3015" s="64">
        <v>0.12909999999999999</v>
      </c>
    </row>
    <row r="3016" spans="1:3" x14ac:dyDescent="0.45">
      <c r="A3016" s="239">
        <v>40742</v>
      </c>
      <c r="B3016" s="3">
        <v>1.4064000000000001</v>
      </c>
      <c r="C3016" s="64">
        <v>0.13055</v>
      </c>
    </row>
    <row r="3017" spans="1:3" x14ac:dyDescent="0.45">
      <c r="A3017" s="239">
        <v>40743</v>
      </c>
      <c r="B3017" s="3">
        <v>1.4161000000000001</v>
      </c>
      <c r="C3017" s="64">
        <v>0.13005</v>
      </c>
    </row>
    <row r="3018" spans="1:3" x14ac:dyDescent="0.45">
      <c r="A3018" s="239">
        <v>40744</v>
      </c>
      <c r="B3018" s="3">
        <v>1.4201999999999999</v>
      </c>
      <c r="C3018" s="64">
        <v>0.13009999999999999</v>
      </c>
    </row>
    <row r="3019" spans="1:3" x14ac:dyDescent="0.45">
      <c r="A3019" s="239">
        <v>40745</v>
      </c>
      <c r="B3019" s="3">
        <v>1.4376</v>
      </c>
      <c r="C3019" s="64">
        <v>0.12765000000000001</v>
      </c>
    </row>
    <row r="3020" spans="1:3" x14ac:dyDescent="0.45">
      <c r="A3020" s="239">
        <v>40746</v>
      </c>
      <c r="B3020" s="3">
        <v>1.4365000000000001</v>
      </c>
      <c r="C3020" s="64">
        <v>0.1245</v>
      </c>
    </row>
    <row r="3021" spans="1:3" x14ac:dyDescent="0.45">
      <c r="A3021" s="239">
        <v>40749</v>
      </c>
      <c r="B3021" s="3">
        <v>1.4373</v>
      </c>
      <c r="C3021" s="64">
        <v>0.12545000000000001</v>
      </c>
    </row>
    <row r="3022" spans="1:3" x14ac:dyDescent="0.45">
      <c r="A3022" s="239">
        <v>40750</v>
      </c>
      <c r="B3022" s="3">
        <v>1.4498</v>
      </c>
      <c r="C3022" s="64">
        <v>0.12445000000000001</v>
      </c>
    </row>
    <row r="3023" spans="1:3" x14ac:dyDescent="0.45">
      <c r="A3023" s="239">
        <v>40751</v>
      </c>
      <c r="B3023" s="3">
        <v>1.4363000000000001</v>
      </c>
      <c r="C3023" s="64">
        <v>0.12595000000000001</v>
      </c>
    </row>
    <row r="3024" spans="1:3" x14ac:dyDescent="0.45">
      <c r="A3024" s="239">
        <v>40752</v>
      </c>
      <c r="B3024" s="3">
        <v>1.4308000000000001</v>
      </c>
      <c r="C3024" s="64">
        <v>0.12655</v>
      </c>
    </row>
    <row r="3025" spans="1:3" x14ac:dyDescent="0.45">
      <c r="A3025" s="239">
        <v>40753</v>
      </c>
      <c r="B3025" s="3">
        <v>1.4381999999999999</v>
      </c>
      <c r="C3025" s="64">
        <v>0.12784999999999999</v>
      </c>
    </row>
    <row r="3026" spans="1:3" x14ac:dyDescent="0.45">
      <c r="A3026" s="239">
        <v>40756</v>
      </c>
      <c r="B3026" s="3">
        <v>1.4238999999999999</v>
      </c>
      <c r="C3026" s="64">
        <v>0.12770000000000001</v>
      </c>
    </row>
    <row r="3027" spans="1:3" x14ac:dyDescent="0.45">
      <c r="A3027" s="239">
        <v>40757</v>
      </c>
      <c r="B3027" s="3">
        <v>1.4201999999999999</v>
      </c>
      <c r="C3027" s="64">
        <v>0.12875</v>
      </c>
    </row>
    <row r="3028" spans="1:3" x14ac:dyDescent="0.45">
      <c r="A3028" s="239">
        <v>40758</v>
      </c>
      <c r="B3028" s="3">
        <v>1.4302000000000001</v>
      </c>
      <c r="C3028" s="64">
        <v>0.12895000000000001</v>
      </c>
    </row>
    <row r="3029" spans="1:3" x14ac:dyDescent="0.45">
      <c r="A3029" s="239">
        <v>40759</v>
      </c>
      <c r="B3029" s="3">
        <v>1.4163999999999999</v>
      </c>
      <c r="C3029" s="64">
        <v>0.13092499999999999</v>
      </c>
    </row>
    <row r="3030" spans="1:3" x14ac:dyDescent="0.45">
      <c r="A3030" s="239">
        <v>40760</v>
      </c>
      <c r="B3030" s="3">
        <v>1.4245000000000001</v>
      </c>
      <c r="C3030" s="64">
        <v>0.13085000000000002</v>
      </c>
    </row>
    <row r="3031" spans="1:3" x14ac:dyDescent="0.45">
      <c r="A3031" s="239">
        <v>40763</v>
      </c>
      <c r="B3031" s="3">
        <v>1.4217</v>
      </c>
      <c r="C3031" s="64">
        <v>0.13517499999999999</v>
      </c>
    </row>
    <row r="3032" spans="1:3" x14ac:dyDescent="0.45">
      <c r="A3032" s="239">
        <v>40764</v>
      </c>
      <c r="B3032" s="3">
        <v>1.4226000000000001</v>
      </c>
      <c r="C3032" s="64">
        <v>0.13650000000000001</v>
      </c>
    </row>
    <row r="3033" spans="1:3" x14ac:dyDescent="0.45">
      <c r="A3033" s="239">
        <v>40765</v>
      </c>
      <c r="B3033" s="3">
        <v>1.419</v>
      </c>
      <c r="C3033" s="64">
        <v>0.13785</v>
      </c>
    </row>
    <row r="3034" spans="1:3" x14ac:dyDescent="0.45">
      <c r="A3034" s="239">
        <v>40766</v>
      </c>
      <c r="B3034" s="3">
        <v>1.4214</v>
      </c>
      <c r="C3034" s="64">
        <v>0.13875000000000001</v>
      </c>
    </row>
    <row r="3035" spans="1:3" x14ac:dyDescent="0.45">
      <c r="A3035" s="239">
        <v>40767</v>
      </c>
      <c r="B3035" s="3">
        <v>1.4235</v>
      </c>
      <c r="C3035" s="64">
        <v>0.13445000000000001</v>
      </c>
    </row>
    <row r="3036" spans="1:3" x14ac:dyDescent="0.45">
      <c r="A3036" s="239">
        <v>40770</v>
      </c>
      <c r="B3036" s="3">
        <v>1.4434</v>
      </c>
      <c r="C3036" s="64">
        <v>0.13075000000000001</v>
      </c>
    </row>
    <row r="3037" spans="1:3" x14ac:dyDescent="0.45">
      <c r="A3037" s="239">
        <v>40771</v>
      </c>
      <c r="B3037" s="3">
        <v>1.4405000000000001</v>
      </c>
      <c r="C3037" s="64">
        <v>0.129</v>
      </c>
    </row>
    <row r="3038" spans="1:3" x14ac:dyDescent="0.45">
      <c r="A3038" s="239">
        <v>40772</v>
      </c>
      <c r="B3038" s="3">
        <v>1.4439</v>
      </c>
      <c r="C3038" s="64">
        <v>0.12972500000000001</v>
      </c>
    </row>
    <row r="3039" spans="1:3" x14ac:dyDescent="0.45">
      <c r="A3039" s="239">
        <v>40773</v>
      </c>
      <c r="B3039" s="3">
        <v>1.4319999999999999</v>
      </c>
      <c r="C3039" s="64">
        <v>0.132525</v>
      </c>
    </row>
    <row r="3040" spans="1:3" x14ac:dyDescent="0.45">
      <c r="A3040" s="239">
        <v>40774</v>
      </c>
      <c r="B3040" s="3">
        <v>1.44</v>
      </c>
      <c r="C3040" s="64">
        <v>0.133325</v>
      </c>
    </row>
    <row r="3041" spans="1:3" x14ac:dyDescent="0.45">
      <c r="A3041" s="239">
        <v>40777</v>
      </c>
      <c r="B3041" s="3">
        <v>1.4386999999999999</v>
      </c>
      <c r="C3041" s="64">
        <v>0.13324999999999998</v>
      </c>
    </row>
    <row r="3042" spans="1:3" x14ac:dyDescent="0.45">
      <c r="A3042" s="239">
        <v>40778</v>
      </c>
      <c r="B3042" s="3">
        <v>1.4422999999999999</v>
      </c>
      <c r="C3042" s="64">
        <v>0.1326</v>
      </c>
    </row>
    <row r="3043" spans="1:3" x14ac:dyDescent="0.45">
      <c r="A3043" s="239">
        <v>40779</v>
      </c>
      <c r="B3043" s="3">
        <v>1.4412</v>
      </c>
      <c r="C3043" s="64">
        <v>0.13222500000000001</v>
      </c>
    </row>
    <row r="3044" spans="1:3" x14ac:dyDescent="0.45">
      <c r="A3044" s="239">
        <v>40780</v>
      </c>
      <c r="B3044" s="3">
        <v>1.4370000000000001</v>
      </c>
      <c r="C3044" s="64">
        <v>0.13220000000000001</v>
      </c>
    </row>
    <row r="3045" spans="1:3" x14ac:dyDescent="0.45">
      <c r="A3045" s="239">
        <v>40781</v>
      </c>
      <c r="B3045" s="3">
        <v>1.4475</v>
      </c>
      <c r="C3045" s="64">
        <v>0.13125000000000001</v>
      </c>
    </row>
    <row r="3046" spans="1:3" x14ac:dyDescent="0.45">
      <c r="A3046" s="239">
        <v>40784</v>
      </c>
      <c r="B3046" s="3">
        <v>1.4504999999999999</v>
      </c>
      <c r="C3046" s="64">
        <v>0.13045000000000001</v>
      </c>
    </row>
    <row r="3047" spans="1:3" x14ac:dyDescent="0.45">
      <c r="A3047" s="239">
        <v>40785</v>
      </c>
      <c r="B3047" s="3">
        <v>1.4420999999999999</v>
      </c>
      <c r="C3047" s="64">
        <v>0.13059999999999999</v>
      </c>
    </row>
    <row r="3048" spans="1:3" x14ac:dyDescent="0.45">
      <c r="A3048" s="239">
        <v>40786</v>
      </c>
      <c r="B3048" s="3">
        <v>1.4410000000000001</v>
      </c>
      <c r="C3048" s="64">
        <v>0.13034999999999999</v>
      </c>
    </row>
    <row r="3049" spans="1:3" x14ac:dyDescent="0.45">
      <c r="A3049" s="239">
        <v>40787</v>
      </c>
      <c r="B3049" s="3">
        <v>1.4293</v>
      </c>
      <c r="C3049" s="64">
        <v>0.13105</v>
      </c>
    </row>
    <row r="3050" spans="1:3" x14ac:dyDescent="0.45">
      <c r="A3050" s="239">
        <v>40788</v>
      </c>
      <c r="B3050" s="3">
        <v>1.4203000000000001</v>
      </c>
      <c r="C3050" s="64">
        <v>0.13500000000000001</v>
      </c>
    </row>
    <row r="3051" spans="1:3" x14ac:dyDescent="0.45">
      <c r="A3051" s="239">
        <v>40791</v>
      </c>
      <c r="B3051" s="3">
        <v>1.4115</v>
      </c>
      <c r="C3051" s="64">
        <v>0.14055000000000001</v>
      </c>
    </row>
    <row r="3052" spans="1:3" x14ac:dyDescent="0.45">
      <c r="A3052" s="239">
        <v>40792</v>
      </c>
      <c r="B3052" s="3">
        <v>1.3988</v>
      </c>
      <c r="C3052" s="64">
        <v>0.14419999999999999</v>
      </c>
    </row>
    <row r="3053" spans="1:3" x14ac:dyDescent="0.45">
      <c r="A3053" s="239">
        <v>40793</v>
      </c>
      <c r="B3053" s="3">
        <v>1.4062000000000001</v>
      </c>
      <c r="C3053" s="64">
        <v>0.14300000000000002</v>
      </c>
    </row>
    <row r="3054" spans="1:3" x14ac:dyDescent="0.45">
      <c r="A3054" s="239">
        <v>40794</v>
      </c>
      <c r="B3054" s="3">
        <v>1.3932</v>
      </c>
      <c r="C3054" s="64">
        <v>0.13985</v>
      </c>
    </row>
    <row r="3055" spans="1:3" x14ac:dyDescent="0.45">
      <c r="A3055" s="239">
        <v>40795</v>
      </c>
      <c r="B3055" s="3">
        <v>1.3684000000000001</v>
      </c>
      <c r="C3055" s="64">
        <v>0.1484</v>
      </c>
    </row>
    <row r="3056" spans="1:3" x14ac:dyDescent="0.45">
      <c r="A3056" s="239">
        <v>40798</v>
      </c>
      <c r="B3056" s="3">
        <v>1.3607</v>
      </c>
      <c r="C3056" s="64">
        <v>0.14774999999999999</v>
      </c>
    </row>
    <row r="3057" spans="1:3" x14ac:dyDescent="0.45">
      <c r="A3057" s="239">
        <v>40799</v>
      </c>
      <c r="B3057" s="3">
        <v>1.371</v>
      </c>
      <c r="C3057" s="64">
        <v>0.14724999999999999</v>
      </c>
    </row>
    <row r="3058" spans="1:3" x14ac:dyDescent="0.45">
      <c r="A3058" s="239">
        <v>40800</v>
      </c>
      <c r="B3058" s="3">
        <v>1.3714</v>
      </c>
      <c r="C3058" s="64">
        <v>0.14765</v>
      </c>
    </row>
    <row r="3059" spans="1:3" x14ac:dyDescent="0.45">
      <c r="A3059" s="239">
        <v>40801</v>
      </c>
      <c r="B3059" s="3">
        <v>1.3867</v>
      </c>
      <c r="C3059" s="64">
        <v>0.1419</v>
      </c>
    </row>
    <row r="3060" spans="1:3" x14ac:dyDescent="0.45">
      <c r="A3060" s="239">
        <v>40802</v>
      </c>
      <c r="B3060" s="3">
        <v>1.3796999999999999</v>
      </c>
      <c r="C3060" s="64">
        <v>0.143425</v>
      </c>
    </row>
    <row r="3061" spans="1:3" x14ac:dyDescent="0.45">
      <c r="A3061" s="239">
        <v>40805</v>
      </c>
      <c r="B3061" s="3">
        <v>1.3637000000000001</v>
      </c>
      <c r="C3061" s="64">
        <v>0.14749999999999999</v>
      </c>
    </row>
    <row r="3062" spans="1:3" x14ac:dyDescent="0.45">
      <c r="A3062" s="239">
        <v>40806</v>
      </c>
      <c r="B3062" s="3">
        <v>1.3675999999999999</v>
      </c>
      <c r="C3062" s="64">
        <v>0.14885000000000001</v>
      </c>
    </row>
    <row r="3063" spans="1:3" x14ac:dyDescent="0.45">
      <c r="A3063" s="239">
        <v>40807</v>
      </c>
      <c r="B3063" s="3">
        <v>1.3740999999999999</v>
      </c>
      <c r="C3063" s="64">
        <v>0.14960000000000001</v>
      </c>
    </row>
    <row r="3064" spans="1:3" x14ac:dyDescent="0.45">
      <c r="A3064" s="239">
        <v>40808</v>
      </c>
      <c r="B3064" s="3">
        <v>1.3501000000000001</v>
      </c>
      <c r="C3064" s="64">
        <v>0.1565</v>
      </c>
    </row>
    <row r="3065" spans="1:3" x14ac:dyDescent="0.45">
      <c r="A3065" s="239">
        <v>40809</v>
      </c>
      <c r="B3065" s="3">
        <v>1.347</v>
      </c>
      <c r="C3065" s="64">
        <v>0.15537499999999999</v>
      </c>
    </row>
    <row r="3066" spans="1:3" x14ac:dyDescent="0.45">
      <c r="A3066" s="239">
        <v>40812</v>
      </c>
      <c r="B3066" s="3">
        <v>1.3461000000000001</v>
      </c>
      <c r="C3066" s="64">
        <v>0.15712500000000001</v>
      </c>
    </row>
    <row r="3067" spans="1:3" x14ac:dyDescent="0.45">
      <c r="A3067" s="239">
        <v>40813</v>
      </c>
      <c r="B3067" s="3">
        <v>1.3595999999999999</v>
      </c>
      <c r="C3067" s="64">
        <v>0.15287499999999998</v>
      </c>
    </row>
    <row r="3068" spans="1:3" x14ac:dyDescent="0.45">
      <c r="A3068" s="239">
        <v>40814</v>
      </c>
      <c r="B3068" s="3">
        <v>1.3612</v>
      </c>
      <c r="C3068" s="64">
        <v>0.15212500000000001</v>
      </c>
    </row>
    <row r="3069" spans="1:3" x14ac:dyDescent="0.45">
      <c r="A3069" s="239">
        <v>40815</v>
      </c>
      <c r="B3069" s="3">
        <v>1.3586</v>
      </c>
      <c r="C3069" s="64">
        <v>0.15232499999999999</v>
      </c>
    </row>
    <row r="3070" spans="1:3" x14ac:dyDescent="0.45">
      <c r="A3070" s="239">
        <v>40816</v>
      </c>
      <c r="B3070" s="3">
        <v>1.3449</v>
      </c>
      <c r="C3070" s="64">
        <v>0.150975</v>
      </c>
    </row>
    <row r="3071" spans="1:3" x14ac:dyDescent="0.45">
      <c r="A3071" s="239">
        <v>40819</v>
      </c>
      <c r="B3071" s="3">
        <v>1.3267</v>
      </c>
      <c r="C3071" s="64">
        <v>0.15387499999999998</v>
      </c>
    </row>
    <row r="3072" spans="1:3" x14ac:dyDescent="0.45">
      <c r="A3072" s="239">
        <v>40820</v>
      </c>
      <c r="B3072" s="3">
        <v>1.3273999999999999</v>
      </c>
      <c r="C3072" s="64">
        <v>0.15517500000000001</v>
      </c>
    </row>
    <row r="3073" spans="1:3" x14ac:dyDescent="0.45">
      <c r="A3073" s="239">
        <v>40821</v>
      </c>
      <c r="B3073" s="3">
        <v>1.3310999999999999</v>
      </c>
      <c r="C3073" s="64">
        <v>0.152225</v>
      </c>
    </row>
    <row r="3074" spans="1:3" x14ac:dyDescent="0.45">
      <c r="A3074" s="239">
        <v>40822</v>
      </c>
      <c r="B3074" s="3">
        <v>1.3395999999999999</v>
      </c>
      <c r="C3074" s="64">
        <v>0.14757500000000001</v>
      </c>
    </row>
    <row r="3075" spans="1:3" x14ac:dyDescent="0.45">
      <c r="A3075" s="239">
        <v>40823</v>
      </c>
      <c r="B3075" s="3">
        <v>1.3391999999999999</v>
      </c>
      <c r="C3075" s="64">
        <v>0.14360000000000001</v>
      </c>
    </row>
    <row r="3076" spans="1:3" x14ac:dyDescent="0.45">
      <c r="A3076" s="239">
        <v>40826</v>
      </c>
      <c r="B3076" s="3">
        <v>1.3660999999999999</v>
      </c>
      <c r="C3076" s="64">
        <v>0.13952500000000001</v>
      </c>
    </row>
    <row r="3077" spans="1:3" x14ac:dyDescent="0.45">
      <c r="A3077" s="239">
        <v>40827</v>
      </c>
      <c r="B3077" s="3">
        <v>1.3641000000000001</v>
      </c>
      <c r="C3077" s="64">
        <v>0.13965</v>
      </c>
    </row>
    <row r="3078" spans="1:3" x14ac:dyDescent="0.45">
      <c r="A3078" s="239">
        <v>40828</v>
      </c>
      <c r="B3078" s="3">
        <v>1.3811</v>
      </c>
      <c r="C3078" s="64">
        <v>0.13897500000000002</v>
      </c>
    </row>
    <row r="3079" spans="1:3" x14ac:dyDescent="0.45">
      <c r="A3079" s="239">
        <v>40829</v>
      </c>
      <c r="B3079" s="3">
        <v>1.3745000000000001</v>
      </c>
      <c r="C3079" s="64">
        <v>0.13985</v>
      </c>
    </row>
    <row r="3080" spans="1:3" x14ac:dyDescent="0.45">
      <c r="A3080" s="239">
        <v>40830</v>
      </c>
      <c r="B3080" s="3">
        <v>1.3848</v>
      </c>
      <c r="C3080" s="64">
        <v>0.13777500000000001</v>
      </c>
    </row>
    <row r="3081" spans="1:3" x14ac:dyDescent="0.45">
      <c r="A3081" s="239">
        <v>40833</v>
      </c>
      <c r="B3081" s="3">
        <v>1.3771</v>
      </c>
      <c r="C3081" s="64">
        <v>0.13927500000000001</v>
      </c>
    </row>
    <row r="3082" spans="1:3" x14ac:dyDescent="0.45">
      <c r="A3082" s="239">
        <v>40834</v>
      </c>
      <c r="B3082" s="3">
        <v>1.3738999999999999</v>
      </c>
      <c r="C3082" s="64">
        <v>0.142375</v>
      </c>
    </row>
    <row r="3083" spans="1:3" x14ac:dyDescent="0.45">
      <c r="A3083" s="239">
        <v>40835</v>
      </c>
      <c r="B3083" s="3">
        <v>1.3786</v>
      </c>
      <c r="C3083" s="64">
        <v>0.14165</v>
      </c>
    </row>
    <row r="3084" spans="1:3" x14ac:dyDescent="0.45">
      <c r="A3084" s="239">
        <v>40836</v>
      </c>
      <c r="B3084" s="3">
        <v>1.3708</v>
      </c>
      <c r="C3084" s="64">
        <v>0.14357500000000001</v>
      </c>
    </row>
    <row r="3085" spans="1:3" x14ac:dyDescent="0.45">
      <c r="A3085" s="239">
        <v>40837</v>
      </c>
      <c r="B3085" s="3">
        <v>1.3855999999999999</v>
      </c>
      <c r="C3085" s="64">
        <v>0.14275000000000002</v>
      </c>
    </row>
    <row r="3086" spans="1:3" x14ac:dyDescent="0.45">
      <c r="A3086" s="239">
        <v>40840</v>
      </c>
      <c r="B3086" s="3">
        <v>1.3921000000000001</v>
      </c>
      <c r="C3086" s="64">
        <v>0.14252499999999999</v>
      </c>
    </row>
    <row r="3087" spans="1:3" x14ac:dyDescent="0.45">
      <c r="A3087" s="239">
        <v>40841</v>
      </c>
      <c r="B3087" s="3">
        <v>1.3917999999999999</v>
      </c>
      <c r="C3087" s="64">
        <v>0.13885</v>
      </c>
    </row>
    <row r="3088" spans="1:3" x14ac:dyDescent="0.45">
      <c r="A3088" s="239">
        <v>40842</v>
      </c>
      <c r="B3088" s="3">
        <v>1.383</v>
      </c>
      <c r="C3088" s="64">
        <v>0.14022500000000002</v>
      </c>
    </row>
    <row r="3089" spans="1:3" x14ac:dyDescent="0.45">
      <c r="A3089" s="239">
        <v>40843</v>
      </c>
      <c r="B3089" s="3">
        <v>1.4184000000000001</v>
      </c>
      <c r="C3089" s="64">
        <v>0.13385</v>
      </c>
    </row>
    <row r="3090" spans="1:3" x14ac:dyDescent="0.45">
      <c r="A3090" s="239">
        <v>40844</v>
      </c>
      <c r="B3090" s="3">
        <v>1.4161999999999999</v>
      </c>
      <c r="C3090" s="64">
        <v>0.13375000000000001</v>
      </c>
    </row>
    <row r="3091" spans="1:3" x14ac:dyDescent="0.45">
      <c r="A3091" s="239">
        <v>40847</v>
      </c>
      <c r="B3091" s="3">
        <v>1.3946000000000001</v>
      </c>
      <c r="C3091" s="64">
        <v>0.13502500000000001</v>
      </c>
    </row>
    <row r="3092" spans="1:3" x14ac:dyDescent="0.45">
      <c r="A3092" s="239">
        <v>40848</v>
      </c>
      <c r="B3092" s="3">
        <v>1.3736999999999999</v>
      </c>
      <c r="C3092" s="64">
        <v>0.14277499999999999</v>
      </c>
    </row>
    <row r="3093" spans="1:3" x14ac:dyDescent="0.45">
      <c r="A3093" s="239">
        <v>40849</v>
      </c>
      <c r="B3093" s="3">
        <v>1.3747</v>
      </c>
      <c r="C3093" s="64">
        <v>0.13992499999999999</v>
      </c>
    </row>
    <row r="3094" spans="1:3" x14ac:dyDescent="0.45">
      <c r="A3094" s="239">
        <v>40850</v>
      </c>
      <c r="B3094" s="3">
        <v>1.3829</v>
      </c>
      <c r="C3094" s="64">
        <v>0.14035</v>
      </c>
    </row>
    <row r="3095" spans="1:3" x14ac:dyDescent="0.45">
      <c r="A3095" s="239">
        <v>40851</v>
      </c>
      <c r="B3095" s="3">
        <v>1.3794</v>
      </c>
      <c r="C3095" s="64">
        <v>0.137875</v>
      </c>
    </row>
    <row r="3096" spans="1:3" x14ac:dyDescent="0.45">
      <c r="A3096" s="239">
        <v>40854</v>
      </c>
      <c r="B3096" s="3">
        <v>1.3747</v>
      </c>
      <c r="C3096" s="64">
        <v>0.14000000000000001</v>
      </c>
    </row>
    <row r="3097" spans="1:3" x14ac:dyDescent="0.45">
      <c r="A3097" s="239">
        <v>40855</v>
      </c>
      <c r="B3097" s="3">
        <v>1.3782000000000001</v>
      </c>
      <c r="C3097" s="64">
        <v>0.13925000000000001</v>
      </c>
    </row>
    <row r="3098" spans="1:3" x14ac:dyDescent="0.45">
      <c r="A3098" s="239">
        <v>40856</v>
      </c>
      <c r="B3098" s="3">
        <v>1.3605</v>
      </c>
      <c r="C3098" s="64">
        <v>0.1452</v>
      </c>
    </row>
    <row r="3099" spans="1:3" x14ac:dyDescent="0.45">
      <c r="A3099" s="239">
        <v>40857</v>
      </c>
      <c r="B3099" s="3">
        <v>1.3613</v>
      </c>
      <c r="C3099" s="64">
        <v>0.14774999999999999</v>
      </c>
    </row>
    <row r="3100" spans="1:3" x14ac:dyDescent="0.45">
      <c r="A3100" s="239">
        <v>40858</v>
      </c>
      <c r="B3100" s="3">
        <v>1.3748</v>
      </c>
      <c r="C3100" s="64">
        <v>0.14550000000000002</v>
      </c>
    </row>
    <row r="3101" spans="1:3" x14ac:dyDescent="0.45">
      <c r="A3101" s="239">
        <v>40861</v>
      </c>
      <c r="B3101" s="3">
        <v>1.3620999999999999</v>
      </c>
      <c r="C3101" s="64">
        <v>0.14630000000000001</v>
      </c>
    </row>
    <row r="3102" spans="1:3" x14ac:dyDescent="0.45">
      <c r="A3102" s="239">
        <v>40862</v>
      </c>
      <c r="B3102" s="3">
        <v>1.3543000000000001</v>
      </c>
      <c r="C3102" s="64">
        <v>0.14765</v>
      </c>
    </row>
    <row r="3103" spans="1:3" x14ac:dyDescent="0.45">
      <c r="A3103" s="239">
        <v>40863</v>
      </c>
      <c r="B3103" s="3">
        <v>1.3522000000000001</v>
      </c>
      <c r="C3103" s="64">
        <v>0.14835000000000001</v>
      </c>
    </row>
    <row r="3104" spans="1:3" x14ac:dyDescent="0.45">
      <c r="A3104" s="239">
        <v>40864</v>
      </c>
      <c r="B3104" s="3">
        <v>1.3472</v>
      </c>
      <c r="C3104" s="64">
        <v>0.14785000000000001</v>
      </c>
    </row>
    <row r="3105" spans="1:3" x14ac:dyDescent="0.45">
      <c r="A3105" s="239">
        <v>40865</v>
      </c>
      <c r="B3105" s="3">
        <v>1.3513999999999999</v>
      </c>
      <c r="C3105" s="64">
        <v>0.14800000000000002</v>
      </c>
    </row>
    <row r="3106" spans="1:3" x14ac:dyDescent="0.45">
      <c r="A3106" s="239">
        <v>40868</v>
      </c>
      <c r="B3106" s="3">
        <v>1.3507</v>
      </c>
      <c r="C3106" s="64">
        <v>0.15010000000000001</v>
      </c>
    </row>
    <row r="3107" spans="1:3" x14ac:dyDescent="0.45">
      <c r="A3107" s="239">
        <v>40869</v>
      </c>
      <c r="B3107" s="3">
        <v>1.3522000000000001</v>
      </c>
      <c r="C3107" s="64">
        <v>0.1517</v>
      </c>
    </row>
    <row r="3108" spans="1:3" x14ac:dyDescent="0.45">
      <c r="A3108" s="239">
        <v>40870</v>
      </c>
      <c r="B3108" s="3">
        <v>1.3364</v>
      </c>
      <c r="C3108" s="64">
        <v>0.15359999999999999</v>
      </c>
    </row>
    <row r="3109" spans="1:3" x14ac:dyDescent="0.45">
      <c r="A3109" s="239">
        <v>40871</v>
      </c>
      <c r="B3109" s="3">
        <v>1.3340000000000001</v>
      </c>
      <c r="C3109" s="64">
        <v>0.15354999999999999</v>
      </c>
    </row>
    <row r="3110" spans="1:3" x14ac:dyDescent="0.45">
      <c r="A3110" s="239">
        <v>40872</v>
      </c>
      <c r="B3110" s="3">
        <v>1.3241000000000001</v>
      </c>
      <c r="C3110" s="64">
        <v>0.15554999999999999</v>
      </c>
    </row>
    <row r="3111" spans="1:3" x14ac:dyDescent="0.45">
      <c r="A3111" s="239">
        <v>40875</v>
      </c>
      <c r="B3111" s="3">
        <v>1.3312999999999999</v>
      </c>
      <c r="C3111" s="64">
        <v>0.15525</v>
      </c>
    </row>
    <row r="3112" spans="1:3" x14ac:dyDescent="0.45">
      <c r="A3112" s="239">
        <v>40876</v>
      </c>
      <c r="B3112" s="3">
        <v>1.333</v>
      </c>
      <c r="C3112" s="64">
        <v>0.155</v>
      </c>
    </row>
    <row r="3113" spans="1:3" x14ac:dyDescent="0.45">
      <c r="A3113" s="239">
        <v>40877</v>
      </c>
      <c r="B3113" s="3">
        <v>1.3448</v>
      </c>
      <c r="C3113" s="64">
        <v>0.15380000000000002</v>
      </c>
    </row>
    <row r="3114" spans="1:3" x14ac:dyDescent="0.45">
      <c r="A3114" s="239">
        <v>40878</v>
      </c>
      <c r="B3114" s="3">
        <v>1.3444</v>
      </c>
      <c r="C3114" s="64">
        <v>0.1497</v>
      </c>
    </row>
    <row r="3115" spans="1:3" x14ac:dyDescent="0.45">
      <c r="A3115" s="239">
        <v>40879</v>
      </c>
      <c r="B3115" s="3">
        <v>1.3392999999999999</v>
      </c>
      <c r="C3115" s="64">
        <v>0.15130000000000002</v>
      </c>
    </row>
    <row r="3116" spans="1:3" x14ac:dyDescent="0.45">
      <c r="A3116" s="239">
        <v>40882</v>
      </c>
      <c r="B3116" s="3">
        <v>1.3452</v>
      </c>
      <c r="C3116" s="64">
        <v>0.1502</v>
      </c>
    </row>
    <row r="3117" spans="1:3" x14ac:dyDescent="0.45">
      <c r="A3117" s="239">
        <v>40883</v>
      </c>
      <c r="B3117" s="3">
        <v>1.3397000000000001</v>
      </c>
      <c r="C3117" s="64">
        <v>0.1512</v>
      </c>
    </row>
    <row r="3118" spans="1:3" x14ac:dyDescent="0.45">
      <c r="A3118" s="239">
        <v>40884</v>
      </c>
      <c r="B3118" s="3">
        <v>1.3424</v>
      </c>
      <c r="C3118" s="64">
        <v>0.15054999999999999</v>
      </c>
    </row>
    <row r="3119" spans="1:3" x14ac:dyDescent="0.45">
      <c r="A3119" s="239">
        <v>40885</v>
      </c>
      <c r="B3119" s="3">
        <v>1.3332999999999999</v>
      </c>
      <c r="C3119" s="64">
        <v>0.15160000000000001</v>
      </c>
    </row>
    <row r="3120" spans="1:3" x14ac:dyDescent="0.45">
      <c r="A3120" s="239">
        <v>40886</v>
      </c>
      <c r="B3120" s="3">
        <v>1.337</v>
      </c>
      <c r="C3120" s="64">
        <v>0.150975</v>
      </c>
    </row>
    <row r="3121" spans="1:3" x14ac:dyDescent="0.45">
      <c r="A3121" s="239">
        <v>40889</v>
      </c>
      <c r="B3121" s="3">
        <v>1.3203</v>
      </c>
      <c r="C3121" s="64">
        <v>0.14937500000000001</v>
      </c>
    </row>
    <row r="3122" spans="1:3" x14ac:dyDescent="0.45">
      <c r="A3122" s="239">
        <v>40890</v>
      </c>
      <c r="B3122" s="3">
        <v>1.3083</v>
      </c>
      <c r="C3122" s="64">
        <v>0.15032500000000001</v>
      </c>
    </row>
    <row r="3123" spans="1:3" x14ac:dyDescent="0.45">
      <c r="A3123" s="239">
        <v>40891</v>
      </c>
      <c r="B3123" s="3">
        <v>1.2993999999999999</v>
      </c>
      <c r="C3123" s="64">
        <v>0.1522</v>
      </c>
    </row>
    <row r="3124" spans="1:3" x14ac:dyDescent="0.45">
      <c r="A3124" s="239">
        <v>40892</v>
      </c>
      <c r="B3124" s="3">
        <v>1.3008</v>
      </c>
      <c r="C3124" s="64">
        <v>0.14960000000000001</v>
      </c>
    </row>
    <row r="3125" spans="1:3" x14ac:dyDescent="0.45">
      <c r="A3125" s="239">
        <v>40893</v>
      </c>
      <c r="B3125" s="3">
        <v>1.3012000000000001</v>
      </c>
      <c r="C3125" s="64">
        <v>0.14560000000000001</v>
      </c>
    </row>
    <row r="3126" spans="1:3" x14ac:dyDescent="0.45">
      <c r="A3126" s="239">
        <v>40896</v>
      </c>
      <c r="B3126" s="3">
        <v>1.3014000000000001</v>
      </c>
      <c r="C3126" s="64">
        <v>0.14554999999999998</v>
      </c>
    </row>
    <row r="3127" spans="1:3" x14ac:dyDescent="0.45">
      <c r="A3127" s="239">
        <v>40897</v>
      </c>
      <c r="B3127" s="3">
        <v>1.3087</v>
      </c>
      <c r="C3127" s="64">
        <v>0.1452</v>
      </c>
    </row>
    <row r="3128" spans="1:3" x14ac:dyDescent="0.45">
      <c r="A3128" s="239">
        <v>40898</v>
      </c>
      <c r="B3128" s="3">
        <v>1.3070999999999999</v>
      </c>
      <c r="C3128" s="64">
        <v>0.14485000000000001</v>
      </c>
    </row>
    <row r="3129" spans="1:3" x14ac:dyDescent="0.45">
      <c r="A3129" s="239">
        <v>40899</v>
      </c>
      <c r="B3129" s="3">
        <v>1.3048999999999999</v>
      </c>
      <c r="C3129" s="64">
        <v>0.14499999999999999</v>
      </c>
    </row>
    <row r="3130" spans="1:3" x14ac:dyDescent="0.45">
      <c r="A3130" s="239">
        <v>40900</v>
      </c>
      <c r="B3130" s="3">
        <v>1.3056000000000001</v>
      </c>
      <c r="C3130" s="64">
        <v>0.14455000000000001</v>
      </c>
    </row>
    <row r="3131" spans="1:3" x14ac:dyDescent="0.45">
      <c r="A3131" s="239">
        <v>40903</v>
      </c>
      <c r="B3131" s="3">
        <v>1.3071999999999999</v>
      </c>
      <c r="C3131" s="64">
        <v>0.14427500000000001</v>
      </c>
    </row>
    <row r="3132" spans="1:3" x14ac:dyDescent="0.45">
      <c r="A3132" s="239">
        <v>40904</v>
      </c>
      <c r="B3132" s="3">
        <v>1.3073999999999999</v>
      </c>
      <c r="C3132" s="64">
        <v>0.14445</v>
      </c>
    </row>
    <row r="3133" spans="1:3" x14ac:dyDescent="0.45">
      <c r="A3133" s="239">
        <v>40905</v>
      </c>
      <c r="B3133" s="3">
        <v>1.2938000000000001</v>
      </c>
      <c r="C3133" s="64">
        <v>0.14445</v>
      </c>
    </row>
    <row r="3134" spans="1:3" x14ac:dyDescent="0.45">
      <c r="A3134" s="239">
        <v>40906</v>
      </c>
      <c r="B3134" s="3">
        <v>1.2942</v>
      </c>
      <c r="C3134" s="64">
        <v>0.14734999999999998</v>
      </c>
    </row>
    <row r="3135" spans="1:3" x14ac:dyDescent="0.45">
      <c r="A3135" s="239">
        <v>40907</v>
      </c>
      <c r="B3135" s="3">
        <v>1.296</v>
      </c>
      <c r="C3135" s="64">
        <v>0.1474</v>
      </c>
    </row>
    <row r="3136" spans="1:3" x14ac:dyDescent="0.45">
      <c r="A3136" s="239">
        <v>40910</v>
      </c>
      <c r="B3136" s="3">
        <v>1.2932000000000001</v>
      </c>
      <c r="C3136" s="64">
        <v>0.14785000000000001</v>
      </c>
    </row>
    <row r="3137" spans="1:3" x14ac:dyDescent="0.45">
      <c r="A3137" s="239">
        <v>40911</v>
      </c>
      <c r="B3137" s="3">
        <v>1.3048999999999999</v>
      </c>
      <c r="C3137" s="64">
        <v>0.14344999999999999</v>
      </c>
    </row>
    <row r="3138" spans="1:3" x14ac:dyDescent="0.45">
      <c r="A3138" s="239">
        <v>40912</v>
      </c>
      <c r="B3138" s="3">
        <v>1.2953999999999999</v>
      </c>
      <c r="C3138" s="64">
        <v>0.14305000000000001</v>
      </c>
    </row>
    <row r="3139" spans="1:3" x14ac:dyDescent="0.45">
      <c r="A3139" s="239">
        <v>40913</v>
      </c>
      <c r="B3139" s="3">
        <v>1.2795000000000001</v>
      </c>
      <c r="C3139" s="64">
        <v>0.14360000000000001</v>
      </c>
    </row>
    <row r="3140" spans="1:3" x14ac:dyDescent="0.45">
      <c r="A3140" s="239">
        <v>40914</v>
      </c>
      <c r="B3140" s="3">
        <v>1.2721</v>
      </c>
      <c r="C3140" s="64">
        <v>0.14194999999999999</v>
      </c>
    </row>
    <row r="3141" spans="1:3" x14ac:dyDescent="0.45">
      <c r="A3141" s="239">
        <v>40917</v>
      </c>
      <c r="B3141" s="3">
        <v>1.2738</v>
      </c>
      <c r="C3141" s="64">
        <v>0.13830000000000001</v>
      </c>
    </row>
    <row r="3142" spans="1:3" x14ac:dyDescent="0.45">
      <c r="A3142" s="239">
        <v>40918</v>
      </c>
      <c r="B3142" s="3">
        <v>1.2778</v>
      </c>
      <c r="C3142" s="64">
        <v>0.13544999999999999</v>
      </c>
    </row>
    <row r="3143" spans="1:3" x14ac:dyDescent="0.45">
      <c r="A3143" s="239">
        <v>40919</v>
      </c>
      <c r="B3143" s="3">
        <v>1.2698</v>
      </c>
      <c r="C3143" s="64">
        <v>0.13585</v>
      </c>
    </row>
    <row r="3144" spans="1:3" x14ac:dyDescent="0.45">
      <c r="A3144" s="239">
        <v>40920</v>
      </c>
      <c r="B3144" s="3">
        <v>1.2833999999999999</v>
      </c>
      <c r="C3144" s="64">
        <v>0.13175000000000001</v>
      </c>
    </row>
    <row r="3145" spans="1:3" x14ac:dyDescent="0.45">
      <c r="A3145" s="239">
        <v>40921</v>
      </c>
      <c r="B3145" s="3">
        <v>1.2678</v>
      </c>
      <c r="C3145" s="64">
        <v>0.13242499999999999</v>
      </c>
    </row>
    <row r="3146" spans="1:3" x14ac:dyDescent="0.45">
      <c r="A3146" s="239">
        <v>40924</v>
      </c>
      <c r="B3146" s="3">
        <v>1.2673000000000001</v>
      </c>
      <c r="C3146" s="64">
        <v>0.13247500000000001</v>
      </c>
    </row>
    <row r="3147" spans="1:3" x14ac:dyDescent="0.45">
      <c r="A3147" s="239">
        <v>40925</v>
      </c>
      <c r="B3147" s="3">
        <v>1.2732999999999999</v>
      </c>
      <c r="C3147" s="64">
        <v>0.13217499999999999</v>
      </c>
    </row>
    <row r="3148" spans="1:3" x14ac:dyDescent="0.45">
      <c r="A3148" s="239">
        <v>40926</v>
      </c>
      <c r="B3148" s="3">
        <v>1.2849999999999999</v>
      </c>
      <c r="C3148" s="64">
        <v>0.131775</v>
      </c>
    </row>
    <row r="3149" spans="1:3" x14ac:dyDescent="0.45">
      <c r="A3149" s="239">
        <v>40927</v>
      </c>
      <c r="B3149" s="3">
        <v>1.2932000000000001</v>
      </c>
      <c r="C3149" s="64">
        <v>0.13015000000000002</v>
      </c>
    </row>
    <row r="3150" spans="1:3" x14ac:dyDescent="0.45">
      <c r="A3150" s="239">
        <v>40928</v>
      </c>
      <c r="B3150" s="3">
        <v>1.2930999999999999</v>
      </c>
      <c r="C3150" s="64">
        <v>0.12990000000000002</v>
      </c>
    </row>
    <row r="3151" spans="1:3" x14ac:dyDescent="0.45">
      <c r="A3151" s="239">
        <v>40931</v>
      </c>
      <c r="B3151" s="3">
        <v>1.3010999999999999</v>
      </c>
      <c r="C3151" s="64">
        <v>0.12920000000000001</v>
      </c>
    </row>
    <row r="3152" spans="1:3" x14ac:dyDescent="0.45">
      <c r="A3152" s="239">
        <v>40932</v>
      </c>
      <c r="B3152" s="3">
        <v>1.3022</v>
      </c>
      <c r="C3152" s="64">
        <v>0.12990000000000002</v>
      </c>
    </row>
    <row r="3153" spans="1:3" x14ac:dyDescent="0.45">
      <c r="A3153" s="239">
        <v>40933</v>
      </c>
      <c r="B3153" s="3">
        <v>1.3048</v>
      </c>
      <c r="C3153" s="64">
        <v>0.13089999999999999</v>
      </c>
    </row>
    <row r="3154" spans="1:3" x14ac:dyDescent="0.45">
      <c r="A3154" s="239">
        <v>40934</v>
      </c>
      <c r="B3154" s="3">
        <v>1.3148</v>
      </c>
      <c r="C3154" s="64">
        <v>0.12714999999999999</v>
      </c>
    </row>
    <row r="3155" spans="1:3" x14ac:dyDescent="0.45">
      <c r="A3155" s="239">
        <v>40935</v>
      </c>
      <c r="B3155" s="3">
        <v>1.3174000000000001</v>
      </c>
      <c r="C3155" s="64">
        <v>0.12859999999999999</v>
      </c>
    </row>
    <row r="3156" spans="1:3" x14ac:dyDescent="0.45">
      <c r="A3156" s="239">
        <v>40938</v>
      </c>
      <c r="B3156" s="3">
        <v>1.3129</v>
      </c>
      <c r="C3156" s="64">
        <v>0.13005</v>
      </c>
    </row>
    <row r="3157" spans="1:3" x14ac:dyDescent="0.45">
      <c r="A3157" s="239">
        <v>40939</v>
      </c>
      <c r="B3157" s="3">
        <v>1.3070999999999999</v>
      </c>
      <c r="C3157" s="64">
        <v>0.12984999999999999</v>
      </c>
    </row>
    <row r="3158" spans="1:3" x14ac:dyDescent="0.45">
      <c r="A3158" s="239">
        <v>40940</v>
      </c>
      <c r="B3158" s="3">
        <v>1.3184</v>
      </c>
      <c r="C3158" s="64">
        <v>0.12720000000000001</v>
      </c>
    </row>
    <row r="3159" spans="1:3" x14ac:dyDescent="0.45">
      <c r="A3159" s="239">
        <v>40941</v>
      </c>
      <c r="B3159" s="3">
        <v>1.3150999999999999</v>
      </c>
      <c r="C3159" s="64">
        <v>0.12695000000000001</v>
      </c>
    </row>
    <row r="3160" spans="1:3" x14ac:dyDescent="0.45">
      <c r="A3160" s="239">
        <v>40942</v>
      </c>
      <c r="B3160" s="3">
        <v>1.3139000000000001</v>
      </c>
      <c r="C3160" s="64">
        <v>0.12664999999999998</v>
      </c>
    </row>
    <row r="3161" spans="1:3" x14ac:dyDescent="0.45">
      <c r="A3161" s="239">
        <v>40945</v>
      </c>
      <c r="B3161" s="3">
        <v>1.3128</v>
      </c>
      <c r="C3161" s="64">
        <v>0.12710000000000002</v>
      </c>
    </row>
    <row r="3162" spans="1:3" x14ac:dyDescent="0.45">
      <c r="A3162" s="239">
        <v>40946</v>
      </c>
      <c r="B3162" s="3">
        <v>1.3258000000000001</v>
      </c>
      <c r="C3162" s="64">
        <v>0.12625</v>
      </c>
    </row>
    <row r="3163" spans="1:3" x14ac:dyDescent="0.45">
      <c r="A3163" s="239">
        <v>40947</v>
      </c>
      <c r="B3163" s="3">
        <v>1.3272999999999999</v>
      </c>
      <c r="C3163" s="64">
        <v>0.12480000000000001</v>
      </c>
    </row>
    <row r="3164" spans="1:3" x14ac:dyDescent="0.45">
      <c r="A3164" s="239">
        <v>40948</v>
      </c>
      <c r="B3164" s="3">
        <v>1.3296999999999999</v>
      </c>
      <c r="C3164" s="64">
        <v>0.12182499999999999</v>
      </c>
    </row>
    <row r="3165" spans="1:3" x14ac:dyDescent="0.45">
      <c r="A3165" s="239">
        <v>40949</v>
      </c>
      <c r="B3165" s="3">
        <v>1.3193999999999999</v>
      </c>
      <c r="C3165" s="64">
        <v>0.124725</v>
      </c>
    </row>
    <row r="3166" spans="1:3" x14ac:dyDescent="0.45">
      <c r="A3166" s="239">
        <v>40952</v>
      </c>
      <c r="B3166" s="3">
        <v>1.3209</v>
      </c>
      <c r="C3166" s="64">
        <v>0.122775</v>
      </c>
    </row>
    <row r="3167" spans="1:3" x14ac:dyDescent="0.45">
      <c r="A3167" s="239">
        <v>40953</v>
      </c>
      <c r="B3167" s="3">
        <v>1.3118000000000001</v>
      </c>
      <c r="C3167" s="64">
        <v>0.12304999999999999</v>
      </c>
    </row>
    <row r="3168" spans="1:3" x14ac:dyDescent="0.45">
      <c r="A3168" s="239">
        <v>40954</v>
      </c>
      <c r="B3168" s="3">
        <v>1.3061</v>
      </c>
      <c r="C3168" s="64">
        <v>0.126775</v>
      </c>
    </row>
    <row r="3169" spans="1:3" x14ac:dyDescent="0.45">
      <c r="A3169" s="239">
        <v>40955</v>
      </c>
      <c r="B3169" s="3">
        <v>1.3104</v>
      </c>
      <c r="C3169" s="64">
        <v>0.12675</v>
      </c>
    </row>
    <row r="3170" spans="1:3" x14ac:dyDescent="0.45">
      <c r="A3170" s="239">
        <v>40956</v>
      </c>
      <c r="B3170" s="3">
        <v>1.3153000000000001</v>
      </c>
      <c r="C3170" s="64">
        <v>0.12515000000000001</v>
      </c>
    </row>
    <row r="3171" spans="1:3" x14ac:dyDescent="0.45">
      <c r="A3171" s="239">
        <v>40959</v>
      </c>
      <c r="B3171" s="3">
        <v>1.3239000000000001</v>
      </c>
      <c r="C3171" s="64">
        <v>0.123525</v>
      </c>
    </row>
    <row r="3172" spans="1:3" x14ac:dyDescent="0.45">
      <c r="A3172" s="239">
        <v>40960</v>
      </c>
      <c r="B3172" s="3">
        <v>1.3246</v>
      </c>
      <c r="C3172" s="64">
        <v>0.12147500000000001</v>
      </c>
    </row>
    <row r="3173" spans="1:3" x14ac:dyDescent="0.45">
      <c r="A3173" s="239">
        <v>40961</v>
      </c>
      <c r="B3173" s="3">
        <v>1.3245</v>
      </c>
      <c r="C3173" s="64">
        <v>0.12127499999999999</v>
      </c>
    </row>
    <row r="3174" spans="1:3" x14ac:dyDescent="0.45">
      <c r="A3174" s="239">
        <v>40962</v>
      </c>
      <c r="B3174" s="3">
        <v>1.3315000000000001</v>
      </c>
      <c r="C3174" s="64">
        <v>0.118175</v>
      </c>
    </row>
    <row r="3175" spans="1:3" x14ac:dyDescent="0.45">
      <c r="A3175" s="239">
        <v>40963</v>
      </c>
      <c r="B3175" s="3">
        <v>1.3463000000000001</v>
      </c>
      <c r="C3175" s="64">
        <v>0.1173</v>
      </c>
    </row>
    <row r="3176" spans="1:3" x14ac:dyDescent="0.45">
      <c r="A3176" s="239">
        <v>40966</v>
      </c>
      <c r="B3176" s="3">
        <v>1.3411</v>
      </c>
      <c r="C3176" s="64">
        <v>0.11977499999999999</v>
      </c>
    </row>
    <row r="3177" spans="1:3" x14ac:dyDescent="0.45">
      <c r="A3177" s="239">
        <v>40967</v>
      </c>
      <c r="B3177" s="3">
        <v>1.3452</v>
      </c>
      <c r="C3177" s="64">
        <v>0.11977499999999999</v>
      </c>
    </row>
    <row r="3178" spans="1:3" x14ac:dyDescent="0.45">
      <c r="A3178" s="239">
        <v>40968</v>
      </c>
      <c r="B3178" s="3">
        <v>1.3357000000000001</v>
      </c>
      <c r="C3178" s="64">
        <v>0.1207</v>
      </c>
    </row>
    <row r="3179" spans="1:3" x14ac:dyDescent="0.45">
      <c r="A3179" s="239">
        <v>40969</v>
      </c>
      <c r="B3179" s="3">
        <v>1.3317000000000001</v>
      </c>
      <c r="C3179" s="64">
        <v>0.12125</v>
      </c>
    </row>
    <row r="3180" spans="1:3" x14ac:dyDescent="0.45">
      <c r="A3180" s="239">
        <v>40970</v>
      </c>
      <c r="B3180" s="3">
        <v>1.3210999999999999</v>
      </c>
      <c r="C3180" s="64">
        <v>0.12265000000000001</v>
      </c>
    </row>
    <row r="3181" spans="1:3" x14ac:dyDescent="0.45">
      <c r="A3181" s="239">
        <v>40973</v>
      </c>
      <c r="B3181" s="3">
        <v>1.3228</v>
      </c>
      <c r="C3181" s="64">
        <v>0.12255000000000001</v>
      </c>
    </row>
    <row r="3182" spans="1:3" x14ac:dyDescent="0.45">
      <c r="A3182" s="239">
        <v>40974</v>
      </c>
      <c r="B3182" s="3">
        <v>1.3115000000000001</v>
      </c>
      <c r="C3182" s="64">
        <v>0.124</v>
      </c>
    </row>
    <row r="3183" spans="1:3" x14ac:dyDescent="0.45">
      <c r="A3183" s="239">
        <v>40975</v>
      </c>
      <c r="B3183" s="3">
        <v>1.3143</v>
      </c>
      <c r="C3183" s="64">
        <v>0.12345</v>
      </c>
    </row>
    <row r="3184" spans="1:3" x14ac:dyDescent="0.45">
      <c r="A3184" s="239">
        <v>40976</v>
      </c>
      <c r="B3184" s="3">
        <v>1.3263</v>
      </c>
      <c r="C3184" s="64">
        <v>0.12005</v>
      </c>
    </row>
    <row r="3185" spans="1:3" x14ac:dyDescent="0.45">
      <c r="A3185" s="239">
        <v>40977</v>
      </c>
      <c r="B3185" s="3">
        <v>1.3118000000000001</v>
      </c>
      <c r="C3185" s="64">
        <v>0.12050000000000001</v>
      </c>
    </row>
    <row r="3186" spans="1:3" x14ac:dyDescent="0.45">
      <c r="A3186" s="239">
        <v>40980</v>
      </c>
      <c r="B3186" s="3">
        <v>1.3148</v>
      </c>
      <c r="C3186" s="64">
        <v>0.12029999999999999</v>
      </c>
    </row>
    <row r="3187" spans="1:3" x14ac:dyDescent="0.45">
      <c r="A3187" s="239">
        <v>40981</v>
      </c>
      <c r="B3187" s="3">
        <v>1.3110999999999999</v>
      </c>
      <c r="C3187" s="64">
        <v>0.12039999999999999</v>
      </c>
    </row>
    <row r="3188" spans="1:3" x14ac:dyDescent="0.45">
      <c r="A3188" s="239">
        <v>40982</v>
      </c>
      <c r="B3188" s="3">
        <v>1.3018000000000001</v>
      </c>
      <c r="C3188" s="64">
        <v>0.12119999999999999</v>
      </c>
    </row>
    <row r="3189" spans="1:3" x14ac:dyDescent="0.45">
      <c r="A3189" s="239">
        <v>40983</v>
      </c>
      <c r="B3189" s="3">
        <v>1.3101</v>
      </c>
      <c r="C3189" s="64">
        <v>0.12205000000000001</v>
      </c>
    </row>
    <row r="3190" spans="1:3" x14ac:dyDescent="0.45">
      <c r="A3190" s="239">
        <v>40984</v>
      </c>
      <c r="B3190" s="3">
        <v>1.3169</v>
      </c>
      <c r="C3190" s="64">
        <v>0.12095</v>
      </c>
    </row>
    <row r="3191" spans="1:3" x14ac:dyDescent="0.45">
      <c r="A3191" s="239">
        <v>40987</v>
      </c>
      <c r="B3191" s="3">
        <v>1.3242</v>
      </c>
      <c r="C3191" s="64">
        <v>0.12025000000000001</v>
      </c>
    </row>
    <row r="3192" spans="1:3" x14ac:dyDescent="0.45">
      <c r="A3192" s="239">
        <v>40988</v>
      </c>
      <c r="B3192" s="3">
        <v>1.3230999999999999</v>
      </c>
      <c r="C3192" s="64">
        <v>0.1201</v>
      </c>
    </row>
    <row r="3193" spans="1:3" x14ac:dyDescent="0.45">
      <c r="A3193" s="239">
        <v>40989</v>
      </c>
      <c r="B3193" s="3">
        <v>1.3197999999999999</v>
      </c>
      <c r="C3193" s="64">
        <v>0.11935000000000001</v>
      </c>
    </row>
    <row r="3194" spans="1:3" x14ac:dyDescent="0.45">
      <c r="A3194" s="239">
        <v>40990</v>
      </c>
      <c r="B3194" s="3">
        <v>1.3183</v>
      </c>
      <c r="C3194" s="64">
        <v>0.11955</v>
      </c>
    </row>
    <row r="3195" spans="1:3" x14ac:dyDescent="0.45">
      <c r="A3195" s="239">
        <v>40991</v>
      </c>
      <c r="B3195" s="3">
        <v>1.3263</v>
      </c>
      <c r="C3195" s="64">
        <v>0.11874999999999999</v>
      </c>
    </row>
    <row r="3196" spans="1:3" x14ac:dyDescent="0.45">
      <c r="A3196" s="239">
        <v>40994</v>
      </c>
      <c r="B3196" s="3">
        <v>1.3328</v>
      </c>
      <c r="C3196" s="64">
        <v>0.11749999999999999</v>
      </c>
    </row>
    <row r="3197" spans="1:3" x14ac:dyDescent="0.45">
      <c r="A3197" s="239">
        <v>40995</v>
      </c>
      <c r="B3197" s="3">
        <v>1.3338000000000001</v>
      </c>
      <c r="C3197" s="64">
        <v>0.11699999999999999</v>
      </c>
    </row>
    <row r="3198" spans="1:3" x14ac:dyDescent="0.45">
      <c r="A3198" s="239">
        <v>40996</v>
      </c>
      <c r="B3198" s="3">
        <v>1.3306</v>
      </c>
      <c r="C3198" s="64">
        <v>0.11720000000000001</v>
      </c>
    </row>
    <row r="3199" spans="1:3" x14ac:dyDescent="0.45">
      <c r="A3199" s="239">
        <v>40997</v>
      </c>
      <c r="B3199" s="3">
        <v>1.3273999999999999</v>
      </c>
      <c r="C3199" s="64">
        <v>0.11865000000000001</v>
      </c>
    </row>
    <row r="3200" spans="1:3" x14ac:dyDescent="0.45">
      <c r="A3200" s="239">
        <v>40998</v>
      </c>
      <c r="B3200" s="3">
        <v>1.3331999999999999</v>
      </c>
      <c r="C3200" s="64">
        <v>0.11800000000000001</v>
      </c>
    </row>
    <row r="3201" spans="1:3" x14ac:dyDescent="0.45">
      <c r="A3201" s="239">
        <v>41001</v>
      </c>
      <c r="B3201" s="3">
        <v>1.3329</v>
      </c>
      <c r="C3201" s="64">
        <v>0.11779999999999999</v>
      </c>
    </row>
    <row r="3202" spans="1:3" x14ac:dyDescent="0.45">
      <c r="A3202" s="239">
        <v>41002</v>
      </c>
      <c r="B3202" s="3">
        <v>1.333</v>
      </c>
      <c r="C3202" s="64">
        <v>0.1176</v>
      </c>
    </row>
    <row r="3203" spans="1:3" x14ac:dyDescent="0.45">
      <c r="A3203" s="239">
        <v>41003</v>
      </c>
      <c r="B3203" s="3">
        <v>1.3136000000000001</v>
      </c>
      <c r="C3203" s="64">
        <v>0.12035</v>
      </c>
    </row>
    <row r="3204" spans="1:3" x14ac:dyDescent="0.45">
      <c r="A3204" s="239">
        <v>41004</v>
      </c>
      <c r="B3204" s="3">
        <v>1.3063</v>
      </c>
      <c r="C3204" s="64">
        <v>0.1215</v>
      </c>
    </row>
    <row r="3205" spans="1:3" x14ac:dyDescent="0.45">
      <c r="A3205" s="239">
        <v>41005</v>
      </c>
      <c r="B3205" s="3">
        <v>1.31</v>
      </c>
      <c r="C3205" s="64">
        <v>0.12130000000000001</v>
      </c>
    </row>
    <row r="3206" spans="1:3" x14ac:dyDescent="0.45">
      <c r="A3206" s="239">
        <v>41008</v>
      </c>
      <c r="B3206" s="3">
        <v>1.3129</v>
      </c>
      <c r="C3206" s="64">
        <v>0.12115000000000001</v>
      </c>
    </row>
    <row r="3207" spans="1:3" x14ac:dyDescent="0.45">
      <c r="A3207" s="239">
        <v>41009</v>
      </c>
      <c r="B3207" s="3">
        <v>1.3089999999999999</v>
      </c>
      <c r="C3207" s="64">
        <v>0.12369999999999999</v>
      </c>
    </row>
    <row r="3208" spans="1:3" x14ac:dyDescent="0.45">
      <c r="A3208" s="239">
        <v>41010</v>
      </c>
      <c r="B3208" s="3">
        <v>1.3119000000000001</v>
      </c>
      <c r="C3208" s="64">
        <v>0.125</v>
      </c>
    </row>
    <row r="3209" spans="1:3" x14ac:dyDescent="0.45">
      <c r="A3209" s="239">
        <v>41011</v>
      </c>
      <c r="B3209" s="3">
        <v>1.3176999999999999</v>
      </c>
      <c r="C3209" s="64">
        <v>0.1234</v>
      </c>
    </row>
    <row r="3210" spans="1:3" x14ac:dyDescent="0.45">
      <c r="A3210" s="239">
        <v>41012</v>
      </c>
      <c r="B3210" s="3">
        <v>1.3084</v>
      </c>
      <c r="C3210" s="64">
        <v>0.12369999999999999</v>
      </c>
    </row>
    <row r="3211" spans="1:3" x14ac:dyDescent="0.45">
      <c r="A3211" s="239">
        <v>41015</v>
      </c>
      <c r="B3211" s="3">
        <v>1.3091999999999999</v>
      </c>
      <c r="C3211" s="64">
        <v>0.12454999999999999</v>
      </c>
    </row>
    <row r="3212" spans="1:3" x14ac:dyDescent="0.45">
      <c r="A3212" s="239">
        <v>41016</v>
      </c>
      <c r="B3212" s="3">
        <v>1.3124</v>
      </c>
      <c r="C3212" s="64">
        <v>0.1226</v>
      </c>
    </row>
    <row r="3213" spans="1:3" x14ac:dyDescent="0.45">
      <c r="A3213" s="239">
        <v>41017</v>
      </c>
      <c r="B3213" s="3">
        <v>1.3115999999999999</v>
      </c>
      <c r="C3213" s="64">
        <v>0.1216</v>
      </c>
    </row>
    <row r="3214" spans="1:3" x14ac:dyDescent="0.45">
      <c r="A3214" s="239">
        <v>41018</v>
      </c>
      <c r="B3214" s="3">
        <v>1.3124</v>
      </c>
      <c r="C3214" s="64">
        <v>0.122</v>
      </c>
    </row>
    <row r="3215" spans="1:3" x14ac:dyDescent="0.45">
      <c r="A3215" s="239">
        <v>41019</v>
      </c>
      <c r="B3215" s="3">
        <v>1.3211999999999999</v>
      </c>
      <c r="C3215" s="64">
        <v>0.121</v>
      </c>
    </row>
    <row r="3216" spans="1:3" x14ac:dyDescent="0.45">
      <c r="A3216" s="239">
        <v>41022</v>
      </c>
      <c r="B3216" s="3">
        <v>1.3136000000000001</v>
      </c>
      <c r="C3216" s="64">
        <v>0.1222</v>
      </c>
    </row>
    <row r="3217" spans="1:3" x14ac:dyDescent="0.45">
      <c r="A3217" s="239">
        <v>41023</v>
      </c>
      <c r="B3217" s="3">
        <v>1.3197999999999999</v>
      </c>
      <c r="C3217" s="64">
        <v>0.12179999999999999</v>
      </c>
    </row>
    <row r="3218" spans="1:3" x14ac:dyDescent="0.45">
      <c r="A3218" s="239">
        <v>41024</v>
      </c>
      <c r="B3218" s="3">
        <v>1.3201000000000001</v>
      </c>
      <c r="C3218" s="64">
        <v>0.12164999999999999</v>
      </c>
    </row>
    <row r="3219" spans="1:3" x14ac:dyDescent="0.45">
      <c r="A3219" s="239">
        <v>41025</v>
      </c>
      <c r="B3219" s="3">
        <v>1.3235000000000001</v>
      </c>
      <c r="C3219" s="64">
        <v>0.1202</v>
      </c>
    </row>
    <row r="3220" spans="1:3" x14ac:dyDescent="0.45">
      <c r="A3220" s="239">
        <v>41026</v>
      </c>
      <c r="B3220" s="3">
        <v>1.3256000000000001</v>
      </c>
      <c r="C3220" s="64">
        <v>0.1186</v>
      </c>
    </row>
    <row r="3221" spans="1:3" x14ac:dyDescent="0.45">
      <c r="A3221" s="239">
        <v>41029</v>
      </c>
      <c r="B3221" s="3">
        <v>1.3229</v>
      </c>
      <c r="C3221" s="64">
        <v>0.11904999999999999</v>
      </c>
    </row>
    <row r="3222" spans="1:3" x14ac:dyDescent="0.45">
      <c r="A3222" s="239">
        <v>41030</v>
      </c>
      <c r="B3222" s="3">
        <v>1.3222</v>
      </c>
      <c r="C3222" s="64">
        <v>0.11964999999999999</v>
      </c>
    </row>
    <row r="3223" spans="1:3" x14ac:dyDescent="0.45">
      <c r="A3223" s="239">
        <v>41031</v>
      </c>
      <c r="B3223" s="3">
        <v>1.3167</v>
      </c>
      <c r="C3223" s="64">
        <v>0.12075</v>
      </c>
    </row>
    <row r="3224" spans="1:3" x14ac:dyDescent="0.45">
      <c r="A3224" s="239">
        <v>41032</v>
      </c>
      <c r="B3224" s="3">
        <v>1.3145</v>
      </c>
      <c r="C3224" s="64">
        <v>0.1198</v>
      </c>
    </row>
    <row r="3225" spans="1:3" x14ac:dyDescent="0.45">
      <c r="A3225" s="239">
        <v>41033</v>
      </c>
      <c r="B3225" s="3">
        <v>1.3088</v>
      </c>
      <c r="C3225" s="64">
        <v>0.12035</v>
      </c>
    </row>
    <row r="3226" spans="1:3" x14ac:dyDescent="0.45">
      <c r="A3226" s="239">
        <v>41036</v>
      </c>
      <c r="B3226" s="3">
        <v>1.3061</v>
      </c>
      <c r="C3226" s="64">
        <v>0.12225</v>
      </c>
    </row>
    <row r="3227" spans="1:3" x14ac:dyDescent="0.45">
      <c r="A3227" s="239">
        <v>41037</v>
      </c>
      <c r="B3227" s="3">
        <v>1.3009999999999999</v>
      </c>
      <c r="C3227" s="64">
        <v>0.1241</v>
      </c>
    </row>
    <row r="3228" spans="1:3" x14ac:dyDescent="0.45">
      <c r="A3228" s="239">
        <v>41038</v>
      </c>
      <c r="B3228" s="3">
        <v>1.2950999999999999</v>
      </c>
      <c r="C3228" s="64">
        <v>0.12634999999999999</v>
      </c>
    </row>
    <row r="3229" spans="1:3" x14ac:dyDescent="0.45">
      <c r="A3229" s="239">
        <v>41039</v>
      </c>
      <c r="B3229" s="3">
        <v>1.2963</v>
      </c>
      <c r="C3229" s="64">
        <v>0.12534999999999999</v>
      </c>
    </row>
    <row r="3230" spans="1:3" x14ac:dyDescent="0.45">
      <c r="A3230" s="239">
        <v>41040</v>
      </c>
      <c r="B3230" s="3">
        <v>1.2942</v>
      </c>
      <c r="C3230" s="64">
        <v>0.12615000000000001</v>
      </c>
    </row>
    <row r="3231" spans="1:3" x14ac:dyDescent="0.45">
      <c r="A3231" s="239">
        <v>41043</v>
      </c>
      <c r="B3231" s="3">
        <v>1.2846</v>
      </c>
      <c r="C3231" s="64">
        <v>0.13039999999999999</v>
      </c>
    </row>
    <row r="3232" spans="1:3" x14ac:dyDescent="0.45">
      <c r="A3232" s="239">
        <v>41044</v>
      </c>
      <c r="B3232" s="3">
        <v>1.2768999999999999</v>
      </c>
      <c r="C3232" s="64">
        <v>0.13214999999999999</v>
      </c>
    </row>
    <row r="3233" spans="1:3" x14ac:dyDescent="0.45">
      <c r="A3233" s="239">
        <v>41045</v>
      </c>
      <c r="B3233" s="3">
        <v>1.2744</v>
      </c>
      <c r="C3233" s="64">
        <v>0.13405</v>
      </c>
    </row>
    <row r="3234" spans="1:3" x14ac:dyDescent="0.45">
      <c r="A3234" s="239">
        <v>41046</v>
      </c>
      <c r="B3234" s="3">
        <v>1.2715000000000001</v>
      </c>
      <c r="C3234" s="64">
        <v>0.1371</v>
      </c>
    </row>
    <row r="3235" spans="1:3" x14ac:dyDescent="0.45">
      <c r="A3235" s="239">
        <v>41047</v>
      </c>
      <c r="B3235" s="3">
        <v>1.2730999999999999</v>
      </c>
      <c r="C3235" s="64">
        <v>0.13815</v>
      </c>
    </row>
    <row r="3236" spans="1:3" x14ac:dyDescent="0.45">
      <c r="A3236" s="239">
        <v>41050</v>
      </c>
      <c r="B3236" s="3">
        <v>1.2782</v>
      </c>
      <c r="C3236" s="64">
        <v>0.13419999999999999</v>
      </c>
    </row>
    <row r="3237" spans="1:3" x14ac:dyDescent="0.45">
      <c r="A3237" s="239">
        <v>41051</v>
      </c>
      <c r="B3237" s="3">
        <v>1.2736000000000001</v>
      </c>
      <c r="C3237" s="64">
        <v>0.13100000000000001</v>
      </c>
    </row>
    <row r="3238" spans="1:3" x14ac:dyDescent="0.45">
      <c r="A3238" s="239">
        <v>41052</v>
      </c>
      <c r="B3238" s="3">
        <v>1.256</v>
      </c>
      <c r="C3238" s="64">
        <v>0.13664999999999999</v>
      </c>
    </row>
    <row r="3239" spans="1:3" x14ac:dyDescent="0.45">
      <c r="A3239" s="239">
        <v>41053</v>
      </c>
      <c r="B3239" s="3">
        <v>1.2544999999999999</v>
      </c>
      <c r="C3239" s="64">
        <v>0.1336</v>
      </c>
    </row>
    <row r="3240" spans="1:3" x14ac:dyDescent="0.45">
      <c r="A3240" s="239">
        <v>41054</v>
      </c>
      <c r="B3240" s="3">
        <v>1.2515000000000001</v>
      </c>
      <c r="C3240" s="64">
        <v>0.13519999999999999</v>
      </c>
    </row>
    <row r="3241" spans="1:3" x14ac:dyDescent="0.45">
      <c r="A3241" s="239">
        <v>41057</v>
      </c>
      <c r="B3241" s="3">
        <v>1.2530999999999999</v>
      </c>
      <c r="C3241" s="64">
        <v>0.13345000000000001</v>
      </c>
    </row>
    <row r="3242" spans="1:3" x14ac:dyDescent="0.45">
      <c r="A3242" s="239">
        <v>41058</v>
      </c>
      <c r="B3242" s="3">
        <v>1.2482</v>
      </c>
      <c r="C3242" s="64">
        <v>0.135375</v>
      </c>
    </row>
    <row r="3243" spans="1:3" x14ac:dyDescent="0.45">
      <c r="A3243" s="239">
        <v>41059</v>
      </c>
      <c r="B3243" s="3">
        <v>1.2405999999999999</v>
      </c>
      <c r="C3243" s="64">
        <v>0.13669999999999999</v>
      </c>
    </row>
    <row r="3244" spans="1:3" x14ac:dyDescent="0.45">
      <c r="A3244" s="239">
        <v>41060</v>
      </c>
      <c r="B3244" s="3">
        <v>1.2363999999999999</v>
      </c>
      <c r="C3244" s="64">
        <v>0.13942500000000002</v>
      </c>
    </row>
    <row r="3245" spans="1:3" x14ac:dyDescent="0.45">
      <c r="A3245" s="239">
        <v>41061</v>
      </c>
      <c r="B3245" s="3">
        <v>1.2383999999999999</v>
      </c>
      <c r="C3245" s="64">
        <v>0.13980000000000001</v>
      </c>
    </row>
    <row r="3246" spans="1:3" x14ac:dyDescent="0.45">
      <c r="A3246" s="239">
        <v>41064</v>
      </c>
      <c r="B3246" s="3">
        <v>1.2476</v>
      </c>
      <c r="C3246" s="64">
        <v>0.13842499999999999</v>
      </c>
    </row>
    <row r="3247" spans="1:3" x14ac:dyDescent="0.45">
      <c r="A3247" s="239">
        <v>41065</v>
      </c>
      <c r="B3247" s="3">
        <v>1.2438</v>
      </c>
      <c r="C3247" s="64">
        <v>0.1376</v>
      </c>
    </row>
    <row r="3248" spans="1:3" x14ac:dyDescent="0.45">
      <c r="A3248" s="239">
        <v>41066</v>
      </c>
      <c r="B3248" s="3">
        <v>1.2559</v>
      </c>
      <c r="C3248" s="64">
        <v>0.13650000000000001</v>
      </c>
    </row>
    <row r="3249" spans="1:3" x14ac:dyDescent="0.45">
      <c r="A3249" s="239">
        <v>41067</v>
      </c>
      <c r="B3249" s="3">
        <v>1.2565999999999999</v>
      </c>
      <c r="C3249" s="64">
        <v>0.13189999999999999</v>
      </c>
    </row>
    <row r="3250" spans="1:3" x14ac:dyDescent="0.45">
      <c r="A3250" s="239">
        <v>41068</v>
      </c>
      <c r="B3250" s="3">
        <v>1.2492000000000001</v>
      </c>
      <c r="C3250" s="64">
        <v>0.13364999999999999</v>
      </c>
    </row>
    <row r="3251" spans="1:3" x14ac:dyDescent="0.45">
      <c r="A3251" s="239">
        <v>41071</v>
      </c>
      <c r="B3251" s="3">
        <v>1.2496</v>
      </c>
      <c r="C3251" s="64">
        <v>0.13314999999999999</v>
      </c>
    </row>
    <row r="3252" spans="1:3" x14ac:dyDescent="0.45">
      <c r="A3252" s="239">
        <v>41072</v>
      </c>
      <c r="B3252" s="3">
        <v>1.2484999999999999</v>
      </c>
      <c r="C3252" s="64">
        <v>0.13475000000000001</v>
      </c>
    </row>
    <row r="3253" spans="1:3" x14ac:dyDescent="0.45">
      <c r="A3253" s="239">
        <v>41073</v>
      </c>
      <c r="B3253" s="3">
        <v>1.2581</v>
      </c>
      <c r="C3253" s="64">
        <v>0.13095000000000001</v>
      </c>
    </row>
    <row r="3254" spans="1:3" x14ac:dyDescent="0.45">
      <c r="A3254" s="239">
        <v>41074</v>
      </c>
      <c r="B3254" s="3">
        <v>1.2597</v>
      </c>
      <c r="C3254" s="64">
        <v>0.13184999999999999</v>
      </c>
    </row>
    <row r="3255" spans="1:3" x14ac:dyDescent="0.45">
      <c r="A3255" s="239">
        <v>41075</v>
      </c>
      <c r="B3255" s="3">
        <v>1.2634000000000001</v>
      </c>
      <c r="C3255" s="64">
        <v>0.13134999999999999</v>
      </c>
    </row>
    <row r="3256" spans="1:3" x14ac:dyDescent="0.45">
      <c r="A3256" s="239">
        <v>41078</v>
      </c>
      <c r="B3256" s="3">
        <v>1.2563</v>
      </c>
      <c r="C3256" s="64">
        <v>0.12934999999999999</v>
      </c>
    </row>
    <row r="3257" spans="1:3" x14ac:dyDescent="0.45">
      <c r="A3257" s="239">
        <v>41079</v>
      </c>
      <c r="B3257" s="3">
        <v>1.2692000000000001</v>
      </c>
      <c r="C3257" s="64">
        <v>0.12625</v>
      </c>
    </row>
    <row r="3258" spans="1:3" x14ac:dyDescent="0.45">
      <c r="A3258" s="239">
        <v>41080</v>
      </c>
      <c r="B3258" s="3">
        <v>1.2692000000000001</v>
      </c>
      <c r="C3258" s="64">
        <v>0.12454999999999999</v>
      </c>
    </row>
    <row r="3259" spans="1:3" x14ac:dyDescent="0.45">
      <c r="A3259" s="239">
        <v>41081</v>
      </c>
      <c r="B3259" s="3">
        <v>1.2565999999999999</v>
      </c>
      <c r="C3259" s="64">
        <v>0.12575</v>
      </c>
    </row>
    <row r="3260" spans="1:3" x14ac:dyDescent="0.45">
      <c r="A3260" s="239">
        <v>41082</v>
      </c>
      <c r="B3260" s="3">
        <v>1.2562</v>
      </c>
      <c r="C3260" s="64">
        <v>0.12609999999999999</v>
      </c>
    </row>
    <row r="3261" spans="1:3" x14ac:dyDescent="0.45">
      <c r="A3261" s="239">
        <v>41085</v>
      </c>
      <c r="B3261" s="3">
        <v>1.2498</v>
      </c>
      <c r="C3261" s="64">
        <v>0.12689999999999999</v>
      </c>
    </row>
    <row r="3262" spans="1:3" x14ac:dyDescent="0.45">
      <c r="A3262" s="239">
        <v>41086</v>
      </c>
      <c r="B3262" s="3">
        <v>1.2495000000000001</v>
      </c>
      <c r="C3262" s="64">
        <v>0.12725</v>
      </c>
    </row>
    <row r="3263" spans="1:3" x14ac:dyDescent="0.45">
      <c r="A3263" s="239">
        <v>41087</v>
      </c>
      <c r="B3263" s="3">
        <v>1.2475000000000001</v>
      </c>
      <c r="C3263" s="64">
        <v>0.12725</v>
      </c>
    </row>
    <row r="3264" spans="1:3" x14ac:dyDescent="0.45">
      <c r="A3264" s="239">
        <v>41088</v>
      </c>
      <c r="B3264" s="3">
        <v>1.2424999999999999</v>
      </c>
      <c r="C3264" s="64">
        <v>0.12710000000000002</v>
      </c>
    </row>
    <row r="3265" spans="1:3" x14ac:dyDescent="0.45">
      <c r="A3265" s="239">
        <v>41089</v>
      </c>
      <c r="B3265" s="3">
        <v>1.2650999999999999</v>
      </c>
      <c r="C3265" s="64">
        <v>0.12269999999999999</v>
      </c>
    </row>
    <row r="3266" spans="1:3" x14ac:dyDescent="0.45">
      <c r="A3266" s="239">
        <v>41092</v>
      </c>
      <c r="B3266" s="3">
        <v>1.2591999999999999</v>
      </c>
      <c r="C3266" s="64">
        <v>0.12355000000000001</v>
      </c>
    </row>
    <row r="3267" spans="1:3" x14ac:dyDescent="0.45">
      <c r="A3267" s="239">
        <v>41093</v>
      </c>
      <c r="B3267" s="3">
        <v>1.2612000000000001</v>
      </c>
      <c r="C3267" s="64">
        <v>0.12345</v>
      </c>
    </row>
    <row r="3268" spans="1:3" x14ac:dyDescent="0.45">
      <c r="A3268" s="239">
        <v>41094</v>
      </c>
      <c r="B3268" s="3">
        <v>1.2543</v>
      </c>
      <c r="C3268" s="64">
        <v>0.1235</v>
      </c>
    </row>
    <row r="3269" spans="1:3" x14ac:dyDescent="0.45">
      <c r="A3269" s="239">
        <v>41095</v>
      </c>
      <c r="B3269" s="3">
        <v>1.2393000000000001</v>
      </c>
      <c r="C3269" s="64">
        <v>0.12325</v>
      </c>
    </row>
    <row r="3270" spans="1:3" x14ac:dyDescent="0.45">
      <c r="A3270" s="239">
        <v>41096</v>
      </c>
      <c r="B3270" s="3">
        <v>1.2282</v>
      </c>
      <c r="C3270" s="64">
        <v>0.1255</v>
      </c>
    </row>
    <row r="3271" spans="1:3" x14ac:dyDescent="0.45">
      <c r="A3271" s="239">
        <v>41099</v>
      </c>
      <c r="B3271" s="3">
        <v>1.2309000000000001</v>
      </c>
      <c r="C3271" s="64">
        <v>0.12484999999999999</v>
      </c>
    </row>
    <row r="3272" spans="1:3" x14ac:dyDescent="0.45">
      <c r="A3272" s="239">
        <v>41100</v>
      </c>
      <c r="B3272" s="3">
        <v>1.2256</v>
      </c>
      <c r="C3272" s="64">
        <v>0.125025</v>
      </c>
    </row>
    <row r="3273" spans="1:3" x14ac:dyDescent="0.45">
      <c r="A3273" s="239">
        <v>41101</v>
      </c>
      <c r="B3273" s="3">
        <v>1.2254</v>
      </c>
      <c r="C3273" s="64">
        <v>0.12590000000000001</v>
      </c>
    </row>
    <row r="3274" spans="1:3" x14ac:dyDescent="0.45">
      <c r="A3274" s="239">
        <v>41102</v>
      </c>
      <c r="B3274" s="3">
        <v>1.2198</v>
      </c>
      <c r="C3274" s="64">
        <v>0.12782499999999999</v>
      </c>
    </row>
    <row r="3275" spans="1:3" x14ac:dyDescent="0.45">
      <c r="A3275" s="239">
        <v>41103</v>
      </c>
      <c r="B3275" s="3">
        <v>1.2232000000000001</v>
      </c>
      <c r="C3275" s="64">
        <v>0.12612500000000001</v>
      </c>
    </row>
    <row r="3276" spans="1:3" x14ac:dyDescent="0.45">
      <c r="A3276" s="239">
        <v>41106</v>
      </c>
      <c r="B3276" s="3">
        <v>1.2261</v>
      </c>
      <c r="C3276" s="64">
        <v>0.125525</v>
      </c>
    </row>
    <row r="3277" spans="1:3" x14ac:dyDescent="0.45">
      <c r="A3277" s="239">
        <v>41107</v>
      </c>
      <c r="B3277" s="3">
        <v>1.2244999999999999</v>
      </c>
      <c r="C3277" s="64">
        <v>0.12520000000000001</v>
      </c>
    </row>
    <row r="3278" spans="1:3" x14ac:dyDescent="0.45">
      <c r="A3278" s="239">
        <v>41108</v>
      </c>
      <c r="B3278" s="3">
        <v>1.2265999999999999</v>
      </c>
      <c r="C3278" s="64">
        <v>0.12335000000000002</v>
      </c>
    </row>
    <row r="3279" spans="1:3" x14ac:dyDescent="0.45">
      <c r="A3279" s="239">
        <v>41109</v>
      </c>
      <c r="B3279" s="3">
        <v>1.2279</v>
      </c>
      <c r="C3279" s="64">
        <v>0.12195</v>
      </c>
    </row>
    <row r="3280" spans="1:3" x14ac:dyDescent="0.45">
      <c r="A3280" s="239">
        <v>41110</v>
      </c>
      <c r="B3280" s="3">
        <v>1.2173</v>
      </c>
      <c r="C3280" s="64">
        <v>0.12325</v>
      </c>
    </row>
    <row r="3281" spans="1:3" x14ac:dyDescent="0.45">
      <c r="A3281" s="239">
        <v>41113</v>
      </c>
      <c r="B3281" s="3">
        <v>1.2135</v>
      </c>
      <c r="C3281" s="64">
        <v>0.12720000000000001</v>
      </c>
    </row>
    <row r="3282" spans="1:3" x14ac:dyDescent="0.45">
      <c r="A3282" s="239">
        <v>41114</v>
      </c>
      <c r="B3282" s="3">
        <v>1.2053</v>
      </c>
      <c r="C3282" s="64">
        <v>0.13045000000000001</v>
      </c>
    </row>
    <row r="3283" spans="1:3" x14ac:dyDescent="0.45">
      <c r="A3283" s="239">
        <v>41115</v>
      </c>
      <c r="B3283" s="3">
        <v>1.2126000000000001</v>
      </c>
      <c r="C3283" s="64">
        <v>0.13059999999999999</v>
      </c>
    </row>
    <row r="3284" spans="1:3" x14ac:dyDescent="0.45">
      <c r="A3284" s="239">
        <v>41116</v>
      </c>
      <c r="B3284" s="3">
        <v>1.2279</v>
      </c>
      <c r="C3284" s="64">
        <v>0.12659999999999999</v>
      </c>
    </row>
    <row r="3285" spans="1:3" x14ac:dyDescent="0.45">
      <c r="A3285" s="239">
        <v>41117</v>
      </c>
      <c r="B3285" s="3">
        <v>1.2356</v>
      </c>
      <c r="C3285" s="64">
        <v>0.1258</v>
      </c>
    </row>
    <row r="3286" spans="1:3" x14ac:dyDescent="0.45">
      <c r="A3286" s="239">
        <v>41120</v>
      </c>
      <c r="B3286" s="3">
        <v>1.2262</v>
      </c>
      <c r="C3286" s="64">
        <v>0.12689999999999999</v>
      </c>
    </row>
    <row r="3287" spans="1:3" x14ac:dyDescent="0.45">
      <c r="A3287" s="239">
        <v>41121</v>
      </c>
      <c r="B3287" s="3">
        <v>1.2305999999999999</v>
      </c>
      <c r="C3287" s="64">
        <v>0.12714999999999999</v>
      </c>
    </row>
    <row r="3288" spans="1:3" x14ac:dyDescent="0.45">
      <c r="A3288" s="239">
        <v>41122</v>
      </c>
      <c r="B3288" s="3">
        <v>1.23</v>
      </c>
      <c r="C3288" s="64">
        <v>0.12725</v>
      </c>
    </row>
    <row r="3289" spans="1:3" x14ac:dyDescent="0.45">
      <c r="A3289" s="239">
        <v>41123</v>
      </c>
      <c r="B3289" s="3">
        <v>1.2163999999999999</v>
      </c>
      <c r="C3289" s="64">
        <v>0.12545000000000001</v>
      </c>
    </row>
    <row r="3290" spans="1:3" x14ac:dyDescent="0.45">
      <c r="A3290" s="239">
        <v>41124</v>
      </c>
      <c r="B3290" s="3">
        <v>1.2371000000000001</v>
      </c>
      <c r="C3290" s="64">
        <v>0.12075</v>
      </c>
    </row>
    <row r="3291" spans="1:3" x14ac:dyDescent="0.45">
      <c r="A3291" s="239">
        <v>41127</v>
      </c>
      <c r="B3291" s="3">
        <v>1.2410000000000001</v>
      </c>
      <c r="C3291" s="64">
        <v>0.12119999999999999</v>
      </c>
    </row>
    <row r="3292" spans="1:3" x14ac:dyDescent="0.45">
      <c r="A3292" s="239">
        <v>41128</v>
      </c>
      <c r="B3292" s="3">
        <v>1.2418</v>
      </c>
      <c r="C3292" s="64">
        <v>0.1198</v>
      </c>
    </row>
    <row r="3293" spans="1:3" x14ac:dyDescent="0.45">
      <c r="A3293" s="239">
        <v>41129</v>
      </c>
      <c r="B3293" s="3">
        <v>1.2368000000000001</v>
      </c>
      <c r="C3293" s="64">
        <v>0.12145</v>
      </c>
    </row>
    <row r="3294" spans="1:3" x14ac:dyDescent="0.45">
      <c r="A3294" s="239">
        <v>41130</v>
      </c>
      <c r="B3294" s="3">
        <v>1.2282</v>
      </c>
      <c r="C3294" s="64">
        <v>0.12145</v>
      </c>
    </row>
    <row r="3295" spans="1:3" x14ac:dyDescent="0.45">
      <c r="A3295" s="239">
        <v>41131</v>
      </c>
      <c r="B3295" s="3">
        <v>1.2294</v>
      </c>
      <c r="C3295" s="64">
        <v>0.1208</v>
      </c>
    </row>
    <row r="3296" spans="1:3" x14ac:dyDescent="0.45">
      <c r="A3296" s="239">
        <v>41134</v>
      </c>
      <c r="B3296" s="3">
        <v>1.234</v>
      </c>
      <c r="C3296" s="64">
        <v>0.1207</v>
      </c>
    </row>
    <row r="3297" spans="1:3" x14ac:dyDescent="0.45">
      <c r="A3297" s="239">
        <v>41135</v>
      </c>
      <c r="B3297" s="3">
        <v>1.2334000000000001</v>
      </c>
      <c r="C3297" s="64">
        <v>0.1201</v>
      </c>
    </row>
    <row r="3298" spans="1:3" x14ac:dyDescent="0.45">
      <c r="A3298" s="239">
        <v>41136</v>
      </c>
      <c r="B3298" s="3">
        <v>1.2282999999999999</v>
      </c>
      <c r="C3298" s="64">
        <v>0.12189999999999999</v>
      </c>
    </row>
    <row r="3299" spans="1:3" x14ac:dyDescent="0.45">
      <c r="A3299" s="239">
        <v>41137</v>
      </c>
      <c r="B3299" s="3">
        <v>1.2361</v>
      </c>
      <c r="C3299" s="64">
        <v>0.12135</v>
      </c>
    </row>
    <row r="3300" spans="1:3" x14ac:dyDescent="0.45">
      <c r="A3300" s="239">
        <v>41138</v>
      </c>
      <c r="B3300" s="3">
        <v>1.2318</v>
      </c>
      <c r="C3300" s="64">
        <v>0.12095</v>
      </c>
    </row>
    <row r="3301" spans="1:3" x14ac:dyDescent="0.45">
      <c r="A3301" s="239">
        <v>41141</v>
      </c>
      <c r="B3301" s="3">
        <v>1.2341</v>
      </c>
      <c r="C3301" s="64">
        <v>0.1211</v>
      </c>
    </row>
    <row r="3302" spans="1:3" x14ac:dyDescent="0.45">
      <c r="A3302" s="239">
        <v>41142</v>
      </c>
      <c r="B3302" s="3">
        <v>1.2478</v>
      </c>
      <c r="C3302" s="64">
        <v>0.120325</v>
      </c>
    </row>
    <row r="3303" spans="1:3" x14ac:dyDescent="0.45">
      <c r="A3303" s="239">
        <v>41143</v>
      </c>
      <c r="B3303" s="3">
        <v>1.2466999999999999</v>
      </c>
      <c r="C3303" s="64">
        <v>0.12164999999999999</v>
      </c>
    </row>
    <row r="3304" spans="1:3" x14ac:dyDescent="0.45">
      <c r="A3304" s="239">
        <v>41144</v>
      </c>
      <c r="B3304" s="3">
        <v>1.2577</v>
      </c>
      <c r="C3304" s="64">
        <v>0.12039999999999999</v>
      </c>
    </row>
    <row r="3305" spans="1:3" x14ac:dyDescent="0.45">
      <c r="A3305" s="239">
        <v>41145</v>
      </c>
      <c r="B3305" s="3">
        <v>1.2536</v>
      </c>
      <c r="C3305" s="64">
        <v>0.12075</v>
      </c>
    </row>
    <row r="3306" spans="1:3" x14ac:dyDescent="0.45">
      <c r="A3306" s="239">
        <v>41148</v>
      </c>
      <c r="B3306" s="3">
        <v>1.2513000000000001</v>
      </c>
      <c r="C3306" s="64">
        <v>0.11985</v>
      </c>
    </row>
    <row r="3307" spans="1:3" x14ac:dyDescent="0.45">
      <c r="A3307" s="239">
        <v>41149</v>
      </c>
      <c r="B3307" s="3">
        <v>1.2570999999999999</v>
      </c>
      <c r="C3307" s="64">
        <v>0.12205000000000001</v>
      </c>
    </row>
    <row r="3308" spans="1:3" x14ac:dyDescent="0.45">
      <c r="A3308" s="239">
        <v>41150</v>
      </c>
      <c r="B3308" s="3">
        <v>1.2526999999999999</v>
      </c>
      <c r="C3308" s="64">
        <v>0.125</v>
      </c>
    </row>
    <row r="3309" spans="1:3" x14ac:dyDescent="0.45">
      <c r="A3309" s="239">
        <v>41151</v>
      </c>
      <c r="B3309" s="3">
        <v>1.2501</v>
      </c>
      <c r="C3309" s="64">
        <v>0.12494999999999999</v>
      </c>
    </row>
    <row r="3310" spans="1:3" x14ac:dyDescent="0.45">
      <c r="A3310" s="239">
        <v>41152</v>
      </c>
      <c r="B3310" s="3">
        <v>1.2570999999999999</v>
      </c>
      <c r="C3310" s="64">
        <v>0.12425000000000001</v>
      </c>
    </row>
    <row r="3311" spans="1:3" x14ac:dyDescent="0.45">
      <c r="A3311" s="239">
        <v>41155</v>
      </c>
      <c r="B3311" s="3">
        <v>1.2598</v>
      </c>
      <c r="C3311" s="64">
        <v>0.12359999999999999</v>
      </c>
    </row>
    <row r="3312" spans="1:3" x14ac:dyDescent="0.45">
      <c r="A3312" s="239">
        <v>41156</v>
      </c>
      <c r="B3312" s="3">
        <v>1.2561</v>
      </c>
      <c r="C3312" s="64">
        <v>0.12307499999999999</v>
      </c>
    </row>
    <row r="3313" spans="1:3" x14ac:dyDescent="0.45">
      <c r="A3313" s="239">
        <v>41157</v>
      </c>
      <c r="B3313" s="3">
        <v>1.2605</v>
      </c>
      <c r="C3313" s="64">
        <v>0.1226</v>
      </c>
    </row>
    <row r="3314" spans="1:3" x14ac:dyDescent="0.45">
      <c r="A3314" s="239">
        <v>41158</v>
      </c>
      <c r="B3314" s="3">
        <v>1.2631000000000001</v>
      </c>
      <c r="C3314" s="64">
        <v>0.12029999999999999</v>
      </c>
    </row>
    <row r="3315" spans="1:3" x14ac:dyDescent="0.45">
      <c r="A3315" s="239">
        <v>41159</v>
      </c>
      <c r="B3315" s="3">
        <v>1.2788999999999999</v>
      </c>
      <c r="C3315" s="64">
        <v>0.11545</v>
      </c>
    </row>
    <row r="3316" spans="1:3" x14ac:dyDescent="0.45">
      <c r="A3316" s="239">
        <v>41162</v>
      </c>
      <c r="B3316" s="3">
        <v>1.2783</v>
      </c>
      <c r="C3316" s="64">
        <v>0.115075</v>
      </c>
    </row>
    <row r="3317" spans="1:3" x14ac:dyDescent="0.45">
      <c r="A3317" s="239">
        <v>41163</v>
      </c>
      <c r="B3317" s="3">
        <v>1.2863</v>
      </c>
      <c r="C3317" s="64">
        <v>0.11522500000000001</v>
      </c>
    </row>
    <row r="3318" spans="1:3" x14ac:dyDescent="0.45">
      <c r="A3318" s="239">
        <v>41164</v>
      </c>
      <c r="B3318" s="3">
        <v>1.2887999999999999</v>
      </c>
      <c r="C3318" s="64">
        <v>0.114025</v>
      </c>
    </row>
    <row r="3319" spans="1:3" x14ac:dyDescent="0.45">
      <c r="A3319" s="239">
        <v>41165</v>
      </c>
      <c r="B3319" s="3">
        <v>1.2907999999999999</v>
      </c>
      <c r="C3319" s="64">
        <v>0.11234999999999999</v>
      </c>
    </row>
    <row r="3320" spans="1:3" x14ac:dyDescent="0.45">
      <c r="A3320" s="239">
        <v>41166</v>
      </c>
      <c r="B3320" s="3">
        <v>1.3121</v>
      </c>
      <c r="C3320" s="64">
        <v>0.11015000000000001</v>
      </c>
    </row>
    <row r="3321" spans="1:3" x14ac:dyDescent="0.45">
      <c r="A3321" s="239">
        <v>41169</v>
      </c>
      <c r="B3321" s="3">
        <v>1.3118000000000001</v>
      </c>
      <c r="C3321" s="64">
        <v>0.1085</v>
      </c>
    </row>
    <row r="3322" spans="1:3" x14ac:dyDescent="0.45">
      <c r="A3322" s="239">
        <v>41170</v>
      </c>
      <c r="B3322" s="3">
        <v>1.304</v>
      </c>
      <c r="C3322" s="64">
        <v>0.108125</v>
      </c>
    </row>
    <row r="3323" spans="1:3" x14ac:dyDescent="0.45">
      <c r="A3323" s="239">
        <v>41171</v>
      </c>
      <c r="B3323" s="3">
        <v>1.3069</v>
      </c>
      <c r="C3323" s="64">
        <v>0.107325</v>
      </c>
    </row>
    <row r="3324" spans="1:3" x14ac:dyDescent="0.45">
      <c r="A3324" s="239">
        <v>41172</v>
      </c>
      <c r="B3324" s="3">
        <v>1.2942</v>
      </c>
      <c r="C3324" s="64">
        <v>0.10800000000000001</v>
      </c>
    </row>
    <row r="3325" spans="1:3" x14ac:dyDescent="0.45">
      <c r="A3325" s="239">
        <v>41173</v>
      </c>
      <c r="B3325" s="3">
        <v>1.3002</v>
      </c>
      <c r="C3325" s="64">
        <v>0.10920000000000001</v>
      </c>
    </row>
    <row r="3326" spans="1:3" x14ac:dyDescent="0.45">
      <c r="A3326" s="239">
        <v>41176</v>
      </c>
      <c r="B3326" s="3">
        <v>1.2913999999999999</v>
      </c>
      <c r="C3326" s="64">
        <v>0.10920000000000001</v>
      </c>
    </row>
    <row r="3327" spans="1:3" x14ac:dyDescent="0.45">
      <c r="A3327" s="239">
        <v>41177</v>
      </c>
      <c r="B3327" s="3">
        <v>1.2951999999999999</v>
      </c>
      <c r="C3327" s="64">
        <v>0.10845</v>
      </c>
    </row>
    <row r="3328" spans="1:3" x14ac:dyDescent="0.45">
      <c r="A3328" s="239">
        <v>41178</v>
      </c>
      <c r="B3328" s="3">
        <v>1.2862</v>
      </c>
      <c r="C3328" s="64">
        <v>0.11115</v>
      </c>
    </row>
    <row r="3329" spans="1:3" x14ac:dyDescent="0.45">
      <c r="A3329" s="239">
        <v>41179</v>
      </c>
      <c r="B3329" s="3">
        <v>1.2896000000000001</v>
      </c>
      <c r="C3329" s="64">
        <v>0.10980000000000001</v>
      </c>
    </row>
    <row r="3330" spans="1:3" x14ac:dyDescent="0.45">
      <c r="A3330" s="239">
        <v>41180</v>
      </c>
      <c r="B3330" s="3">
        <v>1.2876000000000001</v>
      </c>
      <c r="C3330" s="64">
        <v>0.10869999999999999</v>
      </c>
    </row>
    <row r="3331" spans="1:3" x14ac:dyDescent="0.45">
      <c r="A3331" s="239">
        <v>41183</v>
      </c>
      <c r="B3331" s="3">
        <v>1.2897000000000001</v>
      </c>
      <c r="C3331" s="64">
        <v>0.10707499999999999</v>
      </c>
    </row>
    <row r="3332" spans="1:3" x14ac:dyDescent="0.45">
      <c r="A3332" s="239">
        <v>41184</v>
      </c>
      <c r="B3332" s="3">
        <v>1.2942</v>
      </c>
      <c r="C3332" s="64">
        <v>0.10679999999999999</v>
      </c>
    </row>
    <row r="3333" spans="1:3" x14ac:dyDescent="0.45">
      <c r="A3333" s="239">
        <v>41185</v>
      </c>
      <c r="B3333" s="3">
        <v>1.2907999999999999</v>
      </c>
      <c r="C3333" s="64">
        <v>0.111</v>
      </c>
    </row>
    <row r="3334" spans="1:3" x14ac:dyDescent="0.45">
      <c r="A3334" s="239">
        <v>41186</v>
      </c>
      <c r="B3334" s="3">
        <v>1.3018000000000001</v>
      </c>
      <c r="C3334" s="64">
        <v>0.1075</v>
      </c>
    </row>
    <row r="3335" spans="1:3" x14ac:dyDescent="0.45">
      <c r="A3335" s="239">
        <v>41187</v>
      </c>
      <c r="B3335" s="3">
        <v>1.3052000000000001</v>
      </c>
      <c r="C3335" s="64">
        <v>0.10554999999999999</v>
      </c>
    </row>
    <row r="3336" spans="1:3" x14ac:dyDescent="0.45">
      <c r="A3336" s="239">
        <v>41190</v>
      </c>
      <c r="B3336" s="3">
        <v>1.2974000000000001</v>
      </c>
      <c r="C3336" s="64">
        <v>0.10675000000000001</v>
      </c>
    </row>
    <row r="3337" spans="1:3" x14ac:dyDescent="0.45">
      <c r="A3337" s="239">
        <v>41191</v>
      </c>
      <c r="B3337" s="3">
        <v>1.2875000000000001</v>
      </c>
      <c r="C3337" s="64">
        <v>0.107</v>
      </c>
    </row>
    <row r="3338" spans="1:3" x14ac:dyDescent="0.45">
      <c r="A3338" s="239">
        <v>41192</v>
      </c>
      <c r="B3338" s="3">
        <v>1.2888999999999999</v>
      </c>
      <c r="C3338" s="64">
        <v>0.104975</v>
      </c>
    </row>
    <row r="3339" spans="1:3" x14ac:dyDescent="0.45">
      <c r="A3339" s="239">
        <v>41193</v>
      </c>
      <c r="B3339" s="3">
        <v>1.2941</v>
      </c>
      <c r="C3339" s="64">
        <v>0.105075</v>
      </c>
    </row>
    <row r="3340" spans="1:3" x14ac:dyDescent="0.45">
      <c r="A3340" s="239">
        <v>41194</v>
      </c>
      <c r="B3340" s="3">
        <v>1.2949999999999999</v>
      </c>
      <c r="C3340" s="64">
        <v>0.10427500000000001</v>
      </c>
    </row>
    <row r="3341" spans="1:3" x14ac:dyDescent="0.45">
      <c r="A3341" s="239">
        <v>41197</v>
      </c>
      <c r="B3341" s="3">
        <v>1.2936000000000001</v>
      </c>
      <c r="C3341" s="64">
        <v>0.1041</v>
      </c>
    </row>
    <row r="3342" spans="1:3" x14ac:dyDescent="0.45">
      <c r="A3342" s="239">
        <v>41198</v>
      </c>
      <c r="B3342" s="3">
        <v>1.3045</v>
      </c>
      <c r="C3342" s="64">
        <v>0.10400000000000001</v>
      </c>
    </row>
    <row r="3343" spans="1:3" x14ac:dyDescent="0.45">
      <c r="A3343" s="239">
        <v>41199</v>
      </c>
      <c r="B3343" s="3">
        <v>1.3119000000000001</v>
      </c>
      <c r="C3343" s="64">
        <v>0.1047</v>
      </c>
    </row>
    <row r="3344" spans="1:3" x14ac:dyDescent="0.45">
      <c r="A3344" s="239">
        <v>41200</v>
      </c>
      <c r="B3344" s="3">
        <v>1.3103</v>
      </c>
      <c r="C3344" s="64">
        <v>0.10395</v>
      </c>
    </row>
    <row r="3345" spans="1:3" x14ac:dyDescent="0.45">
      <c r="A3345" s="239">
        <v>41201</v>
      </c>
      <c r="B3345" s="3">
        <v>1.3025</v>
      </c>
      <c r="C3345" s="64">
        <v>0.10327500000000001</v>
      </c>
    </row>
    <row r="3346" spans="1:3" x14ac:dyDescent="0.45">
      <c r="A3346" s="239">
        <v>41204</v>
      </c>
      <c r="B3346" s="3">
        <v>1.3059000000000001</v>
      </c>
      <c r="C3346" s="64">
        <v>0.10262499999999999</v>
      </c>
    </row>
    <row r="3347" spans="1:3" x14ac:dyDescent="0.45">
      <c r="A3347" s="239">
        <v>41205</v>
      </c>
      <c r="B3347" s="3">
        <v>1.2976000000000001</v>
      </c>
      <c r="C3347" s="64">
        <v>0.10244999999999999</v>
      </c>
    </row>
    <row r="3348" spans="1:3" x14ac:dyDescent="0.45">
      <c r="A3348" s="239">
        <v>41206</v>
      </c>
      <c r="B3348" s="3">
        <v>1.2953999999999999</v>
      </c>
      <c r="C3348" s="64">
        <v>0.102925</v>
      </c>
    </row>
    <row r="3349" spans="1:3" x14ac:dyDescent="0.45">
      <c r="A3349" s="239">
        <v>41207</v>
      </c>
      <c r="B3349" s="3">
        <v>1.2964</v>
      </c>
      <c r="C3349" s="64">
        <v>0.10212500000000001</v>
      </c>
    </row>
    <row r="3350" spans="1:3" x14ac:dyDescent="0.45">
      <c r="A3350" s="239">
        <v>41208</v>
      </c>
      <c r="B3350" s="3">
        <v>1.2929999999999999</v>
      </c>
      <c r="C3350" s="64">
        <v>0.102325</v>
      </c>
    </row>
    <row r="3351" spans="1:3" x14ac:dyDescent="0.45">
      <c r="A3351" s="239">
        <v>41211</v>
      </c>
      <c r="B3351" s="3">
        <v>1.2899</v>
      </c>
      <c r="C3351" s="64">
        <v>0.10272500000000001</v>
      </c>
    </row>
    <row r="3352" spans="1:3" x14ac:dyDescent="0.45">
      <c r="A3352" s="239">
        <v>41212</v>
      </c>
      <c r="B3352" s="3">
        <v>1.2965</v>
      </c>
      <c r="C3352" s="64">
        <v>0.10195</v>
      </c>
    </row>
    <row r="3353" spans="1:3" x14ac:dyDescent="0.45">
      <c r="A3353" s="239">
        <v>41213</v>
      </c>
      <c r="B3353" s="3">
        <v>1.2969999999999999</v>
      </c>
      <c r="C3353" s="64">
        <v>0.1017</v>
      </c>
    </row>
    <row r="3354" spans="1:3" x14ac:dyDescent="0.45">
      <c r="A3354" s="239">
        <v>41214</v>
      </c>
      <c r="B3354" s="3">
        <v>1.2934000000000001</v>
      </c>
      <c r="C3354" s="64">
        <v>0.10137499999999999</v>
      </c>
    </row>
    <row r="3355" spans="1:3" x14ac:dyDescent="0.45">
      <c r="A3355" s="239">
        <v>41215</v>
      </c>
      <c r="B3355" s="3">
        <v>1.2827</v>
      </c>
      <c r="C3355" s="64">
        <v>0.101775</v>
      </c>
    </row>
    <row r="3356" spans="1:3" x14ac:dyDescent="0.45">
      <c r="A3356" s="239">
        <v>41218</v>
      </c>
      <c r="B3356" s="3">
        <v>1.2779</v>
      </c>
      <c r="C3356" s="64">
        <v>0.10217499999999999</v>
      </c>
    </row>
    <row r="3357" spans="1:3" x14ac:dyDescent="0.45">
      <c r="A3357" s="239">
        <v>41219</v>
      </c>
      <c r="B3357" s="3">
        <v>1.2814999999999999</v>
      </c>
      <c r="C3357" s="64">
        <v>0.101825</v>
      </c>
    </row>
    <row r="3358" spans="1:3" x14ac:dyDescent="0.45">
      <c r="A3358" s="239">
        <v>41220</v>
      </c>
      <c r="B3358" s="3">
        <v>1.2762</v>
      </c>
      <c r="C3358" s="64">
        <v>0.10217499999999999</v>
      </c>
    </row>
    <row r="3359" spans="1:3" x14ac:dyDescent="0.45">
      <c r="A3359" s="239">
        <v>41221</v>
      </c>
      <c r="B3359" s="3">
        <v>1.2737000000000001</v>
      </c>
      <c r="C3359" s="64">
        <v>0.10247500000000001</v>
      </c>
    </row>
    <row r="3360" spans="1:3" x14ac:dyDescent="0.45">
      <c r="A3360" s="239">
        <v>41222</v>
      </c>
      <c r="B3360" s="3">
        <v>1.2722</v>
      </c>
      <c r="C3360" s="64">
        <v>0.102675</v>
      </c>
    </row>
    <row r="3361" spans="1:3" x14ac:dyDescent="0.45">
      <c r="A3361" s="239">
        <v>41225</v>
      </c>
      <c r="B3361" s="3">
        <v>1.2713000000000001</v>
      </c>
      <c r="C3361" s="64">
        <v>0.10237500000000001</v>
      </c>
    </row>
    <row r="3362" spans="1:3" x14ac:dyDescent="0.45">
      <c r="A3362" s="239">
        <v>41226</v>
      </c>
      <c r="B3362" s="3">
        <v>1.2709999999999999</v>
      </c>
      <c r="C3362" s="64">
        <v>0.102025</v>
      </c>
    </row>
    <row r="3363" spans="1:3" x14ac:dyDescent="0.45">
      <c r="A3363" s="239">
        <v>41227</v>
      </c>
      <c r="B3363" s="3">
        <v>1.2746</v>
      </c>
      <c r="C3363" s="64">
        <v>0.10062500000000001</v>
      </c>
    </row>
    <row r="3364" spans="1:3" x14ac:dyDescent="0.45">
      <c r="A3364" s="239">
        <v>41228</v>
      </c>
      <c r="B3364" s="3">
        <v>1.2772999999999999</v>
      </c>
      <c r="C3364" s="64">
        <v>0.10032500000000001</v>
      </c>
    </row>
    <row r="3365" spans="1:3" x14ac:dyDescent="0.45">
      <c r="A3365" s="239">
        <v>41229</v>
      </c>
      <c r="B3365" s="3">
        <v>1.2723</v>
      </c>
      <c r="C3365" s="64">
        <v>0.1002</v>
      </c>
    </row>
    <row r="3366" spans="1:3" x14ac:dyDescent="0.45">
      <c r="A3366" s="239">
        <v>41232</v>
      </c>
      <c r="B3366" s="3">
        <v>1.2802</v>
      </c>
      <c r="C3366" s="64">
        <v>9.8924999999999999E-2</v>
      </c>
    </row>
    <row r="3367" spans="1:3" x14ac:dyDescent="0.45">
      <c r="A3367" s="239">
        <v>41233</v>
      </c>
      <c r="B3367" s="3">
        <v>1.2806</v>
      </c>
      <c r="C3367" s="64">
        <v>9.7974999999999993E-2</v>
      </c>
    </row>
    <row r="3368" spans="1:3" x14ac:dyDescent="0.45">
      <c r="A3368" s="239">
        <v>41234</v>
      </c>
      <c r="B3368" s="3">
        <v>1.2827999999999999</v>
      </c>
      <c r="C3368" s="64">
        <v>9.8375000000000004E-2</v>
      </c>
    </row>
    <row r="3369" spans="1:3" x14ac:dyDescent="0.45">
      <c r="A3369" s="239">
        <v>41235</v>
      </c>
      <c r="B3369" s="3">
        <v>1.2859</v>
      </c>
      <c r="C3369" s="64">
        <v>9.8424999999999999E-2</v>
      </c>
    </row>
    <row r="3370" spans="1:3" x14ac:dyDescent="0.45">
      <c r="A3370" s="239">
        <v>41236</v>
      </c>
      <c r="B3370" s="3">
        <v>1.2986</v>
      </c>
      <c r="C3370" s="64">
        <v>9.9275000000000002E-2</v>
      </c>
    </row>
    <row r="3371" spans="1:3" x14ac:dyDescent="0.45">
      <c r="A3371" s="239">
        <v>41239</v>
      </c>
      <c r="B3371" s="3">
        <v>1.296</v>
      </c>
      <c r="C3371" s="64">
        <v>9.8549999999999999E-2</v>
      </c>
    </row>
    <row r="3372" spans="1:3" x14ac:dyDescent="0.45">
      <c r="A3372" s="239">
        <v>41240</v>
      </c>
      <c r="B3372" s="3">
        <v>1.2939000000000001</v>
      </c>
      <c r="C3372" s="64">
        <v>9.8275000000000001E-2</v>
      </c>
    </row>
    <row r="3373" spans="1:3" x14ac:dyDescent="0.45">
      <c r="A3373" s="239">
        <v>41241</v>
      </c>
      <c r="B3373" s="3">
        <v>1.2941</v>
      </c>
      <c r="C3373" s="64">
        <v>9.9124999999999991E-2</v>
      </c>
    </row>
    <row r="3374" spans="1:3" x14ac:dyDescent="0.45">
      <c r="A3374" s="239">
        <v>41242</v>
      </c>
      <c r="B3374" s="3">
        <v>1.2972000000000001</v>
      </c>
      <c r="C3374" s="64">
        <v>9.9000000000000005E-2</v>
      </c>
    </row>
    <row r="3375" spans="1:3" x14ac:dyDescent="0.45">
      <c r="A3375" s="239">
        <v>41243</v>
      </c>
      <c r="B3375" s="3">
        <v>1.3002</v>
      </c>
      <c r="C3375" s="64">
        <v>9.9774999999999989E-2</v>
      </c>
    </row>
    <row r="3376" spans="1:3" x14ac:dyDescent="0.45">
      <c r="A3376" s="239">
        <v>41246</v>
      </c>
      <c r="B3376" s="3">
        <v>1.3054999999999999</v>
      </c>
      <c r="C3376" s="64">
        <v>9.9449999999999997E-2</v>
      </c>
    </row>
    <row r="3377" spans="1:3" x14ac:dyDescent="0.45">
      <c r="A3377" s="239">
        <v>41247</v>
      </c>
      <c r="B3377" s="3">
        <v>1.3091999999999999</v>
      </c>
      <c r="C3377" s="64">
        <v>9.9250000000000005E-2</v>
      </c>
    </row>
    <row r="3378" spans="1:3" x14ac:dyDescent="0.45">
      <c r="A3378" s="239">
        <v>41248</v>
      </c>
      <c r="B3378" s="3">
        <v>1.3086</v>
      </c>
      <c r="C3378" s="64">
        <v>9.907500000000001E-2</v>
      </c>
    </row>
    <row r="3379" spans="1:3" x14ac:dyDescent="0.45">
      <c r="A3379" s="239">
        <v>41249</v>
      </c>
      <c r="B3379" s="3">
        <v>1.2953999999999999</v>
      </c>
      <c r="C3379" s="64">
        <v>9.9975000000000008E-2</v>
      </c>
    </row>
    <row r="3380" spans="1:3" x14ac:dyDescent="0.45">
      <c r="A3380" s="239">
        <v>41250</v>
      </c>
      <c r="B3380" s="3">
        <v>1.294</v>
      </c>
      <c r="C3380" s="64">
        <v>0.10102499999999999</v>
      </c>
    </row>
    <row r="3381" spans="1:3" x14ac:dyDescent="0.45">
      <c r="A3381" s="239">
        <v>41253</v>
      </c>
      <c r="B3381" s="3">
        <v>1.2937000000000001</v>
      </c>
      <c r="C3381" s="64">
        <v>0.101075</v>
      </c>
    </row>
    <row r="3382" spans="1:3" x14ac:dyDescent="0.45">
      <c r="A3382" s="239">
        <v>41254</v>
      </c>
      <c r="B3382" s="3">
        <v>1.2999000000000001</v>
      </c>
      <c r="C3382" s="64">
        <v>0.1009</v>
      </c>
    </row>
    <row r="3383" spans="1:3" x14ac:dyDescent="0.45">
      <c r="A3383" s="239">
        <v>41255</v>
      </c>
      <c r="B3383" s="3">
        <v>1.3088</v>
      </c>
      <c r="C3383" s="64">
        <v>0.10032500000000001</v>
      </c>
    </row>
    <row r="3384" spans="1:3" x14ac:dyDescent="0.45">
      <c r="A3384" s="239">
        <v>41256</v>
      </c>
      <c r="B3384" s="3">
        <v>1.3069999999999999</v>
      </c>
      <c r="C3384" s="64">
        <v>0.10037499999999999</v>
      </c>
    </row>
    <row r="3385" spans="1:3" x14ac:dyDescent="0.45">
      <c r="A3385" s="239">
        <v>41257</v>
      </c>
      <c r="B3385" s="3">
        <v>1.3168</v>
      </c>
      <c r="C3385" s="64">
        <v>9.9025000000000002E-2</v>
      </c>
    </row>
    <row r="3386" spans="1:3" x14ac:dyDescent="0.45">
      <c r="A3386" s="239">
        <v>41260</v>
      </c>
      <c r="B3386" s="3">
        <v>1.3157000000000001</v>
      </c>
      <c r="C3386" s="64">
        <v>9.8674999999999999E-2</v>
      </c>
    </row>
    <row r="3387" spans="1:3" x14ac:dyDescent="0.45">
      <c r="A3387" s="239">
        <v>41261</v>
      </c>
      <c r="B3387" s="3">
        <v>1.323</v>
      </c>
      <c r="C3387" s="64">
        <v>9.8524999999999988E-2</v>
      </c>
    </row>
    <row r="3388" spans="1:3" x14ac:dyDescent="0.45">
      <c r="A3388" s="239">
        <v>41262</v>
      </c>
      <c r="B3388" s="3">
        <v>1.3245</v>
      </c>
      <c r="C3388" s="64">
        <v>9.8125000000000004E-2</v>
      </c>
    </row>
    <row r="3389" spans="1:3" x14ac:dyDescent="0.45">
      <c r="A3389" s="239">
        <v>41263</v>
      </c>
      <c r="B3389" s="3">
        <v>1.3240000000000001</v>
      </c>
      <c r="C3389" s="64">
        <v>9.8175000000000012E-2</v>
      </c>
    </row>
    <row r="3390" spans="1:3" x14ac:dyDescent="0.45">
      <c r="A3390" s="239">
        <v>41264</v>
      </c>
      <c r="B3390" s="3">
        <v>1.3169</v>
      </c>
      <c r="C3390" s="64">
        <v>9.8975000000000007E-2</v>
      </c>
    </row>
    <row r="3391" spans="1:3" x14ac:dyDescent="0.45">
      <c r="A3391" s="239">
        <v>41267</v>
      </c>
      <c r="B3391" s="3">
        <v>1.3187</v>
      </c>
      <c r="C3391" s="64">
        <v>9.9849999999999994E-2</v>
      </c>
    </row>
    <row r="3392" spans="1:3" x14ac:dyDescent="0.45">
      <c r="A3392" s="239">
        <v>41268</v>
      </c>
      <c r="B3392" s="3">
        <v>1.3169</v>
      </c>
      <c r="C3392" s="64">
        <v>9.9650000000000002E-2</v>
      </c>
    </row>
    <row r="3393" spans="1:3" x14ac:dyDescent="0.45">
      <c r="A3393" s="239">
        <v>41269</v>
      </c>
      <c r="B3393" s="3">
        <v>1.3223</v>
      </c>
      <c r="C3393" s="64">
        <v>9.9700000000000011E-2</v>
      </c>
    </row>
    <row r="3394" spans="1:3" x14ac:dyDescent="0.45">
      <c r="A3394" s="239">
        <v>41270</v>
      </c>
      <c r="B3394" s="3">
        <v>1.321</v>
      </c>
      <c r="C3394" s="64">
        <v>9.9774999999999989E-2</v>
      </c>
    </row>
    <row r="3395" spans="1:3" x14ac:dyDescent="0.45">
      <c r="A3395" s="239">
        <v>41271</v>
      </c>
      <c r="B3395" s="3">
        <v>1.3222</v>
      </c>
      <c r="C3395" s="64">
        <v>0.10002499999999999</v>
      </c>
    </row>
    <row r="3396" spans="1:3" x14ac:dyDescent="0.45">
      <c r="A3396" s="239">
        <v>41274</v>
      </c>
      <c r="B3396" s="3">
        <v>1.3197000000000001</v>
      </c>
      <c r="C3396" s="64">
        <v>0.1</v>
      </c>
    </row>
    <row r="3397" spans="1:3" x14ac:dyDescent="0.45">
      <c r="A3397" s="239">
        <v>41275</v>
      </c>
      <c r="B3397" s="3">
        <v>1.3207</v>
      </c>
      <c r="C3397" s="64">
        <v>0.1</v>
      </c>
    </row>
    <row r="3398" spans="1:3" x14ac:dyDescent="0.45">
      <c r="A3398" s="239">
        <v>41276</v>
      </c>
      <c r="B3398" s="3">
        <v>1.3169</v>
      </c>
      <c r="C3398" s="64">
        <v>9.8424999999999999E-2</v>
      </c>
    </row>
    <row r="3399" spans="1:3" x14ac:dyDescent="0.45">
      <c r="A3399" s="239">
        <v>41277</v>
      </c>
      <c r="B3399" s="3">
        <v>1.3110999999999999</v>
      </c>
      <c r="C3399" s="64">
        <v>9.8074999999999996E-2</v>
      </c>
    </row>
    <row r="3400" spans="1:3" x14ac:dyDescent="0.45">
      <c r="A3400" s="239">
        <v>41278</v>
      </c>
      <c r="B3400" s="3">
        <v>1.3048999999999999</v>
      </c>
      <c r="C3400" s="64">
        <v>9.8475000000000007E-2</v>
      </c>
    </row>
    <row r="3401" spans="1:3" x14ac:dyDescent="0.45">
      <c r="A3401" s="239">
        <v>41281</v>
      </c>
      <c r="B3401" s="3">
        <v>1.3108</v>
      </c>
      <c r="C3401" s="64">
        <v>9.5299999999999996E-2</v>
      </c>
    </row>
    <row r="3402" spans="1:3" x14ac:dyDescent="0.45">
      <c r="A3402" s="239">
        <v>41282</v>
      </c>
      <c r="B3402" s="3">
        <v>1.3069999999999999</v>
      </c>
      <c r="C3402" s="64">
        <v>9.4E-2</v>
      </c>
    </row>
    <row r="3403" spans="1:3" x14ac:dyDescent="0.45">
      <c r="A3403" s="239">
        <v>41283</v>
      </c>
      <c r="B3403" s="3">
        <v>1.3069</v>
      </c>
      <c r="C3403" s="64">
        <v>9.3800000000000008E-2</v>
      </c>
    </row>
    <row r="3404" spans="1:3" x14ac:dyDescent="0.45">
      <c r="A3404" s="239">
        <v>41284</v>
      </c>
      <c r="B3404" s="3">
        <v>1.3260000000000001</v>
      </c>
      <c r="C3404" s="64">
        <v>9.2850000000000002E-2</v>
      </c>
    </row>
    <row r="3405" spans="1:3" x14ac:dyDescent="0.45">
      <c r="A3405" s="239">
        <v>41285</v>
      </c>
      <c r="B3405" s="3">
        <v>1.3360000000000001</v>
      </c>
      <c r="C3405" s="64">
        <v>9.4E-2</v>
      </c>
    </row>
    <row r="3406" spans="1:3" x14ac:dyDescent="0.45">
      <c r="A3406" s="239">
        <v>41288</v>
      </c>
      <c r="B3406" s="3">
        <v>1.3362000000000001</v>
      </c>
      <c r="C3406" s="64">
        <v>9.3699999999999992E-2</v>
      </c>
    </row>
    <row r="3407" spans="1:3" x14ac:dyDescent="0.45">
      <c r="A3407" s="239">
        <v>41289</v>
      </c>
      <c r="B3407" s="3">
        <v>1.3334999999999999</v>
      </c>
      <c r="C3407" s="64">
        <v>9.4299999999999995E-2</v>
      </c>
    </row>
    <row r="3408" spans="1:3" x14ac:dyDescent="0.45">
      <c r="A3408" s="239">
        <v>41290</v>
      </c>
      <c r="B3408" s="3">
        <v>1.3284</v>
      </c>
      <c r="C3408" s="64">
        <v>9.5299999999999996E-2</v>
      </c>
    </row>
    <row r="3409" spans="1:3" x14ac:dyDescent="0.45">
      <c r="A3409" s="239">
        <v>41291</v>
      </c>
      <c r="B3409" s="3">
        <v>1.3364</v>
      </c>
      <c r="C3409" s="64">
        <v>9.9025000000000002E-2</v>
      </c>
    </row>
    <row r="3410" spans="1:3" x14ac:dyDescent="0.45">
      <c r="A3410" s="239">
        <v>41292</v>
      </c>
      <c r="B3410" s="3">
        <v>1.3321000000000001</v>
      </c>
      <c r="C3410" s="64">
        <v>9.8775000000000002E-2</v>
      </c>
    </row>
    <row r="3411" spans="1:3" x14ac:dyDescent="0.45">
      <c r="A3411" s="239">
        <v>41295</v>
      </c>
      <c r="B3411" s="3">
        <v>1.3317000000000001</v>
      </c>
      <c r="C3411" s="64">
        <v>9.7949999999999995E-2</v>
      </c>
    </row>
    <row r="3412" spans="1:3" x14ac:dyDescent="0.45">
      <c r="A3412" s="239">
        <v>41296</v>
      </c>
      <c r="B3412" s="3">
        <v>1.3306</v>
      </c>
      <c r="C3412" s="64">
        <v>9.7125000000000003E-2</v>
      </c>
    </row>
    <row r="3413" spans="1:3" x14ac:dyDescent="0.45">
      <c r="A3413" s="239">
        <v>41297</v>
      </c>
      <c r="B3413" s="3">
        <v>1.3307</v>
      </c>
      <c r="C3413" s="64">
        <v>9.4350000000000003E-2</v>
      </c>
    </row>
    <row r="3414" spans="1:3" x14ac:dyDescent="0.45">
      <c r="A3414" s="239">
        <v>41298</v>
      </c>
      <c r="B3414" s="3">
        <v>1.3372999999999999</v>
      </c>
      <c r="C3414" s="64">
        <v>9.4399999999999998E-2</v>
      </c>
    </row>
    <row r="3415" spans="1:3" x14ac:dyDescent="0.45">
      <c r="A3415" s="239">
        <v>41299</v>
      </c>
      <c r="B3415" s="3">
        <v>1.3452</v>
      </c>
      <c r="C3415" s="64">
        <v>9.3649999999999997E-2</v>
      </c>
    </row>
    <row r="3416" spans="1:3" x14ac:dyDescent="0.45">
      <c r="A3416" s="239">
        <v>41302</v>
      </c>
      <c r="B3416" s="3">
        <v>1.3458000000000001</v>
      </c>
      <c r="C3416" s="64">
        <v>9.325E-2</v>
      </c>
    </row>
    <row r="3417" spans="1:3" x14ac:dyDescent="0.45">
      <c r="A3417" s="239">
        <v>41303</v>
      </c>
      <c r="B3417" s="3">
        <v>1.3479999999999999</v>
      </c>
      <c r="C3417" s="64">
        <v>9.35E-2</v>
      </c>
    </row>
    <row r="3418" spans="1:3" x14ac:dyDescent="0.45">
      <c r="A3418" s="239">
        <v>41304</v>
      </c>
      <c r="B3418" s="3">
        <v>1.3573999999999999</v>
      </c>
      <c r="C3418" s="64">
        <v>9.6675000000000011E-2</v>
      </c>
    </row>
    <row r="3419" spans="1:3" x14ac:dyDescent="0.45">
      <c r="A3419" s="239">
        <v>41305</v>
      </c>
      <c r="B3419" s="3">
        <v>1.3584000000000001</v>
      </c>
      <c r="C3419" s="64">
        <v>9.6999999999999989E-2</v>
      </c>
    </row>
    <row r="3420" spans="1:3" x14ac:dyDescent="0.45">
      <c r="A3420" s="239">
        <v>41306</v>
      </c>
      <c r="B3420" s="3">
        <v>1.3671</v>
      </c>
      <c r="C3420" s="64">
        <v>9.69E-2</v>
      </c>
    </row>
    <row r="3421" spans="1:3" x14ac:dyDescent="0.45">
      <c r="A3421" s="239">
        <v>41309</v>
      </c>
      <c r="B3421" s="3">
        <v>1.3534999999999999</v>
      </c>
      <c r="C3421" s="64">
        <v>0.10050000000000001</v>
      </c>
    </row>
    <row r="3422" spans="1:3" x14ac:dyDescent="0.45">
      <c r="A3422" s="239">
        <v>41310</v>
      </c>
      <c r="B3422" s="3">
        <v>1.3584000000000001</v>
      </c>
      <c r="C3422" s="64">
        <v>0.100075</v>
      </c>
    </row>
    <row r="3423" spans="1:3" x14ac:dyDescent="0.45">
      <c r="A3423" s="239">
        <v>41311</v>
      </c>
      <c r="B3423" s="3">
        <v>1.3513999999999999</v>
      </c>
      <c r="C3423" s="64">
        <v>0.10047499999999999</v>
      </c>
    </row>
    <row r="3424" spans="1:3" x14ac:dyDescent="0.45">
      <c r="A3424" s="239">
        <v>41312</v>
      </c>
      <c r="B3424" s="3">
        <v>1.3401000000000001</v>
      </c>
      <c r="C3424" s="64">
        <v>0.10095000000000001</v>
      </c>
    </row>
    <row r="3425" spans="1:3" x14ac:dyDescent="0.45">
      <c r="A3425" s="239">
        <v>41313</v>
      </c>
      <c r="B3425" s="3">
        <v>1.3355000000000001</v>
      </c>
      <c r="C3425" s="64">
        <v>0.10012499999999999</v>
      </c>
    </row>
    <row r="3426" spans="1:3" x14ac:dyDescent="0.45">
      <c r="A3426" s="239">
        <v>41316</v>
      </c>
      <c r="B3426" s="3">
        <v>1.3409</v>
      </c>
      <c r="C3426" s="64">
        <v>9.9949999999999997E-2</v>
      </c>
    </row>
    <row r="3427" spans="1:3" x14ac:dyDescent="0.45">
      <c r="A3427" s="239">
        <v>41317</v>
      </c>
      <c r="B3427" s="3">
        <v>1.3463000000000001</v>
      </c>
      <c r="C3427" s="64">
        <v>0.100075</v>
      </c>
    </row>
    <row r="3428" spans="1:3" x14ac:dyDescent="0.45">
      <c r="A3428" s="239">
        <v>41318</v>
      </c>
      <c r="B3428" s="3">
        <v>1.3452999999999999</v>
      </c>
      <c r="C3428" s="64">
        <v>9.9499999999999991E-2</v>
      </c>
    </row>
    <row r="3429" spans="1:3" x14ac:dyDescent="0.45">
      <c r="A3429" s="239">
        <v>41319</v>
      </c>
      <c r="B3429" s="3">
        <v>1.3340000000000001</v>
      </c>
      <c r="C3429" s="64">
        <v>0.10034999999999999</v>
      </c>
    </row>
    <row r="3430" spans="1:3" x14ac:dyDescent="0.45">
      <c r="A3430" s="239">
        <v>41320</v>
      </c>
      <c r="B3430" s="3">
        <v>1.3353999999999999</v>
      </c>
      <c r="C3430" s="64">
        <v>9.98E-2</v>
      </c>
    </row>
    <row r="3431" spans="1:3" x14ac:dyDescent="0.45">
      <c r="A3431" s="239">
        <v>41323</v>
      </c>
      <c r="B3431" s="3">
        <v>1.3352999999999999</v>
      </c>
      <c r="C3431" s="64">
        <v>0.10012499999999999</v>
      </c>
    </row>
    <row r="3432" spans="1:3" x14ac:dyDescent="0.45">
      <c r="A3432" s="239">
        <v>41324</v>
      </c>
      <c r="B3432" s="3">
        <v>1.3389</v>
      </c>
      <c r="C3432" s="64">
        <v>9.9824999999999997E-2</v>
      </c>
    </row>
    <row r="3433" spans="1:3" x14ac:dyDescent="0.45">
      <c r="A3433" s="239">
        <v>41325</v>
      </c>
      <c r="B3433" s="3">
        <v>1.3344</v>
      </c>
      <c r="C3433" s="64">
        <v>9.98E-2</v>
      </c>
    </row>
    <row r="3434" spans="1:3" x14ac:dyDescent="0.45">
      <c r="A3434" s="239">
        <v>41326</v>
      </c>
      <c r="B3434" s="3">
        <v>1.32</v>
      </c>
      <c r="C3434" s="64">
        <v>0.10050000000000001</v>
      </c>
    </row>
    <row r="3435" spans="1:3" x14ac:dyDescent="0.45">
      <c r="A3435" s="239">
        <v>41327</v>
      </c>
      <c r="B3435" s="3">
        <v>1.319</v>
      </c>
      <c r="C3435" s="64">
        <v>0.10015</v>
      </c>
    </row>
    <row r="3436" spans="1:3" x14ac:dyDescent="0.45">
      <c r="A3436" s="239">
        <v>41330</v>
      </c>
      <c r="B3436" s="3">
        <v>1.3191999999999999</v>
      </c>
      <c r="C3436" s="64">
        <v>0.1007</v>
      </c>
    </row>
    <row r="3437" spans="1:3" x14ac:dyDescent="0.45">
      <c r="A3437" s="239">
        <v>41331</v>
      </c>
      <c r="B3437" s="3">
        <v>1.3052000000000001</v>
      </c>
      <c r="C3437" s="64">
        <v>0.1016</v>
      </c>
    </row>
    <row r="3438" spans="1:3" x14ac:dyDescent="0.45">
      <c r="A3438" s="239">
        <v>41332</v>
      </c>
      <c r="B3438" s="3">
        <v>1.3099000000000001</v>
      </c>
      <c r="C3438" s="64">
        <v>0.10015</v>
      </c>
    </row>
    <row r="3439" spans="1:3" x14ac:dyDescent="0.45">
      <c r="A3439" s="239">
        <v>41333</v>
      </c>
      <c r="B3439" s="3">
        <v>1.3083</v>
      </c>
      <c r="C3439" s="64">
        <v>0.10095000000000001</v>
      </c>
    </row>
    <row r="3440" spans="1:3" x14ac:dyDescent="0.45">
      <c r="A3440" s="239">
        <v>41334</v>
      </c>
      <c r="B3440" s="3">
        <v>1.3042</v>
      </c>
      <c r="C3440" s="64">
        <v>0.10099999999999999</v>
      </c>
    </row>
    <row r="3441" spans="1:3" x14ac:dyDescent="0.45">
      <c r="A3441" s="239">
        <v>41337</v>
      </c>
      <c r="B3441" s="3">
        <v>1.3008999999999999</v>
      </c>
      <c r="C3441" s="64">
        <v>0.10062500000000001</v>
      </c>
    </row>
    <row r="3442" spans="1:3" x14ac:dyDescent="0.45">
      <c r="A3442" s="239">
        <v>41338</v>
      </c>
      <c r="B3442" s="3">
        <v>1.3025</v>
      </c>
      <c r="C3442" s="64">
        <v>0.10034999999999999</v>
      </c>
    </row>
    <row r="3443" spans="1:3" x14ac:dyDescent="0.45">
      <c r="A3443" s="239">
        <v>41339</v>
      </c>
      <c r="B3443" s="3">
        <v>1.2989999999999999</v>
      </c>
      <c r="C3443" s="64">
        <v>0.100275</v>
      </c>
    </row>
    <row r="3444" spans="1:3" x14ac:dyDescent="0.45">
      <c r="A3444" s="239">
        <v>41340</v>
      </c>
      <c r="B3444" s="3">
        <v>1.3096999999999999</v>
      </c>
      <c r="C3444" s="64">
        <v>9.9574999999999997E-2</v>
      </c>
    </row>
    <row r="3445" spans="1:3" x14ac:dyDescent="0.45">
      <c r="A3445" s="239">
        <v>41341</v>
      </c>
      <c r="B3445" s="3">
        <v>1.2989999999999999</v>
      </c>
      <c r="C3445" s="64">
        <v>9.98E-2</v>
      </c>
    </row>
    <row r="3446" spans="1:3" x14ac:dyDescent="0.45">
      <c r="A3446" s="239">
        <v>41344</v>
      </c>
      <c r="B3446" s="3">
        <v>1.3030999999999999</v>
      </c>
      <c r="C3446" s="64">
        <v>9.8924999999999999E-2</v>
      </c>
    </row>
    <row r="3447" spans="1:3" x14ac:dyDescent="0.45">
      <c r="A3447" s="239">
        <v>41345</v>
      </c>
      <c r="B3447" s="3">
        <v>1.3023</v>
      </c>
      <c r="C3447" s="64">
        <v>9.9000000000000005E-2</v>
      </c>
    </row>
    <row r="3448" spans="1:3" x14ac:dyDescent="0.45">
      <c r="A3448" s="239">
        <v>41346</v>
      </c>
      <c r="B3448" s="3">
        <v>1.2970999999999999</v>
      </c>
      <c r="C3448" s="64">
        <v>0.10032500000000001</v>
      </c>
    </row>
    <row r="3449" spans="1:3" x14ac:dyDescent="0.45">
      <c r="A3449" s="239">
        <v>41347</v>
      </c>
      <c r="B3449" s="3">
        <v>1.3008</v>
      </c>
      <c r="C3449" s="64">
        <v>9.9324999999999997E-2</v>
      </c>
    </row>
    <row r="3450" spans="1:3" x14ac:dyDescent="0.45">
      <c r="A3450" s="239">
        <v>41348</v>
      </c>
      <c r="B3450" s="3">
        <v>1.3058000000000001</v>
      </c>
      <c r="C3450" s="64">
        <v>9.8699999999999996E-2</v>
      </c>
    </row>
    <row r="3451" spans="1:3" x14ac:dyDescent="0.45">
      <c r="A3451" s="239">
        <v>41351</v>
      </c>
      <c r="B3451" s="3">
        <v>1.2958000000000001</v>
      </c>
      <c r="C3451" s="64">
        <v>9.9774999999999989E-2</v>
      </c>
    </row>
    <row r="3452" spans="1:3" x14ac:dyDescent="0.45">
      <c r="A3452" s="239">
        <v>41352</v>
      </c>
      <c r="B3452" s="3">
        <v>1.2878000000000001</v>
      </c>
      <c r="C3452" s="64">
        <v>0.1011</v>
      </c>
    </row>
    <row r="3453" spans="1:3" x14ac:dyDescent="0.45">
      <c r="A3453" s="239">
        <v>41353</v>
      </c>
      <c r="B3453" s="3">
        <v>1.2942</v>
      </c>
      <c r="C3453" s="64">
        <v>9.9900000000000003E-2</v>
      </c>
    </row>
    <row r="3454" spans="1:3" x14ac:dyDescent="0.45">
      <c r="A3454" s="239">
        <v>41354</v>
      </c>
      <c r="B3454" s="3">
        <v>1.2913000000000001</v>
      </c>
      <c r="C3454" s="64">
        <v>0.10055</v>
      </c>
    </row>
    <row r="3455" spans="1:3" x14ac:dyDescent="0.45">
      <c r="A3455" s="239">
        <v>41355</v>
      </c>
      <c r="B3455" s="3">
        <v>1.2974000000000001</v>
      </c>
      <c r="C3455" s="64">
        <v>0.10074999999999999</v>
      </c>
    </row>
    <row r="3456" spans="1:3" x14ac:dyDescent="0.45">
      <c r="A3456" s="239">
        <v>41358</v>
      </c>
      <c r="B3456" s="3">
        <v>1.2878000000000001</v>
      </c>
      <c r="C3456" s="64">
        <v>0.101175</v>
      </c>
    </row>
    <row r="3457" spans="1:3" x14ac:dyDescent="0.45">
      <c r="A3457" s="239">
        <v>41359</v>
      </c>
      <c r="B3457" s="3">
        <v>1.2854000000000001</v>
      </c>
      <c r="C3457" s="64">
        <v>0.10135</v>
      </c>
    </row>
    <row r="3458" spans="1:3" x14ac:dyDescent="0.45">
      <c r="A3458" s="239">
        <v>41360</v>
      </c>
      <c r="B3458" s="3">
        <v>1.2772000000000001</v>
      </c>
      <c r="C3458" s="64">
        <v>0.10175000000000001</v>
      </c>
    </row>
    <row r="3459" spans="1:3" x14ac:dyDescent="0.45">
      <c r="A3459" s="239">
        <v>41361</v>
      </c>
      <c r="B3459" s="3">
        <v>1.2822</v>
      </c>
      <c r="C3459" s="64">
        <v>0.100575</v>
      </c>
    </row>
    <row r="3460" spans="1:3" x14ac:dyDescent="0.45">
      <c r="A3460" s="239">
        <v>41362</v>
      </c>
      <c r="B3460" s="3">
        <v>1.2819</v>
      </c>
      <c r="C3460" s="64">
        <v>0.100425</v>
      </c>
    </row>
    <row r="3461" spans="1:3" x14ac:dyDescent="0.45">
      <c r="A3461" s="239">
        <v>41365</v>
      </c>
      <c r="B3461" s="3">
        <v>1.2850999999999999</v>
      </c>
      <c r="C3461" s="64">
        <v>0.10087500000000001</v>
      </c>
    </row>
    <row r="3462" spans="1:3" x14ac:dyDescent="0.45">
      <c r="A3462" s="239">
        <v>41366</v>
      </c>
      <c r="B3462" s="3">
        <v>1.2826</v>
      </c>
      <c r="C3462" s="64">
        <v>0.100425</v>
      </c>
    </row>
    <row r="3463" spans="1:3" x14ac:dyDescent="0.45">
      <c r="A3463" s="239">
        <v>41367</v>
      </c>
      <c r="B3463" s="3">
        <v>1.2845</v>
      </c>
      <c r="C3463" s="64">
        <v>0.10032500000000001</v>
      </c>
    </row>
    <row r="3464" spans="1:3" x14ac:dyDescent="0.45">
      <c r="A3464" s="239">
        <v>41368</v>
      </c>
      <c r="B3464" s="3">
        <v>1.2877000000000001</v>
      </c>
      <c r="C3464" s="64">
        <v>9.8599999999999993E-2</v>
      </c>
    </row>
    <row r="3465" spans="1:3" x14ac:dyDescent="0.45">
      <c r="A3465" s="239">
        <v>41369</v>
      </c>
      <c r="B3465" s="3">
        <v>1.3009999999999999</v>
      </c>
      <c r="C3465" s="64">
        <v>9.7424999999999998E-2</v>
      </c>
    </row>
    <row r="3466" spans="1:3" x14ac:dyDescent="0.45">
      <c r="A3466" s="239">
        <v>41372</v>
      </c>
      <c r="B3466" s="3">
        <v>1.3008999999999999</v>
      </c>
      <c r="C3466" s="64">
        <v>9.7100000000000006E-2</v>
      </c>
    </row>
    <row r="3467" spans="1:3" x14ac:dyDescent="0.45">
      <c r="A3467" s="239">
        <v>41373</v>
      </c>
      <c r="B3467" s="3">
        <v>1.3082</v>
      </c>
      <c r="C3467" s="64">
        <v>9.7324999999999995E-2</v>
      </c>
    </row>
    <row r="3468" spans="1:3" x14ac:dyDescent="0.45">
      <c r="A3468" s="239">
        <v>41374</v>
      </c>
      <c r="B3468" s="3">
        <v>1.3062</v>
      </c>
      <c r="C3468" s="64">
        <v>9.7025E-2</v>
      </c>
    </row>
    <row r="3469" spans="1:3" x14ac:dyDescent="0.45">
      <c r="A3469" s="239">
        <v>41375</v>
      </c>
      <c r="B3469" s="3">
        <v>1.3124</v>
      </c>
      <c r="C3469" s="64">
        <v>9.6649999999999986E-2</v>
      </c>
    </row>
    <row r="3470" spans="1:3" x14ac:dyDescent="0.45">
      <c r="A3470" s="239">
        <v>41376</v>
      </c>
      <c r="B3470" s="3">
        <v>1.3094999999999999</v>
      </c>
      <c r="C3470" s="64">
        <v>9.7650000000000001E-2</v>
      </c>
    </row>
    <row r="3471" spans="1:3" x14ac:dyDescent="0.45">
      <c r="A3471" s="239">
        <v>41379</v>
      </c>
      <c r="B3471" s="3">
        <v>1.3070999999999999</v>
      </c>
      <c r="C3471" s="64">
        <v>9.8175000000000012E-2</v>
      </c>
    </row>
    <row r="3472" spans="1:3" x14ac:dyDescent="0.45">
      <c r="A3472" s="239">
        <v>41380</v>
      </c>
      <c r="B3472" s="3">
        <v>1.3174000000000001</v>
      </c>
      <c r="C3472" s="64">
        <v>9.8400000000000001E-2</v>
      </c>
    </row>
    <row r="3473" spans="1:3" x14ac:dyDescent="0.45">
      <c r="A3473" s="239">
        <v>41381</v>
      </c>
      <c r="B3473" s="3">
        <v>1.3025</v>
      </c>
      <c r="C3473" s="64">
        <v>9.9149999999999988E-2</v>
      </c>
    </row>
    <row r="3474" spans="1:3" x14ac:dyDescent="0.45">
      <c r="A3474" s="239">
        <v>41382</v>
      </c>
      <c r="B3474" s="3">
        <v>1.3080000000000001</v>
      </c>
      <c r="C3474" s="64">
        <v>0.10015</v>
      </c>
    </row>
    <row r="3475" spans="1:3" x14ac:dyDescent="0.45">
      <c r="A3475" s="239">
        <v>41383</v>
      </c>
      <c r="B3475" s="3">
        <v>1.3068</v>
      </c>
      <c r="C3475" s="64">
        <v>0.1003</v>
      </c>
    </row>
    <row r="3476" spans="1:3" x14ac:dyDescent="0.45">
      <c r="A3476" s="239">
        <v>41386</v>
      </c>
      <c r="B3476" s="3">
        <v>1.3048</v>
      </c>
      <c r="C3476" s="64">
        <v>0.10060000000000001</v>
      </c>
    </row>
    <row r="3477" spans="1:3" x14ac:dyDescent="0.45">
      <c r="A3477" s="239">
        <v>41387</v>
      </c>
      <c r="B3477" s="3">
        <v>1.3010999999999999</v>
      </c>
      <c r="C3477" s="64">
        <v>0.10050000000000001</v>
      </c>
    </row>
    <row r="3478" spans="1:3" x14ac:dyDescent="0.45">
      <c r="A3478" s="239">
        <v>41388</v>
      </c>
      <c r="B3478" s="3">
        <v>1.3006</v>
      </c>
      <c r="C3478" s="64">
        <v>0.10055</v>
      </c>
    </row>
    <row r="3479" spans="1:3" x14ac:dyDescent="0.45">
      <c r="A3479" s="239">
        <v>41389</v>
      </c>
      <c r="B3479" s="3">
        <v>1.3007</v>
      </c>
      <c r="C3479" s="64">
        <v>9.9625000000000005E-2</v>
      </c>
    </row>
    <row r="3480" spans="1:3" x14ac:dyDescent="0.45">
      <c r="A3480" s="239">
        <v>41390</v>
      </c>
      <c r="B3480" s="3">
        <v>1.3019000000000001</v>
      </c>
      <c r="C3480" s="64">
        <v>0.1</v>
      </c>
    </row>
    <row r="3481" spans="1:3" x14ac:dyDescent="0.45">
      <c r="A3481" s="239">
        <v>41393</v>
      </c>
      <c r="B3481" s="3">
        <v>1.3085</v>
      </c>
      <c r="C3481" s="64">
        <v>9.9000000000000005E-2</v>
      </c>
    </row>
    <row r="3482" spans="1:3" x14ac:dyDescent="0.45">
      <c r="A3482" s="239">
        <v>41394</v>
      </c>
      <c r="B3482" s="3">
        <v>1.3158000000000001</v>
      </c>
      <c r="C3482" s="64">
        <v>9.8299999999999998E-2</v>
      </c>
    </row>
    <row r="3483" spans="1:3" x14ac:dyDescent="0.45">
      <c r="A3483" s="239">
        <v>41395</v>
      </c>
      <c r="B3483" s="3">
        <v>1.319</v>
      </c>
      <c r="C3483" s="64">
        <v>9.7674999999999998E-2</v>
      </c>
    </row>
    <row r="3484" spans="1:3" x14ac:dyDescent="0.45">
      <c r="A3484" s="239">
        <v>41396</v>
      </c>
      <c r="B3484" s="3">
        <v>1.3069</v>
      </c>
      <c r="C3484" s="64">
        <v>9.7250000000000003E-2</v>
      </c>
    </row>
    <row r="3485" spans="1:3" x14ac:dyDescent="0.45">
      <c r="A3485" s="239">
        <v>41397</v>
      </c>
      <c r="B3485" s="3">
        <v>1.3107</v>
      </c>
      <c r="C3485" s="64">
        <v>9.6500000000000002E-2</v>
      </c>
    </row>
    <row r="3486" spans="1:3" x14ac:dyDescent="0.45">
      <c r="A3486" s="239">
        <v>41400</v>
      </c>
      <c r="B3486" s="3">
        <v>1.3075000000000001</v>
      </c>
      <c r="C3486" s="64">
        <v>9.6099999999999991E-2</v>
      </c>
    </row>
    <row r="3487" spans="1:3" x14ac:dyDescent="0.45">
      <c r="A3487" s="239">
        <v>41401</v>
      </c>
      <c r="B3487" s="3">
        <v>1.3084</v>
      </c>
      <c r="C3487" s="64">
        <v>9.69E-2</v>
      </c>
    </row>
    <row r="3488" spans="1:3" x14ac:dyDescent="0.45">
      <c r="A3488" s="239">
        <v>41402</v>
      </c>
      <c r="B3488" s="3">
        <v>1.3170999999999999</v>
      </c>
      <c r="C3488" s="64">
        <v>9.6824999999999994E-2</v>
      </c>
    </row>
    <row r="3489" spans="1:3" x14ac:dyDescent="0.45">
      <c r="A3489" s="239">
        <v>41403</v>
      </c>
      <c r="B3489" s="3">
        <v>1.3111999999999999</v>
      </c>
      <c r="C3489" s="64">
        <v>9.6775E-2</v>
      </c>
    </row>
    <row r="3490" spans="1:3" x14ac:dyDescent="0.45">
      <c r="A3490" s="239">
        <v>41404</v>
      </c>
      <c r="B3490" s="3">
        <v>1.2974000000000001</v>
      </c>
      <c r="C3490" s="64">
        <v>9.9199999999999997E-2</v>
      </c>
    </row>
    <row r="3491" spans="1:3" x14ac:dyDescent="0.45">
      <c r="A3491" s="239">
        <v>41407</v>
      </c>
      <c r="B3491" s="3">
        <v>1.2976000000000001</v>
      </c>
      <c r="C3491" s="64">
        <v>9.8524999999999988E-2</v>
      </c>
    </row>
    <row r="3492" spans="1:3" x14ac:dyDescent="0.45">
      <c r="A3492" s="239">
        <v>41408</v>
      </c>
      <c r="B3492" s="3">
        <v>1.2953999999999999</v>
      </c>
      <c r="C3492" s="64">
        <v>9.8350000000000007E-2</v>
      </c>
    </row>
    <row r="3493" spans="1:3" x14ac:dyDescent="0.45">
      <c r="A3493" s="239">
        <v>41409</v>
      </c>
      <c r="B3493" s="3">
        <v>1.2861</v>
      </c>
      <c r="C3493" s="64">
        <v>0.10125000000000001</v>
      </c>
    </row>
    <row r="3494" spans="1:3" x14ac:dyDescent="0.45">
      <c r="A3494" s="239">
        <v>41410</v>
      </c>
      <c r="B3494" s="3">
        <v>1.2898000000000001</v>
      </c>
      <c r="C3494" s="64">
        <v>0.10015</v>
      </c>
    </row>
    <row r="3495" spans="1:3" x14ac:dyDescent="0.45">
      <c r="A3495" s="239">
        <v>41411</v>
      </c>
      <c r="B3495" s="3">
        <v>1.2827999999999999</v>
      </c>
      <c r="C3495" s="64">
        <v>0.1013</v>
      </c>
    </row>
    <row r="3496" spans="1:3" x14ac:dyDescent="0.45">
      <c r="A3496" s="239">
        <v>41414</v>
      </c>
      <c r="B3496" s="3">
        <v>1.2873999999999999</v>
      </c>
      <c r="C3496" s="64">
        <v>0.100425</v>
      </c>
    </row>
    <row r="3497" spans="1:3" x14ac:dyDescent="0.45">
      <c r="A3497" s="239">
        <v>41415</v>
      </c>
      <c r="B3497" s="3">
        <v>1.2913999999999999</v>
      </c>
      <c r="C3497" s="64">
        <v>9.98E-2</v>
      </c>
    </row>
    <row r="3498" spans="1:3" x14ac:dyDescent="0.45">
      <c r="A3498" s="239">
        <v>41416</v>
      </c>
      <c r="B3498" s="3">
        <v>1.2867</v>
      </c>
      <c r="C3498" s="64">
        <v>0.100075</v>
      </c>
    </row>
    <row r="3499" spans="1:3" x14ac:dyDescent="0.45">
      <c r="A3499" s="239">
        <v>41417</v>
      </c>
      <c r="B3499" s="3">
        <v>1.2932999999999999</v>
      </c>
      <c r="C3499" s="64">
        <v>0.10064999999999999</v>
      </c>
    </row>
    <row r="3500" spans="1:3" x14ac:dyDescent="0.45">
      <c r="A3500" s="239">
        <v>41418</v>
      </c>
      <c r="B3500" s="3">
        <v>1.2919</v>
      </c>
      <c r="C3500" s="64">
        <v>0.10032500000000001</v>
      </c>
    </row>
    <row r="3501" spans="1:3" x14ac:dyDescent="0.45">
      <c r="A3501" s="239">
        <v>41421</v>
      </c>
      <c r="B3501" s="3">
        <v>1.2929999999999999</v>
      </c>
      <c r="C3501" s="64">
        <v>9.9650000000000002E-2</v>
      </c>
    </row>
    <row r="3502" spans="1:3" x14ac:dyDescent="0.45">
      <c r="A3502" s="239">
        <v>41422</v>
      </c>
      <c r="B3502" s="3">
        <v>1.2865</v>
      </c>
      <c r="C3502" s="64">
        <v>0.10022500000000001</v>
      </c>
    </row>
    <row r="3503" spans="1:3" x14ac:dyDescent="0.45">
      <c r="A3503" s="239">
        <v>41423</v>
      </c>
      <c r="B3503" s="3">
        <v>1.2936000000000001</v>
      </c>
      <c r="C3503" s="64">
        <v>0.10034999999999999</v>
      </c>
    </row>
    <row r="3504" spans="1:3" x14ac:dyDescent="0.45">
      <c r="A3504" s="239">
        <v>41424</v>
      </c>
      <c r="B3504" s="3">
        <v>1.3046</v>
      </c>
      <c r="C3504" s="64">
        <v>9.9774999999999989E-2</v>
      </c>
    </row>
    <row r="3505" spans="1:3" x14ac:dyDescent="0.45">
      <c r="A3505" s="239">
        <v>41425</v>
      </c>
      <c r="B3505" s="3">
        <v>1.2970999999999999</v>
      </c>
      <c r="C3505" s="64">
        <v>0.10022500000000001</v>
      </c>
    </row>
    <row r="3506" spans="1:3" x14ac:dyDescent="0.45">
      <c r="A3506" s="239">
        <v>41428</v>
      </c>
      <c r="B3506" s="3">
        <v>1.3084</v>
      </c>
      <c r="C3506" s="64">
        <v>0.1003</v>
      </c>
    </row>
    <row r="3507" spans="1:3" x14ac:dyDescent="0.45">
      <c r="A3507" s="239">
        <v>41429</v>
      </c>
      <c r="B3507" s="3">
        <v>1.3070999999999999</v>
      </c>
      <c r="C3507" s="64">
        <v>9.9774999999999989E-2</v>
      </c>
    </row>
    <row r="3508" spans="1:3" x14ac:dyDescent="0.45">
      <c r="A3508" s="239">
        <v>41430</v>
      </c>
      <c r="B3508" s="3">
        <v>1.3089</v>
      </c>
      <c r="C3508" s="64">
        <v>9.9199999999999997E-2</v>
      </c>
    </row>
    <row r="3509" spans="1:3" x14ac:dyDescent="0.45">
      <c r="A3509" s="239">
        <v>41431</v>
      </c>
      <c r="B3509" s="3">
        <v>1.3250999999999999</v>
      </c>
      <c r="C3509" s="64">
        <v>9.8775000000000002E-2</v>
      </c>
    </row>
    <row r="3510" spans="1:3" x14ac:dyDescent="0.45">
      <c r="A3510" s="239">
        <v>41432</v>
      </c>
      <c r="B3510" s="3">
        <v>1.3222</v>
      </c>
      <c r="C3510" s="64">
        <v>9.7899999999999987E-2</v>
      </c>
    </row>
    <row r="3511" spans="1:3" x14ac:dyDescent="0.45">
      <c r="A3511" s="239">
        <v>41435</v>
      </c>
      <c r="B3511" s="3">
        <v>1.3232999999999999</v>
      </c>
      <c r="C3511" s="64">
        <v>9.7750000000000004E-2</v>
      </c>
    </row>
    <row r="3512" spans="1:3" x14ac:dyDescent="0.45">
      <c r="A3512" s="239">
        <v>41436</v>
      </c>
      <c r="B3512" s="3">
        <v>1.3277999999999999</v>
      </c>
      <c r="C3512" s="64">
        <v>9.8175000000000012E-2</v>
      </c>
    </row>
    <row r="3513" spans="1:3" x14ac:dyDescent="0.45">
      <c r="A3513" s="239">
        <v>41437</v>
      </c>
      <c r="B3513" s="3">
        <v>1.3340000000000001</v>
      </c>
      <c r="C3513" s="64">
        <v>9.8000000000000004E-2</v>
      </c>
    </row>
    <row r="3514" spans="1:3" x14ac:dyDescent="0.45">
      <c r="A3514" s="239">
        <v>41438</v>
      </c>
      <c r="B3514" s="3">
        <v>1.3327</v>
      </c>
      <c r="C3514" s="64">
        <v>9.9375000000000005E-2</v>
      </c>
    </row>
    <row r="3515" spans="1:3" x14ac:dyDescent="0.45">
      <c r="A3515" s="239">
        <v>41439</v>
      </c>
      <c r="B3515" s="3">
        <v>1.3320000000000001</v>
      </c>
      <c r="C3515" s="64">
        <v>9.8074999999999996E-2</v>
      </c>
    </row>
    <row r="3516" spans="1:3" x14ac:dyDescent="0.45">
      <c r="A3516" s="239">
        <v>41442</v>
      </c>
      <c r="B3516" s="3">
        <v>1.3331999999999999</v>
      </c>
      <c r="C3516" s="64">
        <v>9.7674999999999998E-2</v>
      </c>
    </row>
    <row r="3517" spans="1:3" x14ac:dyDescent="0.45">
      <c r="A3517" s="239">
        <v>41443</v>
      </c>
      <c r="B3517" s="3">
        <v>1.3395000000000001</v>
      </c>
      <c r="C3517" s="64">
        <v>9.7775000000000001E-2</v>
      </c>
    </row>
    <row r="3518" spans="1:3" x14ac:dyDescent="0.45">
      <c r="A3518" s="239">
        <v>41444</v>
      </c>
      <c r="B3518" s="3">
        <v>1.3402000000000001</v>
      </c>
      <c r="C3518" s="64">
        <v>9.7550000000000012E-2</v>
      </c>
    </row>
    <row r="3519" spans="1:3" x14ac:dyDescent="0.45">
      <c r="A3519" s="239">
        <v>41445</v>
      </c>
      <c r="B3519" s="3">
        <v>1.3239000000000001</v>
      </c>
      <c r="C3519" s="64">
        <v>9.907500000000001E-2</v>
      </c>
    </row>
    <row r="3520" spans="1:3" x14ac:dyDescent="0.45">
      <c r="A3520" s="239">
        <v>41446</v>
      </c>
      <c r="B3520" s="3">
        <v>1.3142</v>
      </c>
      <c r="C3520" s="64">
        <v>0.10002499999999999</v>
      </c>
    </row>
    <row r="3521" spans="1:3" x14ac:dyDescent="0.45">
      <c r="A3521" s="239">
        <v>41449</v>
      </c>
      <c r="B3521" s="3">
        <v>1.3096000000000001</v>
      </c>
      <c r="C3521" s="64">
        <v>0.10227499999999999</v>
      </c>
    </row>
    <row r="3522" spans="1:3" x14ac:dyDescent="0.45">
      <c r="A3522" s="239">
        <v>41450</v>
      </c>
      <c r="B3522" s="3">
        <v>1.3099000000000001</v>
      </c>
      <c r="C3522" s="64">
        <v>0.10105</v>
      </c>
    </row>
    <row r="3523" spans="1:3" x14ac:dyDescent="0.45">
      <c r="A3523" s="239">
        <v>41451</v>
      </c>
      <c r="B3523" s="3">
        <v>1.3007</v>
      </c>
      <c r="C3523" s="64">
        <v>0.10224999999999999</v>
      </c>
    </row>
    <row r="3524" spans="1:3" x14ac:dyDescent="0.45">
      <c r="A3524" s="239">
        <v>41452</v>
      </c>
      <c r="B3524" s="3">
        <v>1.3033999999999999</v>
      </c>
      <c r="C3524" s="64">
        <v>0.101325</v>
      </c>
    </row>
    <row r="3525" spans="1:3" x14ac:dyDescent="0.45">
      <c r="A3525" s="239">
        <v>41453</v>
      </c>
      <c r="B3525" s="3">
        <v>1.3005</v>
      </c>
      <c r="C3525" s="64">
        <v>9.9975000000000008E-2</v>
      </c>
    </row>
    <row r="3526" spans="1:3" x14ac:dyDescent="0.45">
      <c r="A3526" s="239">
        <v>41456</v>
      </c>
      <c r="B3526" s="3">
        <v>1.3054000000000001</v>
      </c>
      <c r="C3526" s="64">
        <v>9.8824999999999996E-2</v>
      </c>
    </row>
    <row r="3527" spans="1:3" x14ac:dyDescent="0.45">
      <c r="A3527" s="239">
        <v>41457</v>
      </c>
      <c r="B3527" s="3">
        <v>1.3019000000000001</v>
      </c>
      <c r="C3527" s="64">
        <v>9.762499999999999E-2</v>
      </c>
    </row>
    <row r="3528" spans="1:3" x14ac:dyDescent="0.45">
      <c r="A3528" s="239">
        <v>41458</v>
      </c>
      <c r="B3528" s="3">
        <v>1.3012999999999999</v>
      </c>
      <c r="C3528" s="64">
        <v>9.9350000000000008E-2</v>
      </c>
    </row>
    <row r="3529" spans="1:3" x14ac:dyDescent="0.45">
      <c r="A3529" s="239">
        <v>41459</v>
      </c>
      <c r="B3529" s="3">
        <v>1.2922</v>
      </c>
      <c r="C3529" s="64">
        <v>9.9749999999999991E-2</v>
      </c>
    </row>
    <row r="3530" spans="1:3" x14ac:dyDescent="0.45">
      <c r="A3530" s="239">
        <v>41460</v>
      </c>
      <c r="B3530" s="3">
        <v>1.2833000000000001</v>
      </c>
      <c r="C3530" s="64">
        <v>0.10005000000000001</v>
      </c>
    </row>
    <row r="3531" spans="1:3" x14ac:dyDescent="0.45">
      <c r="A3531" s="239">
        <v>41463</v>
      </c>
      <c r="B3531" s="3">
        <v>1.2867999999999999</v>
      </c>
      <c r="C3531" s="64">
        <v>9.8400000000000001E-2</v>
      </c>
    </row>
    <row r="3532" spans="1:3" x14ac:dyDescent="0.45">
      <c r="A3532" s="239">
        <v>41464</v>
      </c>
      <c r="B3532" s="3">
        <v>1.2791999999999999</v>
      </c>
      <c r="C3532" s="64">
        <v>9.8100000000000007E-2</v>
      </c>
    </row>
    <row r="3533" spans="1:3" x14ac:dyDescent="0.45">
      <c r="A3533" s="239">
        <v>41465</v>
      </c>
      <c r="B3533" s="3">
        <v>1.2850999999999999</v>
      </c>
      <c r="C3533" s="64">
        <v>9.8299999999999998E-2</v>
      </c>
    </row>
    <row r="3534" spans="1:3" x14ac:dyDescent="0.45">
      <c r="A3534" s="239">
        <v>41466</v>
      </c>
      <c r="B3534" s="3">
        <v>1.3022</v>
      </c>
      <c r="C3534" s="64">
        <v>9.8299999999999998E-2</v>
      </c>
    </row>
    <row r="3535" spans="1:3" x14ac:dyDescent="0.45">
      <c r="A3535" s="239">
        <v>41467</v>
      </c>
      <c r="B3535" s="3">
        <v>1.3075999999999999</v>
      </c>
      <c r="C3535" s="64">
        <v>9.8275000000000001E-2</v>
      </c>
    </row>
    <row r="3536" spans="1:3" x14ac:dyDescent="0.45">
      <c r="A3536" s="239">
        <v>41470</v>
      </c>
      <c r="B3536" s="3">
        <v>1.3050999999999999</v>
      </c>
      <c r="C3536" s="64">
        <v>9.8324999999999996E-2</v>
      </c>
    </row>
    <row r="3537" spans="1:3" x14ac:dyDescent="0.45">
      <c r="A3537" s="239">
        <v>41471</v>
      </c>
      <c r="B3537" s="3">
        <v>1.3144</v>
      </c>
      <c r="C3537" s="64">
        <v>9.7100000000000006E-2</v>
      </c>
    </row>
    <row r="3538" spans="1:3" x14ac:dyDescent="0.45">
      <c r="A3538" s="239">
        <v>41472</v>
      </c>
      <c r="B3538" s="3">
        <v>1.3139000000000001</v>
      </c>
      <c r="C3538" s="64">
        <v>9.5749999999999988E-2</v>
      </c>
    </row>
    <row r="3539" spans="1:3" x14ac:dyDescent="0.45">
      <c r="A3539" s="239">
        <v>41473</v>
      </c>
      <c r="B3539" s="3">
        <v>1.3085</v>
      </c>
      <c r="C3539" s="64">
        <v>9.4824999999999993E-2</v>
      </c>
    </row>
    <row r="3540" spans="1:3" x14ac:dyDescent="0.45">
      <c r="A3540" s="239">
        <v>41474</v>
      </c>
      <c r="B3540" s="3">
        <v>1.3139000000000001</v>
      </c>
      <c r="C3540" s="64">
        <v>9.4149999999999998E-2</v>
      </c>
    </row>
    <row r="3541" spans="1:3" x14ac:dyDescent="0.45">
      <c r="A3541" s="239">
        <v>41477</v>
      </c>
      <c r="B3541" s="3">
        <v>1.3191999999999999</v>
      </c>
      <c r="C3541" s="64">
        <v>9.265000000000001E-2</v>
      </c>
    </row>
    <row r="3542" spans="1:3" x14ac:dyDescent="0.45">
      <c r="A3542" s="239">
        <v>41478</v>
      </c>
      <c r="B3542" s="3">
        <v>1.3211999999999999</v>
      </c>
      <c r="C3542" s="64">
        <v>9.2524999999999996E-2</v>
      </c>
    </row>
    <row r="3543" spans="1:3" x14ac:dyDescent="0.45">
      <c r="A3543" s="239">
        <v>41479</v>
      </c>
      <c r="B3543" s="3">
        <v>1.3206</v>
      </c>
      <c r="C3543" s="64">
        <v>9.375E-2</v>
      </c>
    </row>
    <row r="3544" spans="1:3" x14ac:dyDescent="0.45">
      <c r="A3544" s="239">
        <v>41480</v>
      </c>
      <c r="B3544" s="3">
        <v>1.3229</v>
      </c>
      <c r="C3544" s="64">
        <v>9.3900000000000011E-2</v>
      </c>
    </row>
    <row r="3545" spans="1:3" x14ac:dyDescent="0.45">
      <c r="A3545" s="239">
        <v>41481</v>
      </c>
      <c r="B3545" s="3">
        <v>1.3280000000000001</v>
      </c>
      <c r="C3545" s="64">
        <v>9.3399999999999997E-2</v>
      </c>
    </row>
    <row r="3546" spans="1:3" x14ac:dyDescent="0.45">
      <c r="A3546" s="239">
        <v>41484</v>
      </c>
      <c r="B3546" s="3">
        <v>1.3262</v>
      </c>
      <c r="C3546" s="64">
        <v>9.3424999999999994E-2</v>
      </c>
    </row>
    <row r="3547" spans="1:3" x14ac:dyDescent="0.45">
      <c r="A3547" s="239">
        <v>41485</v>
      </c>
      <c r="B3547" s="3">
        <v>1.3254000000000001</v>
      </c>
      <c r="C3547" s="64">
        <v>9.3699999999999992E-2</v>
      </c>
    </row>
    <row r="3548" spans="1:3" x14ac:dyDescent="0.45">
      <c r="A3548" s="239">
        <v>41486</v>
      </c>
      <c r="B3548" s="3">
        <v>1.3275999999999999</v>
      </c>
      <c r="C3548" s="64">
        <v>9.375E-2</v>
      </c>
    </row>
    <row r="3549" spans="1:3" x14ac:dyDescent="0.45">
      <c r="A3549" s="239">
        <v>41487</v>
      </c>
      <c r="B3549" s="3">
        <v>1.3214000000000001</v>
      </c>
      <c r="C3549" s="64">
        <v>9.3475000000000003E-2</v>
      </c>
    </row>
    <row r="3550" spans="1:3" x14ac:dyDescent="0.45">
      <c r="A3550" s="239">
        <v>41488</v>
      </c>
      <c r="B3550" s="3">
        <v>1.3277000000000001</v>
      </c>
      <c r="C3550" s="64">
        <v>9.2699999999999991E-2</v>
      </c>
    </row>
    <row r="3551" spans="1:3" x14ac:dyDescent="0.45">
      <c r="A3551" s="239">
        <v>41491</v>
      </c>
      <c r="B3551" s="3">
        <v>1.3262</v>
      </c>
      <c r="C3551" s="64">
        <v>9.2449999999999991E-2</v>
      </c>
    </row>
    <row r="3552" spans="1:3" x14ac:dyDescent="0.45">
      <c r="A3552" s="239">
        <v>41492</v>
      </c>
      <c r="B3552" s="3">
        <v>1.3299000000000001</v>
      </c>
      <c r="C3552" s="64">
        <v>9.2399999999999996E-2</v>
      </c>
    </row>
    <row r="3553" spans="1:3" x14ac:dyDescent="0.45">
      <c r="A3553" s="239">
        <v>41493</v>
      </c>
      <c r="B3553" s="3">
        <v>1.3328</v>
      </c>
      <c r="C3553" s="64">
        <v>9.2550000000000007E-2</v>
      </c>
    </row>
    <row r="3554" spans="1:3" x14ac:dyDescent="0.45">
      <c r="A3554" s="239">
        <v>41494</v>
      </c>
      <c r="B3554" s="3">
        <v>1.3391</v>
      </c>
      <c r="C3554" s="64">
        <v>9.2174999999999993E-2</v>
      </c>
    </row>
    <row r="3555" spans="1:3" x14ac:dyDescent="0.45">
      <c r="A3555" s="239">
        <v>41495</v>
      </c>
      <c r="B3555" s="3">
        <v>1.3343</v>
      </c>
      <c r="C3555" s="64">
        <v>9.1675000000000006E-2</v>
      </c>
    </row>
    <row r="3556" spans="1:3" x14ac:dyDescent="0.45">
      <c r="A3556" s="239">
        <v>41498</v>
      </c>
      <c r="B3556" s="3">
        <v>1.3308</v>
      </c>
      <c r="C3556" s="64">
        <v>9.2149999999999996E-2</v>
      </c>
    </row>
    <row r="3557" spans="1:3" x14ac:dyDescent="0.45">
      <c r="A3557" s="239">
        <v>41499</v>
      </c>
      <c r="B3557" s="3">
        <v>1.3252999999999999</v>
      </c>
      <c r="C3557" s="64">
        <v>9.3175000000000008E-2</v>
      </c>
    </row>
    <row r="3558" spans="1:3" x14ac:dyDescent="0.45">
      <c r="A3558" s="239">
        <v>41500</v>
      </c>
      <c r="B3558" s="3">
        <v>1.3256000000000001</v>
      </c>
      <c r="C3558" s="64">
        <v>9.2974999999999988E-2</v>
      </c>
    </row>
    <row r="3559" spans="1:3" x14ac:dyDescent="0.45">
      <c r="A3559" s="239">
        <v>41501</v>
      </c>
      <c r="B3559" s="3">
        <v>1.3261000000000001</v>
      </c>
      <c r="C3559" s="64">
        <v>9.3200000000000005E-2</v>
      </c>
    </row>
    <row r="3560" spans="1:3" x14ac:dyDescent="0.45">
      <c r="A3560" s="239">
        <v>41502</v>
      </c>
      <c r="B3560" s="3">
        <v>1.3319000000000001</v>
      </c>
      <c r="C3560" s="64">
        <v>9.2774999999999996E-2</v>
      </c>
    </row>
    <row r="3561" spans="1:3" x14ac:dyDescent="0.45">
      <c r="A3561" s="239">
        <v>41505</v>
      </c>
      <c r="B3561" s="3">
        <v>1.3341000000000001</v>
      </c>
      <c r="C3561" s="64">
        <v>9.325E-2</v>
      </c>
    </row>
    <row r="3562" spans="1:3" x14ac:dyDescent="0.45">
      <c r="A3562" s="239">
        <v>41506</v>
      </c>
      <c r="B3562" s="3">
        <v>1.3420000000000001</v>
      </c>
      <c r="C3562" s="64">
        <v>9.3725000000000003E-2</v>
      </c>
    </row>
    <row r="3563" spans="1:3" x14ac:dyDescent="0.45">
      <c r="A3563" s="239">
        <v>41507</v>
      </c>
      <c r="B3563" s="3">
        <v>1.3373999999999999</v>
      </c>
      <c r="C3563" s="64">
        <v>9.4100000000000003E-2</v>
      </c>
    </row>
    <row r="3564" spans="1:3" x14ac:dyDescent="0.45">
      <c r="A3564" s="239">
        <v>41508</v>
      </c>
      <c r="B3564" s="3">
        <v>1.3357999999999999</v>
      </c>
      <c r="C3564" s="64">
        <v>9.4574999999999992E-2</v>
      </c>
    </row>
    <row r="3565" spans="1:3" x14ac:dyDescent="0.45">
      <c r="A3565" s="239">
        <v>41509</v>
      </c>
      <c r="B3565" s="3">
        <v>1.3387</v>
      </c>
      <c r="C3565" s="64">
        <v>9.4175000000000009E-2</v>
      </c>
    </row>
    <row r="3566" spans="1:3" x14ac:dyDescent="0.45">
      <c r="A3566" s="239">
        <v>41512</v>
      </c>
      <c r="B3566" s="3">
        <v>1.3367</v>
      </c>
      <c r="C3566" s="64">
        <v>9.3975000000000003E-2</v>
      </c>
    </row>
    <row r="3567" spans="1:3" x14ac:dyDescent="0.45">
      <c r="A3567" s="239">
        <v>41513</v>
      </c>
      <c r="B3567" s="3">
        <v>1.3388</v>
      </c>
      <c r="C3567" s="64">
        <v>9.5549999999999996E-2</v>
      </c>
    </row>
    <row r="3568" spans="1:3" x14ac:dyDescent="0.45">
      <c r="A3568" s="239">
        <v>41514</v>
      </c>
      <c r="B3568" s="3">
        <v>1.3332999999999999</v>
      </c>
      <c r="C3568" s="64">
        <v>9.6600000000000005E-2</v>
      </c>
    </row>
    <row r="3569" spans="1:3" x14ac:dyDescent="0.45">
      <c r="A3569" s="239">
        <v>41515</v>
      </c>
      <c r="B3569" s="3">
        <v>1.3240000000000001</v>
      </c>
      <c r="C3569" s="64">
        <v>9.7775000000000001E-2</v>
      </c>
    </row>
    <row r="3570" spans="1:3" x14ac:dyDescent="0.45">
      <c r="A3570" s="239">
        <v>41516</v>
      </c>
      <c r="B3570" s="3">
        <v>1.3204</v>
      </c>
      <c r="C3570" s="64">
        <v>9.7525000000000001E-2</v>
      </c>
    </row>
    <row r="3571" spans="1:3" x14ac:dyDescent="0.45">
      <c r="A3571" s="239">
        <v>41519</v>
      </c>
      <c r="B3571" s="3">
        <v>1.3195000000000001</v>
      </c>
      <c r="C3571" s="64">
        <v>9.7575000000000009E-2</v>
      </c>
    </row>
    <row r="3572" spans="1:3" x14ac:dyDescent="0.45">
      <c r="A3572" s="239">
        <v>41520</v>
      </c>
      <c r="B3572" s="3">
        <v>1.3170999999999999</v>
      </c>
      <c r="C3572" s="64">
        <v>9.7674999999999998E-2</v>
      </c>
    </row>
    <row r="3573" spans="1:3" x14ac:dyDescent="0.45">
      <c r="A3573" s="239">
        <v>41521</v>
      </c>
      <c r="B3573" s="3">
        <v>1.3209</v>
      </c>
      <c r="C3573" s="64">
        <v>9.64E-2</v>
      </c>
    </row>
    <row r="3574" spans="1:3" x14ac:dyDescent="0.45">
      <c r="A3574" s="239">
        <v>41522</v>
      </c>
      <c r="B3574" s="3">
        <v>1.3127</v>
      </c>
      <c r="C3574" s="64">
        <v>9.5774999999999999E-2</v>
      </c>
    </row>
    <row r="3575" spans="1:3" x14ac:dyDescent="0.45">
      <c r="A3575" s="239">
        <v>41523</v>
      </c>
      <c r="B3575" s="3">
        <v>1.3164</v>
      </c>
      <c r="C3575" s="64">
        <v>9.5100000000000004E-2</v>
      </c>
    </row>
    <row r="3576" spans="1:3" x14ac:dyDescent="0.45">
      <c r="A3576" s="239">
        <v>41526</v>
      </c>
      <c r="B3576" s="3">
        <v>1.3258000000000001</v>
      </c>
      <c r="C3576" s="64">
        <v>9.4600000000000004E-2</v>
      </c>
    </row>
    <row r="3577" spans="1:3" x14ac:dyDescent="0.45">
      <c r="A3577" s="239">
        <v>41527</v>
      </c>
      <c r="B3577" s="3">
        <v>1.3260000000000001</v>
      </c>
      <c r="C3577" s="64">
        <v>9.4149999999999998E-2</v>
      </c>
    </row>
    <row r="3578" spans="1:3" x14ac:dyDescent="0.45">
      <c r="A3578" s="239">
        <v>41528</v>
      </c>
      <c r="B3578" s="3">
        <v>1.3301000000000001</v>
      </c>
      <c r="C3578" s="64">
        <v>9.4299999999999995E-2</v>
      </c>
    </row>
    <row r="3579" spans="1:3" x14ac:dyDescent="0.45">
      <c r="A3579" s="239">
        <v>41529</v>
      </c>
      <c r="B3579" s="3">
        <v>1.3310999999999999</v>
      </c>
      <c r="C3579" s="64">
        <v>9.4824999999999993E-2</v>
      </c>
    </row>
    <row r="3580" spans="1:3" x14ac:dyDescent="0.45">
      <c r="A3580" s="239">
        <v>41530</v>
      </c>
      <c r="B3580" s="3">
        <v>1.3289</v>
      </c>
      <c r="C3580" s="64">
        <v>9.5050000000000009E-2</v>
      </c>
    </row>
    <row r="3581" spans="1:3" x14ac:dyDescent="0.45">
      <c r="A3581" s="239">
        <v>41533</v>
      </c>
      <c r="B3581" s="3">
        <v>1.3338999999999999</v>
      </c>
      <c r="C3581" s="64">
        <v>9.4450000000000006E-2</v>
      </c>
    </row>
    <row r="3582" spans="1:3" x14ac:dyDescent="0.45">
      <c r="A3582" s="239">
        <v>41534</v>
      </c>
      <c r="B3582" s="3">
        <v>1.3355000000000001</v>
      </c>
      <c r="C3582" s="64">
        <v>9.4149999999999998E-2</v>
      </c>
    </row>
    <row r="3583" spans="1:3" x14ac:dyDescent="0.45">
      <c r="A3583" s="239">
        <v>41535</v>
      </c>
      <c r="B3583" s="3">
        <v>1.3357999999999999</v>
      </c>
      <c r="C3583" s="64">
        <v>9.3725000000000003E-2</v>
      </c>
    </row>
    <row r="3584" spans="1:3" x14ac:dyDescent="0.45">
      <c r="A3584" s="239">
        <v>41536</v>
      </c>
      <c r="B3584" s="3">
        <v>1.3514999999999999</v>
      </c>
      <c r="C3584" s="64">
        <v>8.9924999999999991E-2</v>
      </c>
    </row>
    <row r="3585" spans="1:3" x14ac:dyDescent="0.45">
      <c r="A3585" s="239">
        <v>41537</v>
      </c>
      <c r="B3585" s="3">
        <v>1.3527</v>
      </c>
      <c r="C3585" s="64">
        <v>9.11E-2</v>
      </c>
    </row>
    <row r="3586" spans="1:3" x14ac:dyDescent="0.45">
      <c r="A3586" s="239">
        <v>41540</v>
      </c>
      <c r="B3586" s="3">
        <v>1.3514999999999999</v>
      </c>
      <c r="C3586" s="64">
        <v>9.1624999999999998E-2</v>
      </c>
    </row>
    <row r="3587" spans="1:3" x14ac:dyDescent="0.45">
      <c r="A3587" s="239">
        <v>41541</v>
      </c>
      <c r="B3587" s="3">
        <v>1.3492999999999999</v>
      </c>
      <c r="C3587" s="64">
        <v>9.2499999999999999E-2</v>
      </c>
    </row>
    <row r="3588" spans="1:3" x14ac:dyDescent="0.45">
      <c r="A3588" s="239">
        <v>41542</v>
      </c>
      <c r="B3588" s="3">
        <v>1.3528</v>
      </c>
      <c r="C3588" s="64">
        <v>9.2550000000000007E-2</v>
      </c>
    </row>
    <row r="3589" spans="1:3" x14ac:dyDescent="0.45">
      <c r="A3589" s="239">
        <v>41543</v>
      </c>
      <c r="B3589" s="3">
        <v>1.3472999999999999</v>
      </c>
      <c r="C3589" s="64">
        <v>9.2699999999999991E-2</v>
      </c>
    </row>
    <row r="3590" spans="1:3" x14ac:dyDescent="0.45">
      <c r="A3590" s="239">
        <v>41544</v>
      </c>
      <c r="B3590" s="3">
        <v>1.3523000000000001</v>
      </c>
      <c r="C3590" s="64">
        <v>9.207499999999999E-2</v>
      </c>
    </row>
    <row r="3591" spans="1:3" x14ac:dyDescent="0.45">
      <c r="A3591" s="239">
        <v>41547</v>
      </c>
      <c r="B3591" s="3">
        <v>1.3531</v>
      </c>
      <c r="C3591" s="64">
        <v>9.3124999999999999E-2</v>
      </c>
    </row>
    <row r="3592" spans="1:3" x14ac:dyDescent="0.45">
      <c r="A3592" s="239">
        <v>41548</v>
      </c>
      <c r="B3592" s="3">
        <v>1.3525</v>
      </c>
      <c r="C3592" s="64">
        <v>9.5024999999999998E-2</v>
      </c>
    </row>
    <row r="3593" spans="1:3" x14ac:dyDescent="0.45">
      <c r="A3593" s="239">
        <v>41549</v>
      </c>
      <c r="B3593" s="3">
        <v>1.3583000000000001</v>
      </c>
      <c r="C3593" s="64">
        <v>9.4700000000000006E-2</v>
      </c>
    </row>
    <row r="3594" spans="1:3" x14ac:dyDescent="0.45">
      <c r="A3594" s="239">
        <v>41550</v>
      </c>
      <c r="B3594" s="3">
        <v>1.3624000000000001</v>
      </c>
      <c r="C3594" s="64">
        <v>9.4075000000000006E-2</v>
      </c>
    </row>
    <row r="3595" spans="1:3" x14ac:dyDescent="0.45">
      <c r="A3595" s="239">
        <v>41551</v>
      </c>
      <c r="B3595" s="3">
        <v>1.3552</v>
      </c>
      <c r="C3595" s="64">
        <v>9.4399999999999998E-2</v>
      </c>
    </row>
    <row r="3596" spans="1:3" x14ac:dyDescent="0.45">
      <c r="A3596" s="239">
        <v>41554</v>
      </c>
      <c r="B3596" s="3">
        <v>1.3574999999999999</v>
      </c>
      <c r="C3596" s="64">
        <v>9.4399999999999998E-2</v>
      </c>
    </row>
    <row r="3597" spans="1:3" x14ac:dyDescent="0.45">
      <c r="A3597" s="239">
        <v>41555</v>
      </c>
      <c r="B3597" s="3">
        <v>1.3573999999999999</v>
      </c>
      <c r="C3597" s="64">
        <v>9.4175000000000009E-2</v>
      </c>
    </row>
    <row r="3598" spans="1:3" x14ac:dyDescent="0.45">
      <c r="A3598" s="239">
        <v>41556</v>
      </c>
      <c r="B3598" s="3">
        <v>1.3511</v>
      </c>
      <c r="C3598" s="64">
        <v>9.5100000000000004E-2</v>
      </c>
    </row>
    <row r="3599" spans="1:3" x14ac:dyDescent="0.45">
      <c r="A3599" s="239">
        <v>41557</v>
      </c>
      <c r="B3599" s="3">
        <v>1.3522000000000001</v>
      </c>
      <c r="C3599" s="64">
        <v>9.4175000000000009E-2</v>
      </c>
    </row>
    <row r="3600" spans="1:3" x14ac:dyDescent="0.45">
      <c r="A3600" s="239">
        <v>41558</v>
      </c>
      <c r="B3600" s="3">
        <v>1.3538999999999999</v>
      </c>
      <c r="C3600" s="64">
        <v>9.3375E-2</v>
      </c>
    </row>
    <row r="3601" spans="1:3" x14ac:dyDescent="0.45">
      <c r="A3601" s="239">
        <v>41561</v>
      </c>
      <c r="B3601" s="3">
        <v>1.3575999999999999</v>
      </c>
      <c r="C3601" s="64">
        <v>9.3200000000000005E-2</v>
      </c>
    </row>
    <row r="3602" spans="1:3" x14ac:dyDescent="0.45">
      <c r="A3602" s="239">
        <v>41562</v>
      </c>
      <c r="B3602" s="3">
        <v>1.3498000000000001</v>
      </c>
      <c r="C3602" s="64">
        <v>9.3299999999999994E-2</v>
      </c>
    </row>
    <row r="3603" spans="1:3" x14ac:dyDescent="0.45">
      <c r="A3603" s="239">
        <v>41563</v>
      </c>
      <c r="B3603" s="3">
        <v>1.351</v>
      </c>
      <c r="C3603" s="64">
        <v>9.3049999999999994E-2</v>
      </c>
    </row>
    <row r="3604" spans="1:3" x14ac:dyDescent="0.45">
      <c r="A3604" s="239">
        <v>41564</v>
      </c>
      <c r="B3604" s="3">
        <v>1.3662000000000001</v>
      </c>
      <c r="C3604" s="64">
        <v>9.2149999999999996E-2</v>
      </c>
    </row>
    <row r="3605" spans="1:3" x14ac:dyDescent="0.45">
      <c r="A3605" s="239">
        <v>41565</v>
      </c>
      <c r="B3605" s="3">
        <v>1.3692</v>
      </c>
      <c r="C3605" s="64">
        <v>9.0649999999999994E-2</v>
      </c>
    </row>
    <row r="3606" spans="1:3" x14ac:dyDescent="0.45">
      <c r="A3606" s="239">
        <v>41568</v>
      </c>
      <c r="B3606" s="3">
        <v>1.3675999999999999</v>
      </c>
      <c r="C3606" s="64">
        <v>8.9825000000000002E-2</v>
      </c>
    </row>
    <row r="3607" spans="1:3" x14ac:dyDescent="0.45">
      <c r="A3607" s="239">
        <v>41569</v>
      </c>
      <c r="B3607" s="3">
        <v>1.3787</v>
      </c>
      <c r="C3607" s="64">
        <v>8.925000000000001E-2</v>
      </c>
    </row>
    <row r="3608" spans="1:3" x14ac:dyDescent="0.45">
      <c r="A3608" s="239">
        <v>41570</v>
      </c>
      <c r="B3608" s="3">
        <v>1.3789</v>
      </c>
      <c r="C3608" s="64">
        <v>8.8975000000000012E-2</v>
      </c>
    </row>
    <row r="3609" spans="1:3" x14ac:dyDescent="0.45">
      <c r="A3609" s="239">
        <v>41571</v>
      </c>
      <c r="B3609" s="3">
        <v>1.3804000000000001</v>
      </c>
      <c r="C3609" s="64">
        <v>8.8575000000000001E-2</v>
      </c>
    </row>
    <row r="3610" spans="1:3" x14ac:dyDescent="0.45">
      <c r="A3610" s="239">
        <v>41572</v>
      </c>
      <c r="B3610" s="3">
        <v>1.3794999999999999</v>
      </c>
      <c r="C3610" s="64">
        <v>8.8975000000000012E-2</v>
      </c>
    </row>
    <row r="3611" spans="1:3" x14ac:dyDescent="0.45">
      <c r="A3611" s="239">
        <v>41575</v>
      </c>
      <c r="B3611" s="3">
        <v>1.3791</v>
      </c>
      <c r="C3611" s="64">
        <v>8.8950000000000001E-2</v>
      </c>
    </row>
    <row r="3612" spans="1:3" x14ac:dyDescent="0.45">
      <c r="A3612" s="239">
        <v>41576</v>
      </c>
      <c r="B3612" s="3">
        <v>1.3745000000000001</v>
      </c>
      <c r="C3612" s="64">
        <v>8.9525000000000007E-2</v>
      </c>
    </row>
    <row r="3613" spans="1:3" x14ac:dyDescent="0.45">
      <c r="A3613" s="239">
        <v>41577</v>
      </c>
      <c r="B3613" s="3">
        <v>1.377</v>
      </c>
      <c r="C3613" s="64">
        <v>8.8874999999999996E-2</v>
      </c>
    </row>
    <row r="3614" spans="1:3" x14ac:dyDescent="0.45">
      <c r="A3614" s="239">
        <v>41578</v>
      </c>
      <c r="B3614" s="3">
        <v>1.3599000000000001</v>
      </c>
      <c r="C3614" s="64">
        <v>9.1925000000000007E-2</v>
      </c>
    </row>
    <row r="3615" spans="1:3" x14ac:dyDescent="0.45">
      <c r="A3615" s="239">
        <v>41579</v>
      </c>
      <c r="B3615" s="3">
        <v>1.3494999999999999</v>
      </c>
      <c r="C3615" s="64">
        <v>9.2349999999999988E-2</v>
      </c>
    </row>
    <row r="3616" spans="1:3" x14ac:dyDescent="0.45">
      <c r="A3616" s="239">
        <v>41582</v>
      </c>
      <c r="B3616" s="3">
        <v>1.3511</v>
      </c>
      <c r="C3616" s="64">
        <v>9.1125000000000012E-2</v>
      </c>
    </row>
    <row r="3617" spans="1:3" x14ac:dyDescent="0.45">
      <c r="A3617" s="239">
        <v>41583</v>
      </c>
      <c r="B3617" s="3">
        <v>1.3469</v>
      </c>
      <c r="C3617" s="64">
        <v>9.1499999999999998E-2</v>
      </c>
    </row>
    <row r="3618" spans="1:3" x14ac:dyDescent="0.45">
      <c r="A3618" s="239">
        <v>41584</v>
      </c>
      <c r="B3618" s="3">
        <v>1.3526</v>
      </c>
      <c r="C3618" s="64">
        <v>9.1075000000000003E-2</v>
      </c>
    </row>
    <row r="3619" spans="1:3" x14ac:dyDescent="0.45">
      <c r="A3619" s="239">
        <v>41585</v>
      </c>
      <c r="B3619" s="3">
        <v>1.3405</v>
      </c>
      <c r="C3619" s="64">
        <v>8.9900000000000008E-2</v>
      </c>
    </row>
    <row r="3620" spans="1:3" x14ac:dyDescent="0.45">
      <c r="A3620" s="239">
        <v>41586</v>
      </c>
      <c r="B3620" s="3">
        <v>1.3367</v>
      </c>
      <c r="C3620" s="64">
        <v>8.9674999999999991E-2</v>
      </c>
    </row>
    <row r="3621" spans="1:3" x14ac:dyDescent="0.45">
      <c r="A3621" s="239">
        <v>41589</v>
      </c>
      <c r="B3621" s="3">
        <v>1.3403</v>
      </c>
      <c r="C3621" s="64">
        <v>8.9649999999999994E-2</v>
      </c>
    </row>
    <row r="3622" spans="1:3" x14ac:dyDescent="0.45">
      <c r="A3622" s="239">
        <v>41590</v>
      </c>
      <c r="B3622" s="3">
        <v>1.3442000000000001</v>
      </c>
      <c r="C3622" s="64">
        <v>8.9124999999999996E-2</v>
      </c>
    </row>
    <row r="3623" spans="1:3" x14ac:dyDescent="0.45">
      <c r="A3623" s="239">
        <v>41591</v>
      </c>
      <c r="B3623" s="3">
        <v>1.3453999999999999</v>
      </c>
      <c r="C3623" s="64">
        <v>8.8524999999999993E-2</v>
      </c>
    </row>
    <row r="3624" spans="1:3" x14ac:dyDescent="0.45">
      <c r="A3624" s="239">
        <v>41592</v>
      </c>
      <c r="B3624" s="3">
        <v>1.3472</v>
      </c>
      <c r="C3624" s="64">
        <v>8.8300000000000003E-2</v>
      </c>
    </row>
    <row r="3625" spans="1:3" x14ac:dyDescent="0.45">
      <c r="A3625" s="239">
        <v>41593</v>
      </c>
      <c r="B3625" s="3">
        <v>1.3481000000000001</v>
      </c>
      <c r="C3625" s="64">
        <v>8.7300000000000003E-2</v>
      </c>
    </row>
    <row r="3626" spans="1:3" x14ac:dyDescent="0.45">
      <c r="A3626" s="239">
        <v>41596</v>
      </c>
      <c r="B3626" s="3">
        <v>1.3508</v>
      </c>
      <c r="C3626" s="64">
        <v>8.6675000000000002E-2</v>
      </c>
    </row>
    <row r="3627" spans="1:3" x14ac:dyDescent="0.45">
      <c r="A3627" s="239">
        <v>41597</v>
      </c>
      <c r="B3627" s="3">
        <v>1.3536000000000001</v>
      </c>
      <c r="C3627" s="64">
        <v>8.6925000000000002E-2</v>
      </c>
    </row>
    <row r="3628" spans="1:3" x14ac:dyDescent="0.45">
      <c r="A3628" s="239">
        <v>41598</v>
      </c>
      <c r="B3628" s="3">
        <v>1.3439000000000001</v>
      </c>
      <c r="C3628" s="64">
        <v>8.7575E-2</v>
      </c>
    </row>
    <row r="3629" spans="1:3" x14ac:dyDescent="0.45">
      <c r="A3629" s="239">
        <v>41599</v>
      </c>
      <c r="B3629" s="3">
        <v>1.3458999999999999</v>
      </c>
      <c r="C3629" s="64">
        <v>8.8249999999999995E-2</v>
      </c>
    </row>
    <row r="3630" spans="1:3" x14ac:dyDescent="0.45">
      <c r="A3630" s="239">
        <v>41600</v>
      </c>
      <c r="B3630" s="3">
        <v>1.3538999999999999</v>
      </c>
      <c r="C3630" s="64">
        <v>8.842499999999999E-2</v>
      </c>
    </row>
    <row r="3631" spans="1:3" x14ac:dyDescent="0.45">
      <c r="A3631" s="239">
        <v>41603</v>
      </c>
      <c r="B3631" s="3">
        <v>1.3513999999999999</v>
      </c>
      <c r="C3631" s="64">
        <v>8.8825000000000001E-2</v>
      </c>
    </row>
    <row r="3632" spans="1:3" x14ac:dyDescent="0.45">
      <c r="A3632" s="239">
        <v>41604</v>
      </c>
      <c r="B3632" s="3">
        <v>1.3557000000000001</v>
      </c>
      <c r="C3632" s="64">
        <v>8.8474999999999998E-2</v>
      </c>
    </row>
    <row r="3633" spans="1:3" x14ac:dyDescent="0.45">
      <c r="A3633" s="239">
        <v>41605</v>
      </c>
      <c r="B3633" s="3">
        <v>1.357</v>
      </c>
      <c r="C3633" s="64">
        <v>8.9124999999999996E-2</v>
      </c>
    </row>
    <row r="3634" spans="1:3" x14ac:dyDescent="0.45">
      <c r="A3634" s="239">
        <v>41606</v>
      </c>
      <c r="B3634" s="3">
        <v>1.3595999999999999</v>
      </c>
      <c r="C3634" s="64">
        <v>8.9200000000000002E-2</v>
      </c>
    </row>
    <row r="3635" spans="1:3" x14ac:dyDescent="0.45">
      <c r="A3635" s="239">
        <v>41607</v>
      </c>
      <c r="B3635" s="3">
        <v>1.3586</v>
      </c>
      <c r="C3635" s="64">
        <v>8.8800000000000004E-2</v>
      </c>
    </row>
    <row r="3636" spans="1:3" x14ac:dyDescent="0.45">
      <c r="A3636" s="239">
        <v>41610</v>
      </c>
      <c r="B3636" s="3">
        <v>1.3551</v>
      </c>
      <c r="C3636" s="64">
        <v>8.9275000000000007E-2</v>
      </c>
    </row>
    <row r="3637" spans="1:3" x14ac:dyDescent="0.45">
      <c r="A3637" s="239">
        <v>41611</v>
      </c>
      <c r="B3637" s="3">
        <v>1.3599999999999999</v>
      </c>
      <c r="C3637" s="64">
        <v>8.9649999999999994E-2</v>
      </c>
    </row>
    <row r="3638" spans="1:3" x14ac:dyDescent="0.45">
      <c r="A3638" s="239">
        <v>41612</v>
      </c>
      <c r="B3638" s="3">
        <v>1.3593999999999999</v>
      </c>
      <c r="C3638" s="64">
        <v>9.0450000000000003E-2</v>
      </c>
    </row>
    <row r="3639" spans="1:3" x14ac:dyDescent="0.45">
      <c r="A3639" s="239">
        <v>41613</v>
      </c>
      <c r="B3639" s="3">
        <v>1.3665</v>
      </c>
      <c r="C3639" s="64">
        <v>9.0150000000000008E-2</v>
      </c>
    </row>
    <row r="3640" spans="1:3" x14ac:dyDescent="0.45">
      <c r="A3640" s="239">
        <v>41614</v>
      </c>
      <c r="B3640" s="3">
        <v>1.3695999999999999</v>
      </c>
      <c r="C3640" s="64">
        <v>8.9349999999999999E-2</v>
      </c>
    </row>
    <row r="3641" spans="1:3" x14ac:dyDescent="0.45">
      <c r="A3641" s="239">
        <v>41617</v>
      </c>
      <c r="B3641" s="3">
        <v>1.3723000000000001</v>
      </c>
      <c r="C3641" s="64">
        <v>8.8450000000000001E-2</v>
      </c>
    </row>
    <row r="3642" spans="1:3" x14ac:dyDescent="0.45">
      <c r="A3642" s="239">
        <v>41618</v>
      </c>
      <c r="B3642" s="3">
        <v>1.3769</v>
      </c>
      <c r="C3642" s="64">
        <v>8.8699999999999987E-2</v>
      </c>
    </row>
    <row r="3643" spans="1:3" x14ac:dyDescent="0.45">
      <c r="A3643" s="239">
        <v>41619</v>
      </c>
      <c r="B3643" s="3">
        <v>1.3803000000000001</v>
      </c>
      <c r="C3643" s="64">
        <v>8.8599999999999998E-2</v>
      </c>
    </row>
    <row r="3644" spans="1:3" x14ac:dyDescent="0.45">
      <c r="A3644" s="239">
        <v>41620</v>
      </c>
      <c r="B3644" s="3">
        <v>1.3748</v>
      </c>
      <c r="C3644" s="64">
        <v>9.0725E-2</v>
      </c>
    </row>
    <row r="3645" spans="1:3" x14ac:dyDescent="0.45">
      <c r="A3645" s="239">
        <v>41621</v>
      </c>
      <c r="B3645" s="3">
        <v>1.3717999999999999</v>
      </c>
      <c r="C3645" s="64">
        <v>9.1750000000000012E-2</v>
      </c>
    </row>
    <row r="3646" spans="1:3" x14ac:dyDescent="0.45">
      <c r="A3646" s="239">
        <v>41624</v>
      </c>
      <c r="B3646" s="3">
        <v>1.3746</v>
      </c>
      <c r="C3646" s="64">
        <v>9.1400000000000009E-2</v>
      </c>
    </row>
    <row r="3647" spans="1:3" x14ac:dyDescent="0.45">
      <c r="A3647" s="239">
        <v>41625</v>
      </c>
      <c r="B3647" s="3">
        <v>1.3755999999999999</v>
      </c>
      <c r="C3647" s="64">
        <v>9.1249999999999998E-2</v>
      </c>
    </row>
    <row r="3648" spans="1:3" x14ac:dyDescent="0.45">
      <c r="A3648" s="239">
        <v>41626</v>
      </c>
      <c r="B3648" s="3">
        <v>1.3755999999999999</v>
      </c>
      <c r="C3648" s="64">
        <v>9.0975E-2</v>
      </c>
    </row>
    <row r="3649" spans="1:3" x14ac:dyDescent="0.45">
      <c r="A3649" s="239">
        <v>41627</v>
      </c>
      <c r="B3649" s="3">
        <v>1.3665</v>
      </c>
      <c r="C3649" s="64">
        <v>8.9949999999999988E-2</v>
      </c>
    </row>
    <row r="3650" spans="1:3" x14ac:dyDescent="0.45">
      <c r="A3650" s="239">
        <v>41628</v>
      </c>
      <c r="B3650" s="3">
        <v>1.3677999999999999</v>
      </c>
      <c r="C3650" s="64">
        <v>9.0874999999999997E-2</v>
      </c>
    </row>
    <row r="3651" spans="1:3" x14ac:dyDescent="0.45">
      <c r="A3651" s="239">
        <v>41631</v>
      </c>
      <c r="B3651" s="3">
        <v>1.3698999999999999</v>
      </c>
      <c r="C3651" s="64">
        <v>9.0775000000000008E-2</v>
      </c>
    </row>
    <row r="3652" spans="1:3" x14ac:dyDescent="0.45">
      <c r="A3652" s="239">
        <v>41632</v>
      </c>
      <c r="B3652" s="3">
        <v>1.3682000000000001</v>
      </c>
      <c r="C3652" s="64">
        <v>9.0450000000000003E-2</v>
      </c>
    </row>
    <row r="3653" spans="1:3" x14ac:dyDescent="0.45">
      <c r="A3653" s="239">
        <v>41633</v>
      </c>
      <c r="B3653" s="3">
        <v>1.3684000000000001</v>
      </c>
      <c r="C3653" s="64">
        <v>9.0450000000000003E-2</v>
      </c>
    </row>
    <row r="3654" spans="1:3" x14ac:dyDescent="0.45">
      <c r="A3654" s="239">
        <v>41634</v>
      </c>
      <c r="B3654" s="3">
        <v>1.369</v>
      </c>
      <c r="C3654" s="64">
        <v>9.0475E-2</v>
      </c>
    </row>
    <row r="3655" spans="1:3" x14ac:dyDescent="0.45">
      <c r="A3655" s="239">
        <v>41635</v>
      </c>
      <c r="B3655" s="3">
        <v>1.3768</v>
      </c>
      <c r="C3655" s="64">
        <v>9.1325000000000003E-2</v>
      </c>
    </row>
    <row r="3656" spans="1:3" x14ac:dyDescent="0.45">
      <c r="A3656" s="239">
        <v>41638</v>
      </c>
      <c r="B3656" s="3">
        <v>1.38</v>
      </c>
      <c r="C3656" s="64">
        <v>9.1600000000000001E-2</v>
      </c>
    </row>
    <row r="3657" spans="1:3" x14ac:dyDescent="0.45">
      <c r="A3657" s="239">
        <v>41639</v>
      </c>
      <c r="B3657" s="3">
        <v>1.3789</v>
      </c>
      <c r="C3657" s="64">
        <v>9.1649999999999995E-2</v>
      </c>
    </row>
    <row r="3658" spans="1:3" x14ac:dyDescent="0.45">
      <c r="A3658" s="239">
        <v>41640</v>
      </c>
      <c r="B3658" s="3">
        <v>1.3766</v>
      </c>
      <c r="C3658" s="64">
        <v>9.1499999999999998E-2</v>
      </c>
    </row>
    <row r="3659" spans="1:3" x14ac:dyDescent="0.45">
      <c r="A3659" s="239">
        <v>41641</v>
      </c>
      <c r="B3659" s="3">
        <v>1.3674999999999999</v>
      </c>
      <c r="C3659" s="64">
        <v>9.202500000000001E-2</v>
      </c>
    </row>
    <row r="3660" spans="1:3" x14ac:dyDescent="0.45">
      <c r="A3660" s="239">
        <v>41642</v>
      </c>
      <c r="B3660" s="3">
        <v>1.3605</v>
      </c>
      <c r="C3660" s="64">
        <v>9.1225000000000001E-2</v>
      </c>
    </row>
    <row r="3661" spans="1:3" x14ac:dyDescent="0.45">
      <c r="A3661" s="239">
        <v>41645</v>
      </c>
      <c r="B3661" s="3">
        <v>1.3639000000000001</v>
      </c>
      <c r="C3661" s="64">
        <v>8.7349999999999997E-2</v>
      </c>
    </row>
    <row r="3662" spans="1:3" x14ac:dyDescent="0.45">
      <c r="A3662" s="239">
        <v>41646</v>
      </c>
      <c r="B3662" s="3">
        <v>1.3629</v>
      </c>
      <c r="C3662" s="64">
        <v>8.7400000000000005E-2</v>
      </c>
    </row>
    <row r="3663" spans="1:3" x14ac:dyDescent="0.45">
      <c r="A3663" s="239">
        <v>41647</v>
      </c>
      <c r="B3663" s="3">
        <v>1.357</v>
      </c>
      <c r="C3663" s="64">
        <v>8.7874999999999995E-2</v>
      </c>
    </row>
    <row r="3664" spans="1:3" x14ac:dyDescent="0.45">
      <c r="A3664" s="239">
        <v>41648</v>
      </c>
      <c r="B3664" s="3">
        <v>1.3583000000000001</v>
      </c>
      <c r="C3664" s="64">
        <v>8.6624999999999994E-2</v>
      </c>
    </row>
    <row r="3665" spans="1:3" x14ac:dyDescent="0.45">
      <c r="A3665" s="239">
        <v>41649</v>
      </c>
      <c r="B3665" s="3">
        <v>1.3663000000000001</v>
      </c>
      <c r="C3665" s="64">
        <v>8.6125000000000007E-2</v>
      </c>
    </row>
    <row r="3666" spans="1:3" x14ac:dyDescent="0.45">
      <c r="A3666" s="239">
        <v>41652</v>
      </c>
      <c r="B3666" s="3">
        <v>1.3653999999999999</v>
      </c>
      <c r="C3666" s="64">
        <v>8.5675000000000001E-2</v>
      </c>
    </row>
    <row r="3667" spans="1:3" x14ac:dyDescent="0.45">
      <c r="A3667" s="239">
        <v>41653</v>
      </c>
      <c r="B3667" s="3">
        <v>1.3683000000000001</v>
      </c>
      <c r="C3667" s="64">
        <v>8.5024999999999989E-2</v>
      </c>
    </row>
    <row r="3668" spans="1:3" x14ac:dyDescent="0.45">
      <c r="A3668" s="239">
        <v>41654</v>
      </c>
      <c r="B3668" s="3">
        <v>1.3593999999999999</v>
      </c>
      <c r="C3668" s="64">
        <v>8.5474999999999995E-2</v>
      </c>
    </row>
    <row r="3669" spans="1:3" x14ac:dyDescent="0.45">
      <c r="A3669" s="239">
        <v>41655</v>
      </c>
      <c r="B3669" s="3">
        <v>1.3593</v>
      </c>
      <c r="C3669" s="64">
        <v>8.539999999999999E-2</v>
      </c>
    </row>
    <row r="3670" spans="1:3" x14ac:dyDescent="0.45">
      <c r="A3670" s="239">
        <v>41656</v>
      </c>
      <c r="B3670" s="3">
        <v>1.3532</v>
      </c>
      <c r="C3670" s="64">
        <v>8.5900000000000004E-2</v>
      </c>
    </row>
    <row r="3671" spans="1:3" x14ac:dyDescent="0.45">
      <c r="A3671" s="239">
        <v>41659</v>
      </c>
      <c r="B3671" s="3">
        <v>1.3559999999999999</v>
      </c>
      <c r="C3671" s="64">
        <v>8.5574999999999998E-2</v>
      </c>
    </row>
    <row r="3672" spans="1:3" x14ac:dyDescent="0.45">
      <c r="A3672" s="239">
        <v>41660</v>
      </c>
      <c r="B3672" s="3">
        <v>1.355</v>
      </c>
      <c r="C3672" s="64">
        <v>8.5625000000000007E-2</v>
      </c>
    </row>
    <row r="3673" spans="1:3" x14ac:dyDescent="0.45">
      <c r="A3673" s="239">
        <v>41661</v>
      </c>
      <c r="B3673" s="3">
        <v>1.3551</v>
      </c>
      <c r="C3673" s="64">
        <v>8.5275000000000004E-2</v>
      </c>
    </row>
    <row r="3674" spans="1:3" x14ac:dyDescent="0.45">
      <c r="A3674" s="239">
        <v>41662</v>
      </c>
      <c r="B3674" s="3">
        <v>1.3674999999999999</v>
      </c>
      <c r="C3674" s="64">
        <v>8.5199999999999998E-2</v>
      </c>
    </row>
    <row r="3675" spans="1:3" x14ac:dyDescent="0.45">
      <c r="A3675" s="239">
        <v>41663</v>
      </c>
      <c r="B3675" s="3">
        <v>1.3683000000000001</v>
      </c>
      <c r="C3675" s="64">
        <v>8.6500000000000007E-2</v>
      </c>
    </row>
    <row r="3676" spans="1:3" x14ac:dyDescent="0.45">
      <c r="A3676" s="239">
        <v>41666</v>
      </c>
      <c r="B3676" s="3">
        <v>1.3679000000000001</v>
      </c>
      <c r="C3676" s="64">
        <v>8.6575000000000013E-2</v>
      </c>
    </row>
    <row r="3677" spans="1:3" x14ac:dyDescent="0.45">
      <c r="A3677" s="239">
        <v>41667</v>
      </c>
      <c r="B3677" s="3">
        <v>1.3663000000000001</v>
      </c>
      <c r="C3677" s="64">
        <v>8.6624999999999994E-2</v>
      </c>
    </row>
    <row r="3678" spans="1:3" x14ac:dyDescent="0.45">
      <c r="A3678" s="239">
        <v>41668</v>
      </c>
      <c r="B3678" s="3">
        <v>1.3660000000000001</v>
      </c>
      <c r="C3678" s="64">
        <v>8.7349999999999997E-2</v>
      </c>
    </row>
    <row r="3679" spans="1:3" x14ac:dyDescent="0.45">
      <c r="A3679" s="239">
        <v>41669</v>
      </c>
      <c r="B3679" s="3">
        <v>1.3552</v>
      </c>
      <c r="C3679" s="64">
        <v>8.8524999999999993E-2</v>
      </c>
    </row>
    <row r="3680" spans="1:3" x14ac:dyDescent="0.45">
      <c r="A3680" s="239">
        <v>41670</v>
      </c>
      <c r="B3680" s="3">
        <v>1.3505</v>
      </c>
      <c r="C3680" s="64">
        <v>8.9175000000000004E-2</v>
      </c>
    </row>
    <row r="3681" spans="1:3" x14ac:dyDescent="0.45">
      <c r="A3681" s="239">
        <v>41673</v>
      </c>
      <c r="B3681" s="3">
        <v>1.3517000000000001</v>
      </c>
      <c r="C3681" s="64">
        <v>8.8774999999999993E-2</v>
      </c>
    </row>
    <row r="3682" spans="1:3" x14ac:dyDescent="0.45">
      <c r="A3682" s="239">
        <v>41674</v>
      </c>
      <c r="B3682" s="3">
        <v>1.3521000000000001</v>
      </c>
      <c r="C3682" s="64">
        <v>8.8025000000000006E-2</v>
      </c>
    </row>
    <row r="3683" spans="1:3" x14ac:dyDescent="0.45">
      <c r="A3683" s="239">
        <v>41675</v>
      </c>
      <c r="B3683" s="3">
        <v>1.3532999999999999</v>
      </c>
      <c r="C3683" s="64">
        <v>8.7624999999999995E-2</v>
      </c>
    </row>
    <row r="3684" spans="1:3" x14ac:dyDescent="0.45">
      <c r="A3684" s="239">
        <v>41676</v>
      </c>
      <c r="B3684" s="3">
        <v>1.3601000000000001</v>
      </c>
      <c r="C3684" s="64">
        <v>8.6125000000000007E-2</v>
      </c>
    </row>
    <row r="3685" spans="1:3" x14ac:dyDescent="0.45">
      <c r="A3685" s="239">
        <v>41677</v>
      </c>
      <c r="B3685" s="3">
        <v>1.3620999999999999</v>
      </c>
      <c r="C3685" s="64">
        <v>8.4175E-2</v>
      </c>
    </row>
    <row r="3686" spans="1:3" x14ac:dyDescent="0.45">
      <c r="A3686" s="239">
        <v>41680</v>
      </c>
      <c r="B3686" s="3">
        <v>1.3642000000000001</v>
      </c>
      <c r="C3686" s="64">
        <v>8.3424999999999999E-2</v>
      </c>
    </row>
    <row r="3687" spans="1:3" x14ac:dyDescent="0.45">
      <c r="A3687" s="239">
        <v>41681</v>
      </c>
      <c r="B3687" s="3">
        <v>1.3649</v>
      </c>
      <c r="C3687" s="64">
        <v>8.4625000000000006E-2</v>
      </c>
    </row>
    <row r="3688" spans="1:3" x14ac:dyDescent="0.45">
      <c r="A3688" s="239">
        <v>41682</v>
      </c>
      <c r="B3688" s="3">
        <v>1.3585</v>
      </c>
      <c r="C3688" s="64">
        <v>8.4275000000000003E-2</v>
      </c>
    </row>
    <row r="3689" spans="1:3" x14ac:dyDescent="0.45">
      <c r="A3689" s="239">
        <v>41683</v>
      </c>
      <c r="B3689" s="3">
        <v>1.367</v>
      </c>
      <c r="C3689" s="64">
        <v>8.455E-2</v>
      </c>
    </row>
    <row r="3690" spans="1:3" x14ac:dyDescent="0.45">
      <c r="A3690" s="239">
        <v>41684</v>
      </c>
      <c r="B3690" s="3">
        <v>1.3694999999999999</v>
      </c>
      <c r="C3690" s="64">
        <v>8.4399999999999989E-2</v>
      </c>
    </row>
    <row r="3691" spans="1:3" x14ac:dyDescent="0.45">
      <c r="A3691" s="239">
        <v>41687</v>
      </c>
      <c r="B3691" s="3">
        <v>1.3696999999999999</v>
      </c>
      <c r="C3691" s="64">
        <v>8.4250000000000005E-2</v>
      </c>
    </row>
    <row r="3692" spans="1:3" x14ac:dyDescent="0.45">
      <c r="A3692" s="239">
        <v>41688</v>
      </c>
      <c r="B3692" s="3">
        <v>1.3754</v>
      </c>
      <c r="C3692" s="64">
        <v>8.3824999999999997E-2</v>
      </c>
    </row>
    <row r="3693" spans="1:3" x14ac:dyDescent="0.45">
      <c r="A3693" s="239">
        <v>41689</v>
      </c>
      <c r="B3693" s="3">
        <v>1.3752</v>
      </c>
      <c r="C3693" s="64">
        <v>8.3424999999999999E-2</v>
      </c>
    </row>
    <row r="3694" spans="1:3" x14ac:dyDescent="0.45">
      <c r="A3694" s="239">
        <v>41690</v>
      </c>
      <c r="B3694" s="3">
        <v>1.3700999999999999</v>
      </c>
      <c r="C3694" s="64">
        <v>8.3925E-2</v>
      </c>
    </row>
    <row r="3695" spans="1:3" x14ac:dyDescent="0.45">
      <c r="A3695" s="239">
        <v>41691</v>
      </c>
      <c r="B3695" s="3">
        <v>1.3734999999999999</v>
      </c>
      <c r="C3695" s="64">
        <v>8.3499999999999991E-2</v>
      </c>
    </row>
    <row r="3696" spans="1:3" x14ac:dyDescent="0.45">
      <c r="A3696" s="239">
        <v>41694</v>
      </c>
      <c r="B3696" s="3">
        <v>1.3736999999999999</v>
      </c>
      <c r="C3696" s="64">
        <v>8.3625000000000005E-2</v>
      </c>
    </row>
    <row r="3697" spans="1:3" x14ac:dyDescent="0.45">
      <c r="A3697" s="239">
        <v>41695</v>
      </c>
      <c r="B3697" s="3">
        <v>1.3752</v>
      </c>
      <c r="C3697" s="64">
        <v>8.4650000000000003E-2</v>
      </c>
    </row>
    <row r="3698" spans="1:3" x14ac:dyDescent="0.45">
      <c r="A3698" s="239">
        <v>41696</v>
      </c>
      <c r="B3698" s="3">
        <v>1.3672</v>
      </c>
      <c r="C3698" s="64">
        <v>8.5574999999999998E-2</v>
      </c>
    </row>
    <row r="3699" spans="1:3" x14ac:dyDescent="0.45">
      <c r="A3699" s="239">
        <v>41697</v>
      </c>
      <c r="B3699" s="3">
        <v>1.3711</v>
      </c>
      <c r="C3699" s="64">
        <v>8.622500000000001E-2</v>
      </c>
    </row>
    <row r="3700" spans="1:3" x14ac:dyDescent="0.45">
      <c r="A3700" s="239">
        <v>41698</v>
      </c>
      <c r="B3700" s="3">
        <v>1.3808</v>
      </c>
      <c r="C3700" s="64">
        <v>8.5474999999999995E-2</v>
      </c>
    </row>
    <row r="3701" spans="1:3" x14ac:dyDescent="0.45">
      <c r="A3701" s="239">
        <v>41701</v>
      </c>
      <c r="B3701" s="3">
        <v>1.3735999999999999</v>
      </c>
      <c r="C3701" s="64">
        <v>8.6724999999999997E-2</v>
      </c>
    </row>
    <row r="3702" spans="1:3" x14ac:dyDescent="0.45">
      <c r="A3702" s="239">
        <v>41702</v>
      </c>
      <c r="B3702" s="3">
        <v>1.3733</v>
      </c>
      <c r="C3702" s="64">
        <v>8.6324999999999999E-2</v>
      </c>
    </row>
    <row r="3703" spans="1:3" x14ac:dyDescent="0.45">
      <c r="A3703" s="239">
        <v>41703</v>
      </c>
      <c r="B3703" s="3">
        <v>1.3734999999999999</v>
      </c>
      <c r="C3703" s="64">
        <v>8.647500000000001E-2</v>
      </c>
    </row>
    <row r="3704" spans="1:3" x14ac:dyDescent="0.45">
      <c r="A3704" s="239">
        <v>41704</v>
      </c>
      <c r="B3704" s="3">
        <v>1.3858999999999999</v>
      </c>
      <c r="C3704" s="64">
        <v>8.5900000000000004E-2</v>
      </c>
    </row>
    <row r="3705" spans="1:3" x14ac:dyDescent="0.45">
      <c r="A3705" s="239">
        <v>41705</v>
      </c>
      <c r="B3705" s="3">
        <v>1.3875</v>
      </c>
      <c r="C3705" s="64">
        <v>8.5449999999999998E-2</v>
      </c>
    </row>
    <row r="3706" spans="1:3" x14ac:dyDescent="0.45">
      <c r="A3706" s="239">
        <v>41708</v>
      </c>
      <c r="B3706" s="3">
        <v>1.3874</v>
      </c>
      <c r="C3706" s="64">
        <v>8.6199999999999999E-2</v>
      </c>
    </row>
    <row r="3707" spans="1:3" x14ac:dyDescent="0.45">
      <c r="A3707" s="239">
        <v>41709</v>
      </c>
      <c r="B3707" s="3">
        <v>1.3864000000000001</v>
      </c>
      <c r="C3707" s="64">
        <v>8.4250000000000005E-2</v>
      </c>
    </row>
    <row r="3708" spans="1:3" x14ac:dyDescent="0.45">
      <c r="A3708" s="239">
        <v>41710</v>
      </c>
      <c r="B3708" s="3">
        <v>1.3902999999999999</v>
      </c>
      <c r="C3708" s="64">
        <v>8.3750000000000005E-2</v>
      </c>
    </row>
    <row r="3709" spans="1:3" x14ac:dyDescent="0.45">
      <c r="A3709" s="239">
        <v>41711</v>
      </c>
      <c r="B3709" s="3">
        <v>1.3856999999999999</v>
      </c>
      <c r="C3709" s="64">
        <v>8.4399999999999989E-2</v>
      </c>
    </row>
    <row r="3710" spans="1:3" x14ac:dyDescent="0.45">
      <c r="A3710" s="239">
        <v>41712</v>
      </c>
      <c r="B3710" s="3">
        <v>1.3900000000000001</v>
      </c>
      <c r="C3710" s="64">
        <v>8.5449999999999998E-2</v>
      </c>
    </row>
    <row r="3711" spans="1:3" x14ac:dyDescent="0.45">
      <c r="A3711" s="239">
        <v>41715</v>
      </c>
      <c r="B3711" s="3">
        <v>1.3925000000000001</v>
      </c>
      <c r="C3711" s="64">
        <v>8.5124999999999992E-2</v>
      </c>
    </row>
    <row r="3712" spans="1:3" x14ac:dyDescent="0.45">
      <c r="A3712" s="239">
        <v>41716</v>
      </c>
      <c r="B3712" s="3">
        <v>1.3921999999999999</v>
      </c>
      <c r="C3712" s="64">
        <v>8.4675E-2</v>
      </c>
    </row>
    <row r="3713" spans="1:3" x14ac:dyDescent="0.45">
      <c r="A3713" s="239">
        <v>41717</v>
      </c>
      <c r="B3713" s="3">
        <v>1.3915999999999999</v>
      </c>
      <c r="C3713" s="64">
        <v>8.4625000000000006E-2</v>
      </c>
    </row>
    <row r="3714" spans="1:3" x14ac:dyDescent="0.45">
      <c r="A3714" s="239">
        <v>41718</v>
      </c>
      <c r="B3714" s="3">
        <v>1.3776999999999999</v>
      </c>
      <c r="C3714" s="64">
        <v>8.4650000000000003E-2</v>
      </c>
    </row>
    <row r="3715" spans="1:3" x14ac:dyDescent="0.45">
      <c r="A3715" s="239">
        <v>41719</v>
      </c>
      <c r="B3715" s="3">
        <v>1.3795999999999999</v>
      </c>
      <c r="C3715" s="64">
        <v>8.3774999999999988E-2</v>
      </c>
    </row>
    <row r="3716" spans="1:3" x14ac:dyDescent="0.45">
      <c r="A3716" s="239">
        <v>41722</v>
      </c>
      <c r="B3716" s="3">
        <v>1.3875999999999999</v>
      </c>
      <c r="C3716" s="64">
        <v>8.2599999999999993E-2</v>
      </c>
    </row>
    <row r="3717" spans="1:3" x14ac:dyDescent="0.45">
      <c r="A3717" s="239">
        <v>41723</v>
      </c>
      <c r="B3717" s="3">
        <v>1.3827</v>
      </c>
      <c r="C3717" s="64">
        <v>8.2974999999999993E-2</v>
      </c>
    </row>
    <row r="3718" spans="1:3" x14ac:dyDescent="0.45">
      <c r="A3718" s="239">
        <v>41724</v>
      </c>
      <c r="B3718" s="3">
        <v>1.3789</v>
      </c>
      <c r="C3718" s="64">
        <v>8.2674999999999998E-2</v>
      </c>
    </row>
    <row r="3719" spans="1:3" x14ac:dyDescent="0.45">
      <c r="A3719" s="239">
        <v>41725</v>
      </c>
      <c r="B3719" s="3">
        <v>1.3746</v>
      </c>
      <c r="C3719" s="64">
        <v>8.3725000000000008E-2</v>
      </c>
    </row>
    <row r="3720" spans="1:3" x14ac:dyDescent="0.45">
      <c r="A3720" s="239">
        <v>41726</v>
      </c>
      <c r="B3720" s="3">
        <v>1.3753</v>
      </c>
      <c r="C3720" s="64">
        <v>8.3549999999999999E-2</v>
      </c>
    </row>
    <row r="3721" spans="1:3" x14ac:dyDescent="0.45">
      <c r="A3721" s="239">
        <v>41729</v>
      </c>
      <c r="B3721" s="3">
        <v>1.3772</v>
      </c>
      <c r="C3721" s="64">
        <v>8.3000000000000004E-2</v>
      </c>
    </row>
    <row r="3722" spans="1:3" x14ac:dyDescent="0.45">
      <c r="A3722" s="239">
        <v>41730</v>
      </c>
      <c r="B3722" s="3">
        <v>1.3797999999999999</v>
      </c>
      <c r="C3722" s="64">
        <v>8.1850000000000006E-2</v>
      </c>
    </row>
    <row r="3723" spans="1:3" x14ac:dyDescent="0.45">
      <c r="A3723" s="239">
        <v>41731</v>
      </c>
      <c r="B3723" s="3">
        <v>1.3766</v>
      </c>
      <c r="C3723" s="64">
        <v>8.1475000000000006E-2</v>
      </c>
    </row>
    <row r="3724" spans="1:3" x14ac:dyDescent="0.45">
      <c r="A3724" s="239">
        <v>41732</v>
      </c>
      <c r="B3724" s="3">
        <v>1.3721000000000001</v>
      </c>
      <c r="C3724" s="64">
        <v>8.14E-2</v>
      </c>
    </row>
    <row r="3725" spans="1:3" x14ac:dyDescent="0.45">
      <c r="A3725" s="239">
        <v>41733</v>
      </c>
      <c r="B3725" s="3">
        <v>1.3705000000000001</v>
      </c>
      <c r="C3725" s="64">
        <v>8.0325000000000008E-2</v>
      </c>
    </row>
    <row r="3726" spans="1:3" x14ac:dyDescent="0.45">
      <c r="A3726" s="239">
        <v>41736</v>
      </c>
      <c r="B3726" s="3">
        <v>1.3738999999999999</v>
      </c>
      <c r="C3726" s="64">
        <v>8.005000000000001E-2</v>
      </c>
    </row>
    <row r="3727" spans="1:3" x14ac:dyDescent="0.45">
      <c r="A3727" s="239">
        <v>41737</v>
      </c>
      <c r="B3727" s="3">
        <v>1.3795999999999999</v>
      </c>
      <c r="C3727" s="64">
        <v>7.9399999999999998E-2</v>
      </c>
    </row>
    <row r="3728" spans="1:3" x14ac:dyDescent="0.45">
      <c r="A3728" s="239">
        <v>41738</v>
      </c>
      <c r="B3728" s="3">
        <v>1.3809</v>
      </c>
      <c r="C3728" s="64">
        <v>7.9725000000000004E-2</v>
      </c>
    </row>
    <row r="3729" spans="1:3" x14ac:dyDescent="0.45">
      <c r="A3729" s="239">
        <v>41739</v>
      </c>
      <c r="B3729" s="3">
        <v>1.3887</v>
      </c>
      <c r="C3729" s="64">
        <v>7.9774999999999999E-2</v>
      </c>
    </row>
    <row r="3730" spans="1:3" x14ac:dyDescent="0.45">
      <c r="A3730" s="239">
        <v>41740</v>
      </c>
      <c r="B3730" s="3">
        <v>1.3896999999999999</v>
      </c>
      <c r="C3730" s="64">
        <v>8.0024999999999999E-2</v>
      </c>
    </row>
    <row r="3731" spans="1:3" x14ac:dyDescent="0.45">
      <c r="A3731" s="239">
        <v>41743</v>
      </c>
      <c r="B3731" s="3">
        <v>1.3828</v>
      </c>
      <c r="C3731" s="64">
        <v>8.1775E-2</v>
      </c>
    </row>
    <row r="3732" spans="1:3" x14ac:dyDescent="0.45">
      <c r="A3732" s="239">
        <v>41744</v>
      </c>
      <c r="B3732" s="3">
        <v>1.3818999999999999</v>
      </c>
      <c r="C3732" s="64">
        <v>8.2449999999999996E-2</v>
      </c>
    </row>
    <row r="3733" spans="1:3" x14ac:dyDescent="0.45">
      <c r="A3733" s="239">
        <v>41745</v>
      </c>
      <c r="B3733" s="3">
        <v>1.3831</v>
      </c>
      <c r="C3733" s="64">
        <v>8.1699999999999995E-2</v>
      </c>
    </row>
    <row r="3734" spans="1:3" x14ac:dyDescent="0.45">
      <c r="A3734" s="239">
        <v>41746</v>
      </c>
      <c r="B3734" s="3">
        <v>1.3818999999999999</v>
      </c>
      <c r="C3734" s="64">
        <v>8.1174999999999997E-2</v>
      </c>
    </row>
    <row r="3735" spans="1:3" x14ac:dyDescent="0.45">
      <c r="A3735" s="239">
        <v>41747</v>
      </c>
      <c r="B3735" s="3">
        <v>1.3816999999999999</v>
      </c>
      <c r="C3735" s="64">
        <v>8.1449999999999995E-2</v>
      </c>
    </row>
    <row r="3736" spans="1:3" x14ac:dyDescent="0.45">
      <c r="A3736" s="239">
        <v>41750</v>
      </c>
      <c r="B3736" s="3">
        <v>1.3797999999999999</v>
      </c>
      <c r="C3736" s="64">
        <v>8.1500000000000003E-2</v>
      </c>
    </row>
    <row r="3737" spans="1:3" x14ac:dyDescent="0.45">
      <c r="A3737" s="239">
        <v>41751</v>
      </c>
      <c r="B3737" s="3">
        <v>1.38</v>
      </c>
      <c r="C3737" s="64">
        <v>8.1625000000000003E-2</v>
      </c>
    </row>
    <row r="3738" spans="1:3" x14ac:dyDescent="0.45">
      <c r="A3738" s="239">
        <v>41752</v>
      </c>
      <c r="B3738" s="3">
        <v>1.3818999999999999</v>
      </c>
      <c r="C3738" s="64">
        <v>8.1000000000000003E-2</v>
      </c>
    </row>
    <row r="3739" spans="1:3" x14ac:dyDescent="0.45">
      <c r="A3739" s="239">
        <v>41753</v>
      </c>
      <c r="B3739" s="3">
        <v>1.3824000000000001</v>
      </c>
      <c r="C3739" s="64">
        <v>8.0075000000000007E-2</v>
      </c>
    </row>
    <row r="3740" spans="1:3" x14ac:dyDescent="0.45">
      <c r="A3740" s="239">
        <v>41754</v>
      </c>
      <c r="B3740" s="3">
        <v>1.3837999999999999</v>
      </c>
      <c r="C3740" s="64">
        <v>7.9649999999999999E-2</v>
      </c>
    </row>
    <row r="3741" spans="1:3" x14ac:dyDescent="0.45">
      <c r="A3741" s="239">
        <v>41757</v>
      </c>
      <c r="B3741" s="3">
        <v>1.3847</v>
      </c>
      <c r="C3741" s="64">
        <v>7.9824999999999993E-2</v>
      </c>
    </row>
    <row r="3742" spans="1:3" x14ac:dyDescent="0.45">
      <c r="A3742" s="239">
        <v>41758</v>
      </c>
      <c r="B3742" s="3">
        <v>1.3811</v>
      </c>
      <c r="C3742" s="64">
        <v>7.8850000000000003E-2</v>
      </c>
    </row>
    <row r="3743" spans="1:3" x14ac:dyDescent="0.45">
      <c r="A3743" s="239">
        <v>41759</v>
      </c>
      <c r="B3743" s="3">
        <v>1.3866000000000001</v>
      </c>
      <c r="C3743" s="64">
        <v>7.8524999999999998E-2</v>
      </c>
    </row>
    <row r="3744" spans="1:3" x14ac:dyDescent="0.45">
      <c r="A3744" s="239">
        <v>41760</v>
      </c>
      <c r="B3744" s="3">
        <v>1.3868</v>
      </c>
      <c r="C3744" s="64">
        <v>7.7674999999999994E-2</v>
      </c>
    </row>
    <row r="3745" spans="1:3" x14ac:dyDescent="0.45">
      <c r="A3745" s="239">
        <v>41761</v>
      </c>
      <c r="B3745" s="3">
        <v>1.3864000000000001</v>
      </c>
      <c r="C3745" s="64">
        <v>7.7699999999999991E-2</v>
      </c>
    </row>
    <row r="3746" spans="1:3" x14ac:dyDescent="0.45">
      <c r="A3746" s="239">
        <v>41764</v>
      </c>
      <c r="B3746" s="3">
        <v>1.3875999999999999</v>
      </c>
      <c r="C3746" s="64">
        <v>7.7600000000000002E-2</v>
      </c>
    </row>
    <row r="3747" spans="1:3" x14ac:dyDescent="0.45">
      <c r="A3747" s="239">
        <v>41765</v>
      </c>
      <c r="B3747" s="3">
        <v>1.3925000000000001</v>
      </c>
      <c r="C3747" s="64">
        <v>7.7350000000000002E-2</v>
      </c>
    </row>
    <row r="3748" spans="1:3" x14ac:dyDescent="0.45">
      <c r="A3748" s="239">
        <v>41766</v>
      </c>
      <c r="B3748" s="3">
        <v>1.3919999999999999</v>
      </c>
      <c r="C3748" s="64">
        <v>7.775E-2</v>
      </c>
    </row>
    <row r="3749" spans="1:3" x14ac:dyDescent="0.45">
      <c r="A3749" s="239">
        <v>41767</v>
      </c>
      <c r="B3749" s="3">
        <v>1.3860999999999999</v>
      </c>
      <c r="C3749" s="64">
        <v>7.8350000000000003E-2</v>
      </c>
    </row>
    <row r="3750" spans="1:3" x14ac:dyDescent="0.45">
      <c r="A3750" s="239">
        <v>41768</v>
      </c>
      <c r="B3750" s="3">
        <v>1.3757999999999999</v>
      </c>
      <c r="C3750" s="64">
        <v>8.0075000000000007E-2</v>
      </c>
    </row>
    <row r="3751" spans="1:3" x14ac:dyDescent="0.45">
      <c r="A3751" s="239">
        <v>41771</v>
      </c>
      <c r="B3751" s="3">
        <v>1.3756999999999999</v>
      </c>
      <c r="C3751" s="64">
        <v>7.9950000000000007E-2</v>
      </c>
    </row>
    <row r="3752" spans="1:3" x14ac:dyDescent="0.45">
      <c r="A3752" s="239">
        <v>41772</v>
      </c>
      <c r="B3752" s="3">
        <v>1.37</v>
      </c>
      <c r="C3752" s="64">
        <v>8.0449999999999994E-2</v>
      </c>
    </row>
    <row r="3753" spans="1:3" x14ac:dyDescent="0.45">
      <c r="A3753" s="239">
        <v>41773</v>
      </c>
      <c r="B3753" s="3">
        <v>1.3708</v>
      </c>
      <c r="C3753" s="64">
        <v>7.9500000000000001E-2</v>
      </c>
    </row>
    <row r="3754" spans="1:3" x14ac:dyDescent="0.45">
      <c r="A3754" s="239">
        <v>41774</v>
      </c>
      <c r="B3754" s="3">
        <v>1.3707</v>
      </c>
      <c r="C3754" s="64">
        <v>8.0574999999999994E-2</v>
      </c>
    </row>
    <row r="3755" spans="1:3" x14ac:dyDescent="0.45">
      <c r="A3755" s="239">
        <v>41775</v>
      </c>
      <c r="B3755" s="3">
        <v>1.3702000000000001</v>
      </c>
      <c r="C3755" s="64">
        <v>7.9950000000000007E-2</v>
      </c>
    </row>
    <row r="3756" spans="1:3" x14ac:dyDescent="0.45">
      <c r="A3756" s="239">
        <v>41778</v>
      </c>
      <c r="B3756" s="3">
        <v>1.371</v>
      </c>
      <c r="C3756" s="64">
        <v>7.9699999999999993E-2</v>
      </c>
    </row>
    <row r="3757" spans="1:3" x14ac:dyDescent="0.45">
      <c r="A3757" s="239">
        <v>41779</v>
      </c>
      <c r="B3757" s="3">
        <v>1.3689</v>
      </c>
      <c r="C3757" s="64">
        <v>7.9699999999999993E-2</v>
      </c>
    </row>
    <row r="3758" spans="1:3" x14ac:dyDescent="0.45">
      <c r="A3758" s="239">
        <v>41780</v>
      </c>
      <c r="B3758" s="3">
        <v>1.3663000000000001</v>
      </c>
      <c r="C3758" s="64">
        <v>8.0824999999999994E-2</v>
      </c>
    </row>
    <row r="3759" spans="1:3" x14ac:dyDescent="0.45">
      <c r="A3759" s="239">
        <v>41781</v>
      </c>
      <c r="B3759" s="3">
        <v>1.365</v>
      </c>
      <c r="C3759" s="64">
        <v>7.980000000000001E-2</v>
      </c>
    </row>
    <row r="3760" spans="1:3" x14ac:dyDescent="0.45">
      <c r="A3760" s="239">
        <v>41782</v>
      </c>
      <c r="B3760" s="3">
        <v>1.3628</v>
      </c>
      <c r="C3760" s="64">
        <v>8.042500000000001E-2</v>
      </c>
    </row>
    <row r="3761" spans="1:3" x14ac:dyDescent="0.45">
      <c r="A3761" s="239">
        <v>41785</v>
      </c>
      <c r="B3761" s="3">
        <v>1.3645</v>
      </c>
      <c r="C3761" s="64">
        <v>7.9950000000000007E-2</v>
      </c>
    </row>
    <row r="3762" spans="1:3" x14ac:dyDescent="0.45">
      <c r="A3762" s="239">
        <v>41786</v>
      </c>
      <c r="B3762" s="3">
        <v>1.3615999999999999</v>
      </c>
      <c r="C3762" s="64">
        <v>8.1024999999999986E-2</v>
      </c>
    </row>
    <row r="3763" spans="1:3" x14ac:dyDescent="0.45">
      <c r="A3763" s="239">
        <v>41787</v>
      </c>
      <c r="B3763" s="3">
        <v>1.3592</v>
      </c>
      <c r="C3763" s="64">
        <v>8.0924999999999997E-2</v>
      </c>
    </row>
    <row r="3764" spans="1:3" x14ac:dyDescent="0.45">
      <c r="A3764" s="239">
        <v>41788</v>
      </c>
      <c r="B3764" s="3">
        <v>1.3609</v>
      </c>
      <c r="C3764" s="64">
        <v>8.0375000000000002E-2</v>
      </c>
    </row>
    <row r="3765" spans="1:3" x14ac:dyDescent="0.45">
      <c r="A3765" s="239">
        <v>41789</v>
      </c>
      <c r="B3765" s="3">
        <v>1.3641000000000001</v>
      </c>
      <c r="C3765" s="64">
        <v>8.0250000000000002E-2</v>
      </c>
    </row>
    <row r="3766" spans="1:3" x14ac:dyDescent="0.45">
      <c r="A3766" s="239">
        <v>41792</v>
      </c>
      <c r="B3766" s="3">
        <v>1.3594999999999999</v>
      </c>
      <c r="C3766" s="64">
        <v>8.0100000000000005E-2</v>
      </c>
    </row>
    <row r="3767" spans="1:3" x14ac:dyDescent="0.45">
      <c r="A3767" s="239">
        <v>41793</v>
      </c>
      <c r="B3767" s="3">
        <v>1.3633</v>
      </c>
      <c r="C3767" s="64">
        <v>8.0149999999999999E-2</v>
      </c>
    </row>
    <row r="3768" spans="1:3" x14ac:dyDescent="0.45">
      <c r="A3768" s="239">
        <v>41794</v>
      </c>
      <c r="B3768" s="3">
        <v>1.3608</v>
      </c>
      <c r="C3768" s="64">
        <v>8.005000000000001E-2</v>
      </c>
    </row>
    <row r="3769" spans="1:3" x14ac:dyDescent="0.45">
      <c r="A3769" s="239">
        <v>41795</v>
      </c>
      <c r="B3769" s="3">
        <v>1.3637000000000001</v>
      </c>
      <c r="C3769" s="64">
        <v>7.8600000000000003E-2</v>
      </c>
    </row>
    <row r="3770" spans="1:3" x14ac:dyDescent="0.45">
      <c r="A3770" s="239">
        <v>41796</v>
      </c>
      <c r="B3770" s="3">
        <v>1.3639000000000001</v>
      </c>
      <c r="C3770" s="64">
        <v>7.6149999999999995E-2</v>
      </c>
    </row>
    <row r="3771" spans="1:3" x14ac:dyDescent="0.45">
      <c r="A3771" s="239">
        <v>41799</v>
      </c>
      <c r="B3771" s="3">
        <v>1.3586</v>
      </c>
      <c r="C3771" s="64">
        <v>7.690000000000001E-2</v>
      </c>
    </row>
    <row r="3772" spans="1:3" x14ac:dyDescent="0.45">
      <c r="A3772" s="239">
        <v>41800</v>
      </c>
      <c r="B3772" s="3">
        <v>1.3546</v>
      </c>
      <c r="C3772" s="64">
        <v>7.7625E-2</v>
      </c>
    </row>
    <row r="3773" spans="1:3" x14ac:dyDescent="0.45">
      <c r="A3773" s="239">
        <v>41801</v>
      </c>
      <c r="B3773" s="3">
        <v>1.3536000000000001</v>
      </c>
      <c r="C3773" s="64">
        <v>7.775E-2</v>
      </c>
    </row>
    <row r="3774" spans="1:3" x14ac:dyDescent="0.45">
      <c r="A3774" s="239">
        <v>41802</v>
      </c>
      <c r="B3774" s="3">
        <v>1.3547</v>
      </c>
      <c r="C3774" s="64">
        <v>7.8125E-2</v>
      </c>
    </row>
    <row r="3775" spans="1:3" x14ac:dyDescent="0.45">
      <c r="A3775" s="239">
        <v>41803</v>
      </c>
      <c r="B3775" s="3">
        <v>1.3531</v>
      </c>
      <c r="C3775" s="64">
        <v>7.7100000000000002E-2</v>
      </c>
    </row>
    <row r="3776" spans="1:3" x14ac:dyDescent="0.45">
      <c r="A3776" s="239">
        <v>41806</v>
      </c>
      <c r="B3776" s="3">
        <v>1.357</v>
      </c>
      <c r="C3776" s="64">
        <v>7.7399999999999997E-2</v>
      </c>
    </row>
    <row r="3777" spans="1:3" x14ac:dyDescent="0.45">
      <c r="A3777" s="239">
        <v>41807</v>
      </c>
      <c r="B3777" s="3">
        <v>1.3545</v>
      </c>
      <c r="C3777" s="64">
        <v>7.7149999999999996E-2</v>
      </c>
    </row>
    <row r="3778" spans="1:3" x14ac:dyDescent="0.45">
      <c r="A3778" s="239">
        <v>41808</v>
      </c>
      <c r="B3778" s="3">
        <v>1.3574999999999999</v>
      </c>
      <c r="C3778" s="64">
        <v>7.6950000000000005E-2</v>
      </c>
    </row>
    <row r="3779" spans="1:3" x14ac:dyDescent="0.45">
      <c r="A3779" s="239">
        <v>41809</v>
      </c>
      <c r="B3779" s="3">
        <v>1.3620999999999999</v>
      </c>
      <c r="C3779" s="64">
        <v>7.51E-2</v>
      </c>
    </row>
    <row r="3780" spans="1:3" x14ac:dyDescent="0.45">
      <c r="A3780" s="239">
        <v>41810</v>
      </c>
      <c r="B3780" s="3">
        <v>1.3584000000000001</v>
      </c>
      <c r="C3780" s="64">
        <v>7.5050000000000006E-2</v>
      </c>
    </row>
    <row r="3781" spans="1:3" x14ac:dyDescent="0.45">
      <c r="A3781" s="239">
        <v>41813</v>
      </c>
      <c r="B3781" s="3">
        <v>1.3595999999999999</v>
      </c>
      <c r="C3781" s="64">
        <v>7.4550000000000005E-2</v>
      </c>
    </row>
    <row r="3782" spans="1:3" x14ac:dyDescent="0.45">
      <c r="A3782" s="239">
        <v>41814</v>
      </c>
      <c r="B3782" s="3">
        <v>1.3587</v>
      </c>
      <c r="C3782" s="64">
        <v>7.3499999999999996E-2</v>
      </c>
    </row>
    <row r="3783" spans="1:3" x14ac:dyDescent="0.45">
      <c r="A3783" s="239">
        <v>41815</v>
      </c>
      <c r="B3783" s="3">
        <v>1.3637999999999999</v>
      </c>
      <c r="C3783" s="64">
        <v>7.3175000000000004E-2</v>
      </c>
    </row>
    <row r="3784" spans="1:3" x14ac:dyDescent="0.45">
      <c r="A3784" s="239">
        <v>41816</v>
      </c>
      <c r="B3784" s="3">
        <v>1.3612</v>
      </c>
      <c r="C3784" s="64">
        <v>7.3950000000000002E-2</v>
      </c>
    </row>
    <row r="3785" spans="1:3" x14ac:dyDescent="0.45">
      <c r="A3785" s="239">
        <v>41817</v>
      </c>
      <c r="B3785" s="3">
        <v>1.3641000000000001</v>
      </c>
      <c r="C3785" s="64">
        <v>7.3450000000000001E-2</v>
      </c>
    </row>
    <row r="3786" spans="1:3" x14ac:dyDescent="0.45">
      <c r="A3786" s="239">
        <v>41820</v>
      </c>
      <c r="B3786" s="3">
        <v>1.369</v>
      </c>
      <c r="C3786" s="64">
        <v>7.2849999999999998E-2</v>
      </c>
    </row>
    <row r="3787" spans="1:3" x14ac:dyDescent="0.45">
      <c r="A3787" s="239">
        <v>41821</v>
      </c>
      <c r="B3787" s="3">
        <v>1.3691</v>
      </c>
      <c r="C3787" s="64">
        <v>7.2999999999999995E-2</v>
      </c>
    </row>
    <row r="3788" spans="1:3" x14ac:dyDescent="0.45">
      <c r="A3788" s="239">
        <v>41822</v>
      </c>
      <c r="B3788" s="3">
        <v>1.3652</v>
      </c>
      <c r="C3788" s="64">
        <v>7.17E-2</v>
      </c>
    </row>
    <row r="3789" spans="1:3" x14ac:dyDescent="0.45">
      <c r="A3789" s="239">
        <v>41823</v>
      </c>
      <c r="B3789" s="3">
        <v>1.3603000000000001</v>
      </c>
      <c r="C3789" s="64">
        <v>7.0750000000000007E-2</v>
      </c>
    </row>
    <row r="3790" spans="1:3" x14ac:dyDescent="0.45">
      <c r="A3790" s="239">
        <v>41824</v>
      </c>
      <c r="B3790" s="3">
        <v>1.3593</v>
      </c>
      <c r="C3790" s="64">
        <v>7.1349999999999997E-2</v>
      </c>
    </row>
    <row r="3791" spans="1:3" x14ac:dyDescent="0.45">
      <c r="A3791" s="239">
        <v>41827</v>
      </c>
      <c r="B3791" s="3">
        <v>1.3606</v>
      </c>
      <c r="C3791" s="64">
        <v>7.1500000000000008E-2</v>
      </c>
    </row>
    <row r="3792" spans="1:3" x14ac:dyDescent="0.45">
      <c r="A3792" s="239">
        <v>41828</v>
      </c>
      <c r="B3792" s="3">
        <v>1.3607</v>
      </c>
      <c r="C3792" s="64">
        <v>7.17E-2</v>
      </c>
    </row>
    <row r="3793" spans="1:3" x14ac:dyDescent="0.45">
      <c r="A3793" s="239">
        <v>41829</v>
      </c>
      <c r="B3793" s="3">
        <v>1.3627</v>
      </c>
      <c r="C3793" s="64">
        <v>7.1749999999999994E-2</v>
      </c>
    </row>
    <row r="3794" spans="1:3" x14ac:dyDescent="0.45">
      <c r="A3794" s="239">
        <v>41830</v>
      </c>
      <c r="B3794" s="3">
        <v>1.3597000000000001</v>
      </c>
      <c r="C3794" s="64">
        <v>7.2700000000000001E-2</v>
      </c>
    </row>
    <row r="3795" spans="1:3" x14ac:dyDescent="0.45">
      <c r="A3795" s="239">
        <v>41831</v>
      </c>
      <c r="B3795" s="3">
        <v>1.3603000000000001</v>
      </c>
      <c r="C3795" s="64">
        <v>7.2300000000000003E-2</v>
      </c>
    </row>
    <row r="3796" spans="1:3" x14ac:dyDescent="0.45">
      <c r="A3796" s="239">
        <v>41834</v>
      </c>
      <c r="B3796" s="3">
        <v>1.3612</v>
      </c>
      <c r="C3796" s="64">
        <v>7.1199999999999999E-2</v>
      </c>
    </row>
    <row r="3797" spans="1:3" x14ac:dyDescent="0.45">
      <c r="A3797" s="239">
        <v>41835</v>
      </c>
      <c r="B3797" s="3">
        <v>1.3568</v>
      </c>
      <c r="C3797" s="64">
        <v>7.1575E-2</v>
      </c>
    </row>
    <row r="3798" spans="1:3" x14ac:dyDescent="0.45">
      <c r="A3798" s="239">
        <v>41836</v>
      </c>
      <c r="B3798" s="3">
        <v>1.3528</v>
      </c>
      <c r="C3798" s="64">
        <v>7.3075000000000001E-2</v>
      </c>
    </row>
    <row r="3799" spans="1:3" x14ac:dyDescent="0.45">
      <c r="A3799" s="239">
        <v>41837</v>
      </c>
      <c r="B3799" s="3">
        <v>1.3524</v>
      </c>
      <c r="C3799" s="64">
        <v>7.3349999999999999E-2</v>
      </c>
    </row>
    <row r="3800" spans="1:3" x14ac:dyDescent="0.45">
      <c r="A3800" s="239">
        <v>41838</v>
      </c>
      <c r="B3800" s="3">
        <v>1.3519000000000001</v>
      </c>
      <c r="C3800" s="64">
        <v>7.3200000000000001E-2</v>
      </c>
    </row>
    <row r="3801" spans="1:3" x14ac:dyDescent="0.45">
      <c r="A3801" s="239">
        <v>41841</v>
      </c>
      <c r="B3801" s="3">
        <v>1.3521000000000001</v>
      </c>
      <c r="C3801" s="64">
        <v>7.4749999999999997E-2</v>
      </c>
    </row>
    <row r="3802" spans="1:3" x14ac:dyDescent="0.45">
      <c r="A3802" s="239">
        <v>41842</v>
      </c>
      <c r="B3802" s="3">
        <v>1.3467</v>
      </c>
      <c r="C3802" s="64">
        <v>7.7124999999999999E-2</v>
      </c>
    </row>
    <row r="3803" spans="1:3" x14ac:dyDescent="0.45">
      <c r="A3803" s="239">
        <v>41843</v>
      </c>
      <c r="B3803" s="3">
        <v>1.3463000000000001</v>
      </c>
      <c r="C3803" s="64">
        <v>7.7499999999999999E-2</v>
      </c>
    </row>
    <row r="3804" spans="1:3" x14ac:dyDescent="0.45">
      <c r="A3804" s="239">
        <v>41844</v>
      </c>
      <c r="B3804" s="3">
        <v>1.347</v>
      </c>
      <c r="C3804" s="64">
        <v>7.7699999999999991E-2</v>
      </c>
    </row>
    <row r="3805" spans="1:3" x14ac:dyDescent="0.45">
      <c r="A3805" s="239">
        <v>41845</v>
      </c>
      <c r="B3805" s="3">
        <v>1.3429</v>
      </c>
      <c r="C3805" s="64">
        <v>7.7124999999999999E-2</v>
      </c>
    </row>
    <row r="3806" spans="1:3" x14ac:dyDescent="0.45">
      <c r="A3806" s="239">
        <v>41848</v>
      </c>
      <c r="B3806" s="3">
        <v>1.3441000000000001</v>
      </c>
      <c r="C3806" s="64">
        <v>7.7050000000000007E-2</v>
      </c>
    </row>
    <row r="3807" spans="1:3" x14ac:dyDescent="0.45">
      <c r="A3807" s="239">
        <v>41849</v>
      </c>
      <c r="B3807" s="3">
        <v>1.3411</v>
      </c>
      <c r="C3807" s="64">
        <v>7.7300000000000008E-2</v>
      </c>
    </row>
    <row r="3808" spans="1:3" x14ac:dyDescent="0.45">
      <c r="A3808" s="239">
        <v>41850</v>
      </c>
      <c r="B3808" s="3">
        <v>1.3378999999999999</v>
      </c>
      <c r="C3808" s="64">
        <v>7.9399999999999998E-2</v>
      </c>
    </row>
    <row r="3809" spans="1:3" x14ac:dyDescent="0.45">
      <c r="A3809" s="239">
        <v>41851</v>
      </c>
      <c r="B3809" s="3">
        <v>1.3385</v>
      </c>
      <c r="C3809" s="64">
        <v>7.9199999999999993E-2</v>
      </c>
    </row>
    <row r="3810" spans="1:3" x14ac:dyDescent="0.45">
      <c r="A3810" s="239">
        <v>41852</v>
      </c>
      <c r="B3810" s="3">
        <v>1.3431</v>
      </c>
      <c r="C3810" s="64">
        <v>7.7774999999999997E-2</v>
      </c>
    </row>
    <row r="3811" spans="1:3" x14ac:dyDescent="0.45">
      <c r="A3811" s="239">
        <v>41855</v>
      </c>
      <c r="B3811" s="3">
        <v>1.3416999999999999</v>
      </c>
      <c r="C3811" s="64">
        <v>7.7199999999999991E-2</v>
      </c>
    </row>
    <row r="3812" spans="1:3" x14ac:dyDescent="0.45">
      <c r="A3812" s="239">
        <v>41856</v>
      </c>
      <c r="B3812" s="3">
        <v>1.3369</v>
      </c>
      <c r="C3812" s="64">
        <v>7.7600000000000002E-2</v>
      </c>
    </row>
    <row r="3813" spans="1:3" x14ac:dyDescent="0.45">
      <c r="A3813" s="239">
        <v>41857</v>
      </c>
      <c r="B3813" s="3">
        <v>1.3369</v>
      </c>
      <c r="C3813" s="64">
        <v>7.825E-2</v>
      </c>
    </row>
    <row r="3814" spans="1:3" x14ac:dyDescent="0.45">
      <c r="A3814" s="239">
        <v>41858</v>
      </c>
      <c r="B3814" s="3">
        <v>1.335</v>
      </c>
      <c r="C3814" s="64">
        <v>7.8550000000000009E-2</v>
      </c>
    </row>
    <row r="3815" spans="1:3" x14ac:dyDescent="0.45">
      <c r="A3815" s="239">
        <v>41859</v>
      </c>
      <c r="B3815" s="3">
        <v>1.3416000000000001</v>
      </c>
      <c r="C3815" s="64">
        <v>7.9549999999999996E-2</v>
      </c>
    </row>
    <row r="3816" spans="1:3" x14ac:dyDescent="0.45">
      <c r="A3816" s="239">
        <v>41862</v>
      </c>
      <c r="B3816" s="3">
        <v>1.3386</v>
      </c>
      <c r="C3816" s="64">
        <v>7.9549999999999996E-2</v>
      </c>
    </row>
    <row r="3817" spans="1:3" x14ac:dyDescent="0.45">
      <c r="A3817" s="239">
        <v>41863</v>
      </c>
      <c r="B3817" s="3">
        <v>1.3360000000000001</v>
      </c>
      <c r="C3817" s="64">
        <v>7.9649999999999999E-2</v>
      </c>
    </row>
    <row r="3818" spans="1:3" x14ac:dyDescent="0.45">
      <c r="A3818" s="239">
        <v>41864</v>
      </c>
      <c r="B3818" s="3">
        <v>1.3371</v>
      </c>
      <c r="C3818" s="64">
        <v>7.9600000000000004E-2</v>
      </c>
    </row>
    <row r="3819" spans="1:3" x14ac:dyDescent="0.45">
      <c r="A3819" s="239">
        <v>41865</v>
      </c>
      <c r="B3819" s="3">
        <v>1.3369</v>
      </c>
      <c r="C3819" s="64">
        <v>7.8949999999999992E-2</v>
      </c>
    </row>
    <row r="3820" spans="1:3" x14ac:dyDescent="0.45">
      <c r="A3820" s="239">
        <v>41866</v>
      </c>
      <c r="B3820" s="3">
        <v>1.3386</v>
      </c>
      <c r="C3820" s="64">
        <v>7.9625000000000001E-2</v>
      </c>
    </row>
    <row r="3821" spans="1:3" x14ac:dyDescent="0.45">
      <c r="A3821" s="239">
        <v>41869</v>
      </c>
      <c r="B3821" s="3">
        <v>1.3362000000000001</v>
      </c>
      <c r="C3821" s="64">
        <v>7.8724999999999989E-2</v>
      </c>
    </row>
    <row r="3822" spans="1:3" x14ac:dyDescent="0.45">
      <c r="A3822" s="239">
        <v>41870</v>
      </c>
      <c r="B3822" s="3">
        <v>1.3317999999999999</v>
      </c>
      <c r="C3822" s="64">
        <v>7.9100000000000004E-2</v>
      </c>
    </row>
    <row r="3823" spans="1:3" x14ac:dyDescent="0.45">
      <c r="A3823" s="239">
        <v>41871</v>
      </c>
      <c r="B3823" s="3">
        <v>1.329</v>
      </c>
      <c r="C3823" s="64">
        <v>7.9950000000000007E-2</v>
      </c>
    </row>
    <row r="3824" spans="1:3" x14ac:dyDescent="0.45">
      <c r="A3824" s="239">
        <v>41872</v>
      </c>
      <c r="B3824" s="3">
        <v>1.3279000000000001</v>
      </c>
      <c r="C3824" s="64">
        <v>7.9100000000000004E-2</v>
      </c>
    </row>
    <row r="3825" spans="1:3" x14ac:dyDescent="0.45">
      <c r="A3825" s="239">
        <v>41873</v>
      </c>
      <c r="B3825" s="3">
        <v>1.3240000000000001</v>
      </c>
      <c r="C3825" s="64">
        <v>7.7649999999999997E-2</v>
      </c>
    </row>
    <row r="3826" spans="1:3" x14ac:dyDescent="0.45">
      <c r="A3826" s="239">
        <v>41876</v>
      </c>
      <c r="B3826" s="3">
        <v>1.3197999999999999</v>
      </c>
      <c r="C3826" s="64">
        <v>7.934999999999999E-2</v>
      </c>
    </row>
    <row r="3827" spans="1:3" x14ac:dyDescent="0.45">
      <c r="A3827" s="239">
        <v>41877</v>
      </c>
      <c r="B3827" s="3">
        <v>1.319</v>
      </c>
      <c r="C3827" s="64">
        <v>7.9950000000000007E-2</v>
      </c>
    </row>
    <row r="3828" spans="1:3" x14ac:dyDescent="0.45">
      <c r="A3828" s="239">
        <v>41878</v>
      </c>
      <c r="B3828" s="3">
        <v>1.3192999999999999</v>
      </c>
      <c r="C3828" s="64">
        <v>8.0474999999999991E-2</v>
      </c>
    </row>
    <row r="3829" spans="1:3" x14ac:dyDescent="0.45">
      <c r="A3829" s="239">
        <v>41879</v>
      </c>
      <c r="B3829" s="3">
        <v>1.3174999999999999</v>
      </c>
      <c r="C3829" s="64">
        <v>8.0625000000000002E-2</v>
      </c>
    </row>
    <row r="3830" spans="1:3" x14ac:dyDescent="0.45">
      <c r="A3830" s="239">
        <v>41880</v>
      </c>
      <c r="B3830" s="3">
        <v>1.3145</v>
      </c>
      <c r="C3830" s="64">
        <v>8.0124999999999988E-2</v>
      </c>
    </row>
    <row r="3831" spans="1:3" x14ac:dyDescent="0.45">
      <c r="A3831" s="239">
        <v>41883</v>
      </c>
      <c r="B3831" s="3">
        <v>1.3130999999999999</v>
      </c>
      <c r="C3831" s="64">
        <v>8.1525E-2</v>
      </c>
    </row>
    <row r="3832" spans="1:3" x14ac:dyDescent="0.45">
      <c r="A3832" s="239">
        <v>41884</v>
      </c>
      <c r="B3832" s="3">
        <v>1.3125</v>
      </c>
      <c r="C3832" s="64">
        <v>8.2174999999999998E-2</v>
      </c>
    </row>
    <row r="3833" spans="1:3" x14ac:dyDescent="0.45">
      <c r="A3833" s="239">
        <v>41885</v>
      </c>
      <c r="B3833" s="3">
        <v>1.3141</v>
      </c>
      <c r="C3833" s="64">
        <v>8.0799999999999997E-2</v>
      </c>
    </row>
    <row r="3834" spans="1:3" x14ac:dyDescent="0.45">
      <c r="A3834" s="239">
        <v>41886</v>
      </c>
      <c r="B3834" s="3">
        <v>1.2947</v>
      </c>
      <c r="C3834" s="64">
        <v>8.3574999999999997E-2</v>
      </c>
    </row>
    <row r="3835" spans="1:3" x14ac:dyDescent="0.45">
      <c r="A3835" s="239">
        <v>41887</v>
      </c>
      <c r="B3835" s="3">
        <v>1.2950999999999999</v>
      </c>
      <c r="C3835" s="64">
        <v>8.3524999999999988E-2</v>
      </c>
    </row>
    <row r="3836" spans="1:3" x14ac:dyDescent="0.45">
      <c r="A3836" s="239">
        <v>41890</v>
      </c>
      <c r="B3836" s="3">
        <v>1.2934000000000001</v>
      </c>
      <c r="C3836" s="64">
        <v>8.3524999999999988E-2</v>
      </c>
    </row>
    <row r="3837" spans="1:3" x14ac:dyDescent="0.45">
      <c r="A3837" s="239">
        <v>41891</v>
      </c>
      <c r="B3837" s="3">
        <v>1.2916000000000001</v>
      </c>
      <c r="C3837" s="64">
        <v>8.6175000000000002E-2</v>
      </c>
    </row>
    <row r="3838" spans="1:3" x14ac:dyDescent="0.45">
      <c r="A3838" s="239">
        <v>41892</v>
      </c>
      <c r="B3838" s="3">
        <v>1.2902</v>
      </c>
      <c r="C3838" s="64">
        <v>8.7249999999999994E-2</v>
      </c>
    </row>
    <row r="3839" spans="1:3" x14ac:dyDescent="0.45">
      <c r="A3839" s="239">
        <v>41893</v>
      </c>
      <c r="B3839" s="3">
        <v>1.294</v>
      </c>
      <c r="C3839" s="64">
        <v>8.5999999999999993E-2</v>
      </c>
    </row>
    <row r="3840" spans="1:3" x14ac:dyDescent="0.45">
      <c r="A3840" s="239">
        <v>41894</v>
      </c>
      <c r="B3840" s="3">
        <v>1.2974000000000001</v>
      </c>
      <c r="C3840" s="64">
        <v>8.6575000000000013E-2</v>
      </c>
    </row>
    <row r="3841" spans="1:3" x14ac:dyDescent="0.45">
      <c r="A3841" s="239">
        <v>41897</v>
      </c>
      <c r="B3841" s="3">
        <v>1.2932000000000001</v>
      </c>
      <c r="C3841" s="64">
        <v>8.7174999999999989E-2</v>
      </c>
    </row>
    <row r="3842" spans="1:3" x14ac:dyDescent="0.45">
      <c r="A3842" s="239">
        <v>41898</v>
      </c>
      <c r="B3842" s="3">
        <v>1.2965</v>
      </c>
      <c r="C3842" s="64">
        <v>8.7650000000000006E-2</v>
      </c>
    </row>
    <row r="3843" spans="1:3" x14ac:dyDescent="0.45">
      <c r="A3843" s="239">
        <v>41899</v>
      </c>
      <c r="B3843" s="3">
        <v>1.2950999999999999</v>
      </c>
      <c r="C3843" s="64">
        <v>8.5349999999999995E-2</v>
      </c>
    </row>
    <row r="3844" spans="1:3" x14ac:dyDescent="0.45">
      <c r="A3844" s="239">
        <v>41900</v>
      </c>
      <c r="B3844" s="3">
        <v>1.2923</v>
      </c>
      <c r="C3844" s="64">
        <v>8.3725000000000008E-2</v>
      </c>
    </row>
    <row r="3845" spans="1:3" x14ac:dyDescent="0.45">
      <c r="A3845" s="239">
        <v>41901</v>
      </c>
      <c r="B3845" s="3">
        <v>1.2833000000000001</v>
      </c>
      <c r="C3845" s="64">
        <v>8.4075000000000011E-2</v>
      </c>
    </row>
    <row r="3846" spans="1:3" x14ac:dyDescent="0.45">
      <c r="A3846" s="239">
        <v>41904</v>
      </c>
      <c r="B3846" s="3">
        <v>1.2831999999999999</v>
      </c>
      <c r="C3846" s="64">
        <v>8.3674999999999999E-2</v>
      </c>
    </row>
    <row r="3847" spans="1:3" x14ac:dyDescent="0.45">
      <c r="A3847" s="239">
        <v>41905</v>
      </c>
      <c r="B3847" s="3">
        <v>1.2847</v>
      </c>
      <c r="C3847" s="64">
        <v>8.4224999999999994E-2</v>
      </c>
    </row>
    <row r="3848" spans="1:3" x14ac:dyDescent="0.45">
      <c r="A3848" s="239">
        <v>41906</v>
      </c>
      <c r="B3848" s="3">
        <v>1.2786999999999999</v>
      </c>
      <c r="C3848" s="64">
        <v>8.5099999999999995E-2</v>
      </c>
    </row>
    <row r="3849" spans="1:3" x14ac:dyDescent="0.45">
      <c r="A3849" s="239">
        <v>41907</v>
      </c>
      <c r="B3849" s="3">
        <v>1.2741</v>
      </c>
      <c r="C3849" s="64">
        <v>8.6525000000000005E-2</v>
      </c>
    </row>
    <row r="3850" spans="1:3" x14ac:dyDescent="0.45">
      <c r="A3850" s="239">
        <v>41908</v>
      </c>
      <c r="B3850" s="3">
        <v>1.2688999999999999</v>
      </c>
      <c r="C3850" s="64">
        <v>8.7849999999999998E-2</v>
      </c>
    </row>
    <row r="3851" spans="1:3" x14ac:dyDescent="0.45">
      <c r="A3851" s="239">
        <v>41911</v>
      </c>
      <c r="B3851" s="3">
        <v>1.2697000000000001</v>
      </c>
      <c r="C3851" s="64">
        <v>8.7650000000000006E-2</v>
      </c>
    </row>
    <row r="3852" spans="1:3" x14ac:dyDescent="0.45">
      <c r="A3852" s="239">
        <v>41912</v>
      </c>
      <c r="B3852" s="3">
        <v>1.2629000000000001</v>
      </c>
      <c r="C3852" s="64">
        <v>8.8124999999999995E-2</v>
      </c>
    </row>
    <row r="3853" spans="1:3" x14ac:dyDescent="0.45">
      <c r="A3853" s="239">
        <v>41913</v>
      </c>
      <c r="B3853" s="3">
        <v>1.2608999999999999</v>
      </c>
      <c r="C3853" s="64">
        <v>8.8275000000000006E-2</v>
      </c>
    </row>
    <row r="3854" spans="1:3" x14ac:dyDescent="0.45">
      <c r="A3854" s="239">
        <v>41914</v>
      </c>
      <c r="B3854" s="3">
        <v>1.2676000000000001</v>
      </c>
      <c r="C3854" s="64">
        <v>8.5924999999999987E-2</v>
      </c>
    </row>
    <row r="3855" spans="1:3" x14ac:dyDescent="0.45">
      <c r="A3855" s="239">
        <v>41915</v>
      </c>
      <c r="B3855" s="3">
        <v>1.2513000000000001</v>
      </c>
      <c r="C3855" s="64">
        <v>8.7349999999999997E-2</v>
      </c>
    </row>
    <row r="3856" spans="1:3" x14ac:dyDescent="0.45">
      <c r="A3856" s="239">
        <v>41918</v>
      </c>
      <c r="B3856" s="3">
        <v>1.2595000000000001</v>
      </c>
      <c r="C3856" s="64">
        <v>8.5425000000000001E-2</v>
      </c>
    </row>
    <row r="3857" spans="1:3" x14ac:dyDescent="0.45">
      <c r="A3857" s="239">
        <v>41919</v>
      </c>
      <c r="B3857" s="3">
        <v>1.2652000000000001</v>
      </c>
      <c r="C3857" s="64">
        <v>8.6125000000000007E-2</v>
      </c>
    </row>
    <row r="3858" spans="1:3" x14ac:dyDescent="0.45">
      <c r="A3858" s="239">
        <v>41920</v>
      </c>
      <c r="B3858" s="3">
        <v>1.2678</v>
      </c>
      <c r="C3858" s="64">
        <v>8.4774999999999989E-2</v>
      </c>
    </row>
    <row r="3859" spans="1:3" x14ac:dyDescent="0.45">
      <c r="A3859" s="239">
        <v>41921</v>
      </c>
      <c r="B3859" s="3">
        <v>1.2685999999999999</v>
      </c>
      <c r="C3859" s="64">
        <v>8.4700000000000011E-2</v>
      </c>
    </row>
    <row r="3860" spans="1:3" x14ac:dyDescent="0.45">
      <c r="A3860" s="239">
        <v>41922</v>
      </c>
      <c r="B3860" s="3">
        <v>1.2639</v>
      </c>
      <c r="C3860" s="64">
        <v>8.4949999999999998E-2</v>
      </c>
    </row>
    <row r="3861" spans="1:3" x14ac:dyDescent="0.45">
      <c r="A3861" s="239">
        <v>41925</v>
      </c>
      <c r="B3861" s="3">
        <v>1.2665999999999999</v>
      </c>
      <c r="C3861" s="64">
        <v>8.1050000000000011E-2</v>
      </c>
    </row>
    <row r="3862" spans="1:3" x14ac:dyDescent="0.45">
      <c r="A3862" s="239">
        <v>41926</v>
      </c>
      <c r="B3862" s="3">
        <v>1.266</v>
      </c>
      <c r="C3862" s="64">
        <v>8.1074999999999994E-2</v>
      </c>
    </row>
    <row r="3863" spans="1:3" x14ac:dyDescent="0.45">
      <c r="A3863" s="239">
        <v>41927</v>
      </c>
      <c r="B3863" s="3">
        <v>1.2791000000000001</v>
      </c>
      <c r="C3863" s="64">
        <v>8.2500000000000004E-2</v>
      </c>
    </row>
    <row r="3864" spans="1:3" x14ac:dyDescent="0.45">
      <c r="A3864" s="239">
        <v>41928</v>
      </c>
      <c r="B3864" s="3">
        <v>1.2825</v>
      </c>
      <c r="C3864" s="64">
        <v>8.4100000000000008E-2</v>
      </c>
    </row>
    <row r="3865" spans="1:3" x14ac:dyDescent="0.45">
      <c r="A3865" s="239">
        <v>41929</v>
      </c>
      <c r="B3865" s="3">
        <v>1.2770999999999999</v>
      </c>
      <c r="C3865" s="64">
        <v>8.2449999999999996E-2</v>
      </c>
    </row>
    <row r="3866" spans="1:3" x14ac:dyDescent="0.45">
      <c r="A3866" s="239">
        <v>41932</v>
      </c>
      <c r="B3866" s="3">
        <v>1.2795000000000001</v>
      </c>
      <c r="C3866" s="64">
        <v>8.1325000000000008E-2</v>
      </c>
    </row>
    <row r="3867" spans="1:3" x14ac:dyDescent="0.45">
      <c r="A3867" s="239">
        <v>41933</v>
      </c>
      <c r="B3867" s="3">
        <v>1.2732999999999999</v>
      </c>
      <c r="C3867" s="64">
        <v>8.1925000000000012E-2</v>
      </c>
    </row>
    <row r="3868" spans="1:3" x14ac:dyDescent="0.45">
      <c r="A3868" s="239">
        <v>41934</v>
      </c>
      <c r="B3868" s="3">
        <v>1.2664</v>
      </c>
      <c r="C3868" s="64">
        <v>8.2299999999999998E-2</v>
      </c>
    </row>
    <row r="3869" spans="1:3" x14ac:dyDescent="0.45">
      <c r="A3869" s="239">
        <v>41935</v>
      </c>
      <c r="B3869" s="3">
        <v>1.2642</v>
      </c>
      <c r="C3869" s="64">
        <v>8.2699999999999996E-2</v>
      </c>
    </row>
    <row r="3870" spans="1:3" x14ac:dyDescent="0.45">
      <c r="A3870" s="239">
        <v>41936</v>
      </c>
      <c r="B3870" s="3">
        <v>1.266</v>
      </c>
      <c r="C3870" s="64">
        <v>8.2324999999999995E-2</v>
      </c>
    </row>
    <row r="3871" spans="1:3" x14ac:dyDescent="0.45">
      <c r="A3871" s="239">
        <v>41939</v>
      </c>
      <c r="B3871" s="3">
        <v>1.2705</v>
      </c>
      <c r="C3871" s="64">
        <v>8.1824999999999995E-2</v>
      </c>
    </row>
    <row r="3872" spans="1:3" x14ac:dyDescent="0.45">
      <c r="A3872" s="239">
        <v>41940</v>
      </c>
      <c r="B3872" s="3">
        <v>1.2739</v>
      </c>
      <c r="C3872" s="64">
        <v>7.9500000000000001E-2</v>
      </c>
    </row>
    <row r="3873" spans="1:3" x14ac:dyDescent="0.45">
      <c r="A3873" s="239">
        <v>41941</v>
      </c>
      <c r="B3873" s="3">
        <v>1.2734000000000001</v>
      </c>
      <c r="C3873" s="64">
        <v>7.8825000000000006E-2</v>
      </c>
    </row>
    <row r="3874" spans="1:3" x14ac:dyDescent="0.45">
      <c r="A3874" s="239">
        <v>41942</v>
      </c>
      <c r="B3874" s="3">
        <v>1.2608999999999999</v>
      </c>
      <c r="C3874" s="64">
        <v>7.9250000000000001E-2</v>
      </c>
    </row>
    <row r="3875" spans="1:3" x14ac:dyDescent="0.45">
      <c r="A3875" s="239">
        <v>41943</v>
      </c>
      <c r="B3875" s="3">
        <v>1.2530999999999999</v>
      </c>
      <c r="C3875" s="64">
        <v>8.0675000000000011E-2</v>
      </c>
    </row>
    <row r="3876" spans="1:3" x14ac:dyDescent="0.45">
      <c r="A3876" s="239">
        <v>41946</v>
      </c>
      <c r="B3876" s="3">
        <v>1.2484999999999999</v>
      </c>
      <c r="C3876" s="64">
        <v>8.199999999999999E-2</v>
      </c>
    </row>
    <row r="3877" spans="1:3" x14ac:dyDescent="0.45">
      <c r="A3877" s="239">
        <v>41947</v>
      </c>
      <c r="B3877" s="3">
        <v>1.2544999999999999</v>
      </c>
      <c r="C3877" s="64">
        <v>8.2599999999999993E-2</v>
      </c>
    </row>
    <row r="3878" spans="1:3" x14ac:dyDescent="0.45">
      <c r="A3878" s="239">
        <v>41948</v>
      </c>
      <c r="B3878" s="3">
        <v>1.2492000000000001</v>
      </c>
      <c r="C3878" s="64">
        <v>8.287499999999999E-2</v>
      </c>
    </row>
    <row r="3879" spans="1:3" x14ac:dyDescent="0.45">
      <c r="A3879" s="239">
        <v>41949</v>
      </c>
      <c r="B3879" s="3">
        <v>1.2398</v>
      </c>
      <c r="C3879" s="64">
        <v>8.2924999999999999E-2</v>
      </c>
    </row>
    <row r="3880" spans="1:3" x14ac:dyDescent="0.45">
      <c r="A3880" s="239">
        <v>41950</v>
      </c>
      <c r="B3880" s="3">
        <v>1.2433000000000001</v>
      </c>
      <c r="C3880" s="64">
        <v>8.1225000000000006E-2</v>
      </c>
    </row>
    <row r="3881" spans="1:3" x14ac:dyDescent="0.45">
      <c r="A3881" s="239">
        <v>41953</v>
      </c>
      <c r="B3881" s="3">
        <v>1.2426999999999999</v>
      </c>
      <c r="C3881" s="64">
        <v>8.0225000000000005E-2</v>
      </c>
    </row>
    <row r="3882" spans="1:3" x14ac:dyDescent="0.45">
      <c r="A3882" s="239">
        <v>41954</v>
      </c>
      <c r="B3882" s="3">
        <v>1.2464</v>
      </c>
      <c r="C3882" s="64">
        <v>8.0675000000000011E-2</v>
      </c>
    </row>
    <row r="3883" spans="1:3" x14ac:dyDescent="0.45">
      <c r="A3883" s="239">
        <v>41955</v>
      </c>
      <c r="B3883" s="3">
        <v>1.2439</v>
      </c>
      <c r="C3883" s="64">
        <v>8.0724999999999991E-2</v>
      </c>
    </row>
    <row r="3884" spans="1:3" x14ac:dyDescent="0.45">
      <c r="A3884" s="239">
        <v>41956</v>
      </c>
      <c r="B3884" s="3">
        <v>1.2464999999999999</v>
      </c>
      <c r="C3884" s="64">
        <v>7.9924999999999996E-2</v>
      </c>
    </row>
    <row r="3885" spans="1:3" x14ac:dyDescent="0.45">
      <c r="A3885" s="239">
        <v>41957</v>
      </c>
      <c r="B3885" s="3">
        <v>1.2514000000000001</v>
      </c>
      <c r="C3885" s="64">
        <v>8.0474999999999991E-2</v>
      </c>
    </row>
    <row r="3886" spans="1:3" x14ac:dyDescent="0.45">
      <c r="A3886" s="239">
        <v>41960</v>
      </c>
      <c r="B3886" s="3">
        <v>1.2447999999999999</v>
      </c>
      <c r="C3886" s="64">
        <v>8.0799999999999997E-2</v>
      </c>
    </row>
    <row r="3887" spans="1:3" x14ac:dyDescent="0.45">
      <c r="A3887" s="239">
        <v>41961</v>
      </c>
      <c r="B3887" s="3">
        <v>1.2532000000000001</v>
      </c>
      <c r="C3887" s="64">
        <v>8.0174999999999996E-2</v>
      </c>
    </row>
    <row r="3888" spans="1:3" x14ac:dyDescent="0.45">
      <c r="A3888" s="239">
        <v>41962</v>
      </c>
      <c r="B3888" s="3">
        <v>1.2549999999999999</v>
      </c>
      <c r="C3888" s="64">
        <v>8.0375000000000002E-2</v>
      </c>
    </row>
    <row r="3889" spans="1:3" x14ac:dyDescent="0.45">
      <c r="A3889" s="239">
        <v>41963</v>
      </c>
      <c r="B3889" s="3">
        <v>1.2539</v>
      </c>
      <c r="C3889" s="64">
        <v>8.1325000000000008E-2</v>
      </c>
    </row>
    <row r="3890" spans="1:3" x14ac:dyDescent="0.45">
      <c r="A3890" s="239">
        <v>41964</v>
      </c>
      <c r="B3890" s="3">
        <v>1.2387999999999999</v>
      </c>
      <c r="C3890" s="64">
        <v>8.6050000000000001E-2</v>
      </c>
    </row>
    <row r="3891" spans="1:3" x14ac:dyDescent="0.45">
      <c r="A3891" s="239">
        <v>41967</v>
      </c>
      <c r="B3891" s="3">
        <v>1.2426999999999999</v>
      </c>
      <c r="C3891" s="64">
        <v>8.6199999999999999E-2</v>
      </c>
    </row>
    <row r="3892" spans="1:3" x14ac:dyDescent="0.45">
      <c r="A3892" s="239">
        <v>41968</v>
      </c>
      <c r="B3892" s="3">
        <v>1.246</v>
      </c>
      <c r="C3892" s="64">
        <v>8.602499999999999E-2</v>
      </c>
    </row>
    <row r="3893" spans="1:3" x14ac:dyDescent="0.45">
      <c r="A3893" s="239">
        <v>41969</v>
      </c>
      <c r="B3893" s="3">
        <v>1.2504999999999999</v>
      </c>
      <c r="C3893" s="64">
        <v>8.5500000000000007E-2</v>
      </c>
    </row>
    <row r="3894" spans="1:3" x14ac:dyDescent="0.45">
      <c r="A3894" s="239">
        <v>41970</v>
      </c>
      <c r="B3894" s="3">
        <v>1.2472000000000001</v>
      </c>
      <c r="C3894" s="64">
        <v>8.4900000000000003E-2</v>
      </c>
    </row>
    <row r="3895" spans="1:3" x14ac:dyDescent="0.45">
      <c r="A3895" s="239">
        <v>41971</v>
      </c>
      <c r="B3895" s="3">
        <v>1.2435</v>
      </c>
      <c r="C3895" s="64">
        <v>8.6575000000000013E-2</v>
      </c>
    </row>
    <row r="3896" spans="1:3" x14ac:dyDescent="0.45">
      <c r="A3896" s="239">
        <v>41974</v>
      </c>
      <c r="B3896" s="3">
        <v>1.2494000000000001</v>
      </c>
      <c r="C3896" s="64">
        <v>8.6724999999999997E-2</v>
      </c>
    </row>
    <row r="3897" spans="1:3" x14ac:dyDescent="0.45">
      <c r="A3897" s="239">
        <v>41975</v>
      </c>
      <c r="B3897" s="3">
        <v>1.2385999999999999</v>
      </c>
      <c r="C3897" s="64">
        <v>8.9275000000000007E-2</v>
      </c>
    </row>
    <row r="3898" spans="1:3" x14ac:dyDescent="0.45">
      <c r="A3898" s="239">
        <v>41976</v>
      </c>
      <c r="B3898" s="3">
        <v>1.2304999999999999</v>
      </c>
      <c r="C3898" s="64">
        <v>9.1225000000000001E-2</v>
      </c>
    </row>
    <row r="3899" spans="1:3" x14ac:dyDescent="0.45">
      <c r="A3899" s="239">
        <v>41977</v>
      </c>
      <c r="B3899" s="3">
        <v>1.2375</v>
      </c>
      <c r="C3899" s="64">
        <v>8.8175000000000003E-2</v>
      </c>
    </row>
    <row r="3900" spans="1:3" x14ac:dyDescent="0.45">
      <c r="A3900" s="239">
        <v>41978</v>
      </c>
      <c r="B3900" s="3">
        <v>1.2293000000000001</v>
      </c>
      <c r="C3900" s="64">
        <v>8.7550000000000003E-2</v>
      </c>
    </row>
    <row r="3901" spans="1:3" x14ac:dyDescent="0.45">
      <c r="A3901" s="239">
        <v>41981</v>
      </c>
      <c r="B3901" s="3">
        <v>1.2315</v>
      </c>
      <c r="C3901" s="64">
        <v>8.8249999999999995E-2</v>
      </c>
    </row>
    <row r="3902" spans="1:3" x14ac:dyDescent="0.45">
      <c r="A3902" s="239">
        <v>41982</v>
      </c>
      <c r="B3902" s="3">
        <v>1.2394000000000001</v>
      </c>
      <c r="C3902" s="64">
        <v>8.8124999999999995E-2</v>
      </c>
    </row>
    <row r="3903" spans="1:3" x14ac:dyDescent="0.45">
      <c r="A3903" s="239">
        <v>41983</v>
      </c>
      <c r="B3903" s="3">
        <v>1.2427999999999999</v>
      </c>
      <c r="C3903" s="64">
        <v>8.7849999999999998E-2</v>
      </c>
    </row>
    <row r="3904" spans="1:3" x14ac:dyDescent="0.45">
      <c r="A3904" s="239">
        <v>41984</v>
      </c>
      <c r="B3904" s="3">
        <v>1.2386999999999999</v>
      </c>
      <c r="C3904" s="64">
        <v>8.647500000000001E-2</v>
      </c>
    </row>
    <row r="3905" spans="1:3" x14ac:dyDescent="0.45">
      <c r="A3905" s="239">
        <v>41985</v>
      </c>
      <c r="B3905" s="3">
        <v>1.2456</v>
      </c>
      <c r="C3905" s="64">
        <v>8.6675000000000002E-2</v>
      </c>
    </row>
    <row r="3906" spans="1:3" x14ac:dyDescent="0.45">
      <c r="A3906" s="239">
        <v>41988</v>
      </c>
      <c r="B3906" s="3">
        <v>1.2438</v>
      </c>
      <c r="C3906" s="64">
        <v>8.6175000000000002E-2</v>
      </c>
    </row>
    <row r="3907" spans="1:3" x14ac:dyDescent="0.45">
      <c r="A3907" s="239">
        <v>41989</v>
      </c>
      <c r="B3907" s="3">
        <v>1.2509000000000001</v>
      </c>
      <c r="C3907" s="64">
        <v>8.5325000000000012E-2</v>
      </c>
    </row>
    <row r="3908" spans="1:3" x14ac:dyDescent="0.45">
      <c r="A3908" s="239">
        <v>41990</v>
      </c>
      <c r="B3908" s="3">
        <v>1.2413000000000001</v>
      </c>
      <c r="C3908" s="64">
        <v>8.7174999999999989E-2</v>
      </c>
    </row>
    <row r="3909" spans="1:3" x14ac:dyDescent="0.45">
      <c r="A3909" s="239">
        <v>41991</v>
      </c>
      <c r="B3909" s="3">
        <v>1.2283999999999999</v>
      </c>
      <c r="C3909" s="64">
        <v>9.2424999999999993E-2</v>
      </c>
    </row>
    <row r="3910" spans="1:3" x14ac:dyDescent="0.45">
      <c r="A3910" s="239">
        <v>41992</v>
      </c>
      <c r="B3910" s="3">
        <v>1.224</v>
      </c>
      <c r="C3910" s="64">
        <v>8.9724999999999999E-2</v>
      </c>
    </row>
    <row r="3911" spans="1:3" x14ac:dyDescent="0.45">
      <c r="A3911" s="239">
        <v>41995</v>
      </c>
      <c r="B3911" s="3">
        <v>1.2252000000000001</v>
      </c>
      <c r="C3911" s="64">
        <v>9.0425000000000005E-2</v>
      </c>
    </row>
    <row r="3912" spans="1:3" x14ac:dyDescent="0.45">
      <c r="A3912" s="239">
        <v>41996</v>
      </c>
      <c r="B3912" s="3">
        <v>1.2176</v>
      </c>
      <c r="C3912" s="64">
        <v>9.1225000000000001E-2</v>
      </c>
    </row>
    <row r="3913" spans="1:3" x14ac:dyDescent="0.45">
      <c r="A3913" s="239">
        <v>41997</v>
      </c>
      <c r="B3913" s="3">
        <v>1.2190000000000001</v>
      </c>
      <c r="C3913" s="64">
        <v>9.0675000000000006E-2</v>
      </c>
    </row>
    <row r="3914" spans="1:3" x14ac:dyDescent="0.45">
      <c r="A3914" s="239">
        <v>41998</v>
      </c>
      <c r="B3914" s="3">
        <v>1.2234</v>
      </c>
      <c r="C3914" s="64">
        <v>9.0574999999999989E-2</v>
      </c>
    </row>
    <row r="3915" spans="1:3" x14ac:dyDescent="0.45">
      <c r="A3915" s="239">
        <v>41999</v>
      </c>
      <c r="B3915" s="3">
        <v>1.2175</v>
      </c>
      <c r="C3915" s="64">
        <v>9.0399999999999994E-2</v>
      </c>
    </row>
    <row r="3916" spans="1:3" x14ac:dyDescent="0.45">
      <c r="A3916" s="239">
        <v>42002</v>
      </c>
      <c r="B3916" s="3">
        <v>1.2172000000000001</v>
      </c>
      <c r="C3916" s="64">
        <v>9.0299999999999991E-2</v>
      </c>
    </row>
    <row r="3917" spans="1:3" x14ac:dyDescent="0.45">
      <c r="A3917" s="239">
        <v>42003</v>
      </c>
      <c r="B3917" s="3">
        <v>1.2157</v>
      </c>
      <c r="C3917" s="64">
        <v>9.1024999999999995E-2</v>
      </c>
    </row>
    <row r="3918" spans="1:3" x14ac:dyDescent="0.45">
      <c r="A3918" s="239">
        <v>42004</v>
      </c>
      <c r="B3918" s="3">
        <v>1.21</v>
      </c>
      <c r="C3918" s="64">
        <v>9.0374999999999997E-2</v>
      </c>
    </row>
    <row r="3919" spans="1:3" x14ac:dyDescent="0.45">
      <c r="A3919" s="239">
        <v>42005</v>
      </c>
      <c r="B3919" s="3">
        <v>1.2099</v>
      </c>
      <c r="C3919" s="64">
        <v>9.0675000000000006E-2</v>
      </c>
    </row>
    <row r="3920" spans="1:3" x14ac:dyDescent="0.45">
      <c r="A3920" s="239">
        <v>42006</v>
      </c>
      <c r="B3920" s="3">
        <v>1.2010000000000001</v>
      </c>
      <c r="C3920" s="64">
        <v>8.9825000000000002E-2</v>
      </c>
    </row>
    <row r="3921" spans="1:3" x14ac:dyDescent="0.45">
      <c r="A3921" s="239">
        <v>42009</v>
      </c>
      <c r="B3921" s="3">
        <v>1.1922999999999999</v>
      </c>
      <c r="C3921" s="64">
        <v>9.1024999999999995E-2</v>
      </c>
    </row>
    <row r="3922" spans="1:3" x14ac:dyDescent="0.45">
      <c r="A3922" s="239">
        <v>42010</v>
      </c>
      <c r="B3922" s="3">
        <v>1.1921999999999999</v>
      </c>
      <c r="C3922" s="64">
        <v>9.0649999999999994E-2</v>
      </c>
    </row>
    <row r="3923" spans="1:3" x14ac:dyDescent="0.45">
      <c r="A3923" s="239">
        <v>42011</v>
      </c>
      <c r="B3923" s="3">
        <v>1.1830000000000001</v>
      </c>
      <c r="C3923" s="64">
        <v>9.4350000000000003E-2</v>
      </c>
    </row>
    <row r="3924" spans="1:3" x14ac:dyDescent="0.45">
      <c r="A3924" s="239">
        <v>42012</v>
      </c>
      <c r="B3924" s="3">
        <v>1.1817</v>
      </c>
      <c r="C3924" s="64">
        <v>9.4375000000000001E-2</v>
      </c>
    </row>
    <row r="3925" spans="1:3" x14ac:dyDescent="0.45">
      <c r="A3925" s="239">
        <v>42013</v>
      </c>
      <c r="B3925" s="3">
        <v>1.1830000000000001</v>
      </c>
      <c r="C3925" s="64">
        <v>9.2050000000000007E-2</v>
      </c>
    </row>
    <row r="3926" spans="1:3" x14ac:dyDescent="0.45">
      <c r="A3926" s="239">
        <v>42016</v>
      </c>
      <c r="B3926" s="3">
        <v>1.1826000000000001</v>
      </c>
      <c r="C3926" s="64">
        <v>9.1150000000000009E-2</v>
      </c>
    </row>
    <row r="3927" spans="1:3" x14ac:dyDescent="0.45">
      <c r="A3927" s="239">
        <v>42017</v>
      </c>
      <c r="B3927" s="3">
        <v>1.1785000000000001</v>
      </c>
      <c r="C3927" s="64">
        <v>9.1425000000000006E-2</v>
      </c>
    </row>
    <row r="3928" spans="1:3" x14ac:dyDescent="0.45">
      <c r="A3928" s="239">
        <v>42018</v>
      </c>
      <c r="B3928" s="3">
        <v>1.1788000000000001</v>
      </c>
      <c r="C3928" s="64">
        <v>9.1975000000000001E-2</v>
      </c>
    </row>
    <row r="3929" spans="1:3" x14ac:dyDescent="0.45">
      <c r="A3929" s="239">
        <v>42019</v>
      </c>
      <c r="B3929" s="3">
        <v>1.1600999999999999</v>
      </c>
      <c r="C3929" s="64">
        <v>0.104075</v>
      </c>
    </row>
    <row r="3930" spans="1:3" x14ac:dyDescent="0.45">
      <c r="A3930" s="239">
        <v>42020</v>
      </c>
      <c r="B3930" s="3">
        <v>1.1548</v>
      </c>
      <c r="C3930" s="64">
        <v>0.10545</v>
      </c>
    </row>
    <row r="3931" spans="1:3" x14ac:dyDescent="0.45">
      <c r="A3931" s="239">
        <v>42023</v>
      </c>
      <c r="B3931" s="3">
        <v>1.1609</v>
      </c>
      <c r="C3931" s="64">
        <v>9.955E-2</v>
      </c>
    </row>
    <row r="3932" spans="1:3" x14ac:dyDescent="0.45">
      <c r="A3932" s="239">
        <v>42024</v>
      </c>
      <c r="B3932" s="3">
        <v>1.1548</v>
      </c>
      <c r="C3932" s="64">
        <v>9.8599999999999993E-2</v>
      </c>
    </row>
    <row r="3933" spans="1:3" x14ac:dyDescent="0.45">
      <c r="A3933" s="239">
        <v>42025</v>
      </c>
      <c r="B3933" s="3">
        <v>1.1575</v>
      </c>
      <c r="C3933" s="64">
        <v>9.5500000000000002E-2</v>
      </c>
    </row>
    <row r="3934" spans="1:3" x14ac:dyDescent="0.45">
      <c r="A3934" s="239">
        <v>42026</v>
      </c>
      <c r="B3934" s="3">
        <v>1.1383000000000001</v>
      </c>
      <c r="C3934" s="64">
        <v>9.5375000000000001E-2</v>
      </c>
    </row>
    <row r="3935" spans="1:3" x14ac:dyDescent="0.45">
      <c r="A3935" s="239">
        <v>42027</v>
      </c>
      <c r="B3935" s="3">
        <v>1.1254999999999999</v>
      </c>
      <c r="C3935" s="64">
        <v>0.10050000000000001</v>
      </c>
    </row>
    <row r="3936" spans="1:3" x14ac:dyDescent="0.45">
      <c r="A3936" s="239">
        <v>42030</v>
      </c>
      <c r="B3936" s="3">
        <v>1.1280000000000001</v>
      </c>
      <c r="C3936" s="64">
        <v>0.100725</v>
      </c>
    </row>
    <row r="3937" spans="1:3" x14ac:dyDescent="0.45">
      <c r="A3937" s="239">
        <v>42031</v>
      </c>
      <c r="B3937" s="3">
        <v>1.1353</v>
      </c>
      <c r="C3937" s="64">
        <v>0.10122500000000001</v>
      </c>
    </row>
    <row r="3938" spans="1:3" x14ac:dyDescent="0.45">
      <c r="A3938" s="239">
        <v>42032</v>
      </c>
      <c r="B3938" s="3">
        <v>1.1354</v>
      </c>
      <c r="C3938" s="64">
        <v>0.100825</v>
      </c>
    </row>
    <row r="3939" spans="1:3" x14ac:dyDescent="0.45">
      <c r="A3939" s="239">
        <v>42033</v>
      </c>
      <c r="B3939" s="3">
        <v>1.1305000000000001</v>
      </c>
      <c r="C3939" s="64">
        <v>0.10087500000000001</v>
      </c>
    </row>
    <row r="3940" spans="1:3" x14ac:dyDescent="0.45">
      <c r="A3940" s="239">
        <v>42034</v>
      </c>
      <c r="B3940" s="3">
        <v>1.1288</v>
      </c>
      <c r="C3940" s="64">
        <v>0.10154999999999999</v>
      </c>
    </row>
    <row r="3941" spans="1:3" x14ac:dyDescent="0.45">
      <c r="A3941" s="239">
        <v>42037</v>
      </c>
      <c r="B3941" s="3">
        <v>1.1333</v>
      </c>
      <c r="C3941" s="64">
        <v>0.100775</v>
      </c>
    </row>
    <row r="3942" spans="1:3" x14ac:dyDescent="0.45">
      <c r="A3942" s="239">
        <v>42038</v>
      </c>
      <c r="B3942" s="3">
        <v>1.1471</v>
      </c>
      <c r="C3942" s="64">
        <v>9.8650000000000002E-2</v>
      </c>
    </row>
    <row r="3943" spans="1:3" x14ac:dyDescent="0.45">
      <c r="A3943" s="239">
        <v>42039</v>
      </c>
      <c r="B3943" s="3">
        <v>1.1415</v>
      </c>
      <c r="C3943" s="64">
        <v>9.9749999999999991E-2</v>
      </c>
    </row>
    <row r="3944" spans="1:3" x14ac:dyDescent="0.45">
      <c r="A3944" s="239">
        <v>42040</v>
      </c>
      <c r="B3944" s="3">
        <v>1.1451</v>
      </c>
      <c r="C3944" s="64">
        <v>0.1009</v>
      </c>
    </row>
    <row r="3945" spans="1:3" x14ac:dyDescent="0.45">
      <c r="A3945" s="239">
        <v>42041</v>
      </c>
      <c r="B3945" s="3">
        <v>1.1322000000000001</v>
      </c>
      <c r="C3945" s="64">
        <v>0.10115</v>
      </c>
    </row>
    <row r="3946" spans="1:3" x14ac:dyDescent="0.45">
      <c r="A3946" s="239">
        <v>42044</v>
      </c>
      <c r="B3946" s="3">
        <v>1.1329</v>
      </c>
      <c r="C3946" s="64">
        <v>0.10342499999999999</v>
      </c>
    </row>
    <row r="3947" spans="1:3" x14ac:dyDescent="0.45">
      <c r="A3947" s="239">
        <v>42045</v>
      </c>
      <c r="B3947" s="3">
        <v>1.1312</v>
      </c>
      <c r="C3947" s="64">
        <v>0.10327500000000001</v>
      </c>
    </row>
    <row r="3948" spans="1:3" x14ac:dyDescent="0.45">
      <c r="A3948" s="239">
        <v>42046</v>
      </c>
      <c r="B3948" s="3">
        <v>1.1294</v>
      </c>
      <c r="C3948" s="64">
        <v>0.10404999999999999</v>
      </c>
    </row>
    <row r="3949" spans="1:3" x14ac:dyDescent="0.45">
      <c r="A3949" s="239">
        <v>42047</v>
      </c>
      <c r="B3949" s="3">
        <v>1.1388</v>
      </c>
      <c r="C3949" s="64">
        <v>0.102325</v>
      </c>
    </row>
    <row r="3950" spans="1:3" x14ac:dyDescent="0.45">
      <c r="A3950" s="239">
        <v>42048</v>
      </c>
      <c r="B3950" s="3">
        <v>1.1408</v>
      </c>
      <c r="C3950" s="64">
        <v>9.9749999999999991E-2</v>
      </c>
    </row>
    <row r="3951" spans="1:3" x14ac:dyDescent="0.45">
      <c r="A3951" s="239">
        <v>42051</v>
      </c>
      <c r="B3951" s="3">
        <v>1.1355999999999999</v>
      </c>
      <c r="C3951" s="64">
        <v>9.9000000000000005E-2</v>
      </c>
    </row>
    <row r="3952" spans="1:3" x14ac:dyDescent="0.45">
      <c r="A3952" s="239">
        <v>42052</v>
      </c>
      <c r="B3952" s="3">
        <v>1.1417999999999999</v>
      </c>
      <c r="C3952" s="64">
        <v>9.824999999999999E-2</v>
      </c>
    </row>
    <row r="3953" spans="1:3" x14ac:dyDescent="0.45">
      <c r="A3953" s="239">
        <v>42053</v>
      </c>
      <c r="B3953" s="3">
        <v>1.1343000000000001</v>
      </c>
      <c r="C3953" s="64">
        <v>9.824999999999999E-2</v>
      </c>
    </row>
    <row r="3954" spans="1:3" x14ac:dyDescent="0.45">
      <c r="A3954" s="239">
        <v>42054</v>
      </c>
      <c r="B3954" s="3">
        <v>1.1373</v>
      </c>
      <c r="C3954" s="64">
        <v>9.6199999999999994E-2</v>
      </c>
    </row>
    <row r="3955" spans="1:3" x14ac:dyDescent="0.45">
      <c r="A3955" s="239">
        <v>42055</v>
      </c>
      <c r="B3955" s="3">
        <v>1.1393</v>
      </c>
      <c r="C3955" s="64">
        <v>9.6850000000000006E-2</v>
      </c>
    </row>
    <row r="3956" spans="1:3" x14ac:dyDescent="0.45">
      <c r="A3956" s="239">
        <v>42058</v>
      </c>
      <c r="B3956" s="3">
        <v>1.1332</v>
      </c>
      <c r="C3956" s="64">
        <v>9.5975000000000005E-2</v>
      </c>
    </row>
    <row r="3957" spans="1:3" x14ac:dyDescent="0.45">
      <c r="A3957" s="239">
        <v>42059</v>
      </c>
      <c r="B3957" s="3">
        <v>1.1335999999999999</v>
      </c>
      <c r="C3957" s="64">
        <v>9.4824999999999993E-2</v>
      </c>
    </row>
    <row r="3958" spans="1:3" x14ac:dyDescent="0.45">
      <c r="A3958" s="239">
        <v>42060</v>
      </c>
      <c r="B3958" s="3">
        <v>1.1363000000000001</v>
      </c>
      <c r="C3958" s="64">
        <v>9.035E-2</v>
      </c>
    </row>
    <row r="3959" spans="1:3" x14ac:dyDescent="0.45">
      <c r="A3959" s="239">
        <v>42061</v>
      </c>
      <c r="B3959" s="3">
        <v>1.1194999999999999</v>
      </c>
      <c r="C3959" s="64">
        <v>9.1999999999999998E-2</v>
      </c>
    </row>
    <row r="3960" spans="1:3" x14ac:dyDescent="0.45">
      <c r="A3960" s="239">
        <v>42062</v>
      </c>
      <c r="B3960" s="3">
        <v>1.1194999999999999</v>
      </c>
      <c r="C3960" s="64">
        <v>9.3424999999999994E-2</v>
      </c>
    </row>
    <row r="3961" spans="1:3" x14ac:dyDescent="0.45">
      <c r="A3961" s="239">
        <v>42065</v>
      </c>
      <c r="B3961" s="3">
        <v>1.1177999999999999</v>
      </c>
      <c r="C3961" s="64">
        <v>9.3800000000000008E-2</v>
      </c>
    </row>
    <row r="3962" spans="1:3" x14ac:dyDescent="0.45">
      <c r="A3962" s="239">
        <v>42066</v>
      </c>
      <c r="B3962" s="3">
        <v>1.1201000000000001</v>
      </c>
      <c r="C3962" s="64">
        <v>9.375E-2</v>
      </c>
    </row>
    <row r="3963" spans="1:3" x14ac:dyDescent="0.45">
      <c r="A3963" s="239">
        <v>42067</v>
      </c>
      <c r="B3963" s="3">
        <v>1.1073</v>
      </c>
      <c r="C3963" s="64">
        <v>9.6149999999999999E-2</v>
      </c>
    </row>
    <row r="3964" spans="1:3" x14ac:dyDescent="0.45">
      <c r="A3964" s="239">
        <v>42068</v>
      </c>
      <c r="B3964" s="3">
        <v>1.1016999999999999</v>
      </c>
      <c r="C3964" s="64">
        <v>9.6125000000000002E-2</v>
      </c>
    </row>
    <row r="3965" spans="1:3" x14ac:dyDescent="0.45">
      <c r="A3965" s="239">
        <v>42069</v>
      </c>
      <c r="B3965" s="3">
        <v>1.0855999999999999</v>
      </c>
      <c r="C3965" s="64">
        <v>9.8125000000000004E-2</v>
      </c>
    </row>
    <row r="3966" spans="1:3" x14ac:dyDescent="0.45">
      <c r="A3966" s="239">
        <v>42072</v>
      </c>
      <c r="B3966" s="3">
        <v>1.0860000000000001</v>
      </c>
      <c r="C3966" s="64">
        <v>9.7850000000000006E-2</v>
      </c>
    </row>
    <row r="3967" spans="1:3" x14ac:dyDescent="0.45">
      <c r="A3967" s="239">
        <v>42073</v>
      </c>
      <c r="B3967" s="3">
        <v>1.0719000000000001</v>
      </c>
      <c r="C3967" s="64">
        <v>0.10095000000000001</v>
      </c>
    </row>
    <row r="3968" spans="1:3" x14ac:dyDescent="0.45">
      <c r="A3968" s="239">
        <v>42074</v>
      </c>
      <c r="B3968" s="3">
        <v>1.0531999999999999</v>
      </c>
      <c r="C3968" s="64">
        <v>0.10554999999999999</v>
      </c>
    </row>
    <row r="3969" spans="1:3" x14ac:dyDescent="0.45">
      <c r="A3969" s="239">
        <v>42075</v>
      </c>
      <c r="B3969" s="3">
        <v>1.0609</v>
      </c>
      <c r="C3969" s="64">
        <v>0.10339999999999999</v>
      </c>
    </row>
    <row r="3970" spans="1:3" x14ac:dyDescent="0.45">
      <c r="A3970" s="239">
        <v>42076</v>
      </c>
      <c r="B3970" s="3">
        <v>1.0491999999999999</v>
      </c>
      <c r="C3970" s="64">
        <v>0.10554999999999999</v>
      </c>
    </row>
    <row r="3971" spans="1:3" x14ac:dyDescent="0.45">
      <c r="A3971" s="239">
        <v>42079</v>
      </c>
      <c r="B3971" s="3">
        <v>1.0589999999999999</v>
      </c>
      <c r="C3971" s="64">
        <v>0.10485</v>
      </c>
    </row>
    <row r="3972" spans="1:3" x14ac:dyDescent="0.45">
      <c r="A3972" s="239">
        <v>42080</v>
      </c>
      <c r="B3972" s="3">
        <v>1.0594999999999999</v>
      </c>
      <c r="C3972" s="64">
        <v>0.10397500000000001</v>
      </c>
    </row>
    <row r="3973" spans="1:3" x14ac:dyDescent="0.45">
      <c r="A3973" s="239">
        <v>42081</v>
      </c>
      <c r="B3973" s="3">
        <v>1.0652999999999999</v>
      </c>
      <c r="C3973" s="64">
        <v>0.10289999999999999</v>
      </c>
    </row>
    <row r="3974" spans="1:3" x14ac:dyDescent="0.45">
      <c r="A3974" s="239">
        <v>42082</v>
      </c>
      <c r="B3974" s="3">
        <v>1.0634999999999999</v>
      </c>
      <c r="C3974" s="64">
        <v>0.10475</v>
      </c>
    </row>
    <row r="3975" spans="1:3" x14ac:dyDescent="0.45">
      <c r="A3975" s="239">
        <v>42083</v>
      </c>
      <c r="B3975" s="3">
        <v>1.0847</v>
      </c>
      <c r="C3975" s="64">
        <v>0.10445</v>
      </c>
    </row>
    <row r="3976" spans="1:3" x14ac:dyDescent="0.45">
      <c r="A3976" s="239">
        <v>42086</v>
      </c>
      <c r="B3976" s="3">
        <v>1.0931999999999999</v>
      </c>
      <c r="C3976" s="64">
        <v>0.10539999999999999</v>
      </c>
    </row>
    <row r="3977" spans="1:3" x14ac:dyDescent="0.45">
      <c r="A3977" s="239">
        <v>42087</v>
      </c>
      <c r="B3977" s="3">
        <v>1.0920000000000001</v>
      </c>
      <c r="C3977" s="64">
        <v>0.10247500000000001</v>
      </c>
    </row>
    <row r="3978" spans="1:3" x14ac:dyDescent="0.45">
      <c r="A3978" s="239">
        <v>42088</v>
      </c>
      <c r="B3978" s="3">
        <v>1.0969</v>
      </c>
      <c r="C3978" s="64">
        <v>0.101775</v>
      </c>
    </row>
    <row r="3979" spans="1:3" x14ac:dyDescent="0.45">
      <c r="A3979" s="239">
        <v>42089</v>
      </c>
      <c r="B3979" s="3">
        <v>1.0867</v>
      </c>
      <c r="C3979" s="64">
        <v>0.10345</v>
      </c>
    </row>
    <row r="3980" spans="1:3" x14ac:dyDescent="0.45">
      <c r="A3980" s="239">
        <v>42090</v>
      </c>
      <c r="B3980" s="3">
        <v>1.0902000000000001</v>
      </c>
      <c r="C3980" s="64">
        <v>0.1052</v>
      </c>
    </row>
    <row r="3981" spans="1:3" x14ac:dyDescent="0.45">
      <c r="A3981" s="239">
        <v>42093</v>
      </c>
      <c r="B3981" s="3">
        <v>1.0820000000000001</v>
      </c>
      <c r="C3981" s="64">
        <v>0.10585000000000001</v>
      </c>
    </row>
    <row r="3982" spans="1:3" x14ac:dyDescent="0.45">
      <c r="A3982" s="239">
        <v>42094</v>
      </c>
      <c r="B3982" s="3">
        <v>1.0728</v>
      </c>
      <c r="C3982" s="64">
        <v>0.10554999999999999</v>
      </c>
    </row>
    <row r="3983" spans="1:3" x14ac:dyDescent="0.45">
      <c r="A3983" s="239">
        <v>42095</v>
      </c>
      <c r="B3983" s="3">
        <v>1.0780000000000001</v>
      </c>
      <c r="C3983" s="64">
        <v>0.105</v>
      </c>
    </row>
    <row r="3984" spans="1:3" x14ac:dyDescent="0.45">
      <c r="A3984" s="239">
        <v>42096</v>
      </c>
      <c r="B3984" s="3">
        <v>1.0880000000000001</v>
      </c>
      <c r="C3984" s="64">
        <v>0.10529999999999999</v>
      </c>
    </row>
    <row r="3985" spans="1:3" x14ac:dyDescent="0.45">
      <c r="A3985" s="239">
        <v>42097</v>
      </c>
      <c r="B3985" s="3">
        <v>1.0971</v>
      </c>
      <c r="C3985" s="64">
        <v>0.103325</v>
      </c>
    </row>
    <row r="3986" spans="1:3" x14ac:dyDescent="0.45">
      <c r="A3986" s="239">
        <v>42100</v>
      </c>
      <c r="B3986" s="3">
        <v>1.0993999999999999</v>
      </c>
      <c r="C3986" s="64">
        <v>0.10037499999999999</v>
      </c>
    </row>
    <row r="3987" spans="1:3" x14ac:dyDescent="0.45">
      <c r="A3987" s="239">
        <v>42101</v>
      </c>
      <c r="B3987" s="3">
        <v>1.0851</v>
      </c>
      <c r="C3987" s="64">
        <v>0.1023</v>
      </c>
    </row>
    <row r="3988" spans="1:3" x14ac:dyDescent="0.45">
      <c r="A3988" s="239">
        <v>42102</v>
      </c>
      <c r="B3988" s="3">
        <v>1.0819000000000001</v>
      </c>
      <c r="C3988" s="64">
        <v>0.10224999999999999</v>
      </c>
    </row>
    <row r="3989" spans="1:3" x14ac:dyDescent="0.45">
      <c r="A3989" s="239">
        <v>42103</v>
      </c>
      <c r="B3989" s="3">
        <v>1.0668</v>
      </c>
      <c r="C3989" s="64">
        <v>0.10385</v>
      </c>
    </row>
    <row r="3990" spans="1:3" x14ac:dyDescent="0.45">
      <c r="A3990" s="239">
        <v>42104</v>
      </c>
      <c r="B3990" s="3">
        <v>1.0591999999999999</v>
      </c>
      <c r="C3990" s="64">
        <v>0.105475</v>
      </c>
    </row>
    <row r="3991" spans="1:3" x14ac:dyDescent="0.45">
      <c r="A3991" s="239">
        <v>42107</v>
      </c>
      <c r="B3991" s="3">
        <v>1.0582</v>
      </c>
      <c r="C3991" s="64">
        <v>0.10652499999999999</v>
      </c>
    </row>
    <row r="3992" spans="1:3" x14ac:dyDescent="0.45">
      <c r="A3992" s="239">
        <v>42108</v>
      </c>
      <c r="B3992" s="3">
        <v>1.0659000000000001</v>
      </c>
      <c r="C3992" s="64">
        <v>0.10564999999999999</v>
      </c>
    </row>
    <row r="3993" spans="1:3" x14ac:dyDescent="0.45">
      <c r="A3993" s="239">
        <v>42109</v>
      </c>
      <c r="B3993" s="3">
        <v>1.0619000000000001</v>
      </c>
      <c r="C3993" s="64">
        <v>0.10505</v>
      </c>
    </row>
    <row r="3994" spans="1:3" x14ac:dyDescent="0.45">
      <c r="A3994" s="239">
        <v>42110</v>
      </c>
      <c r="B3994" s="3">
        <v>1.073</v>
      </c>
      <c r="C3994" s="64">
        <v>0.1052</v>
      </c>
    </row>
    <row r="3995" spans="1:3" x14ac:dyDescent="0.45">
      <c r="A3995" s="239">
        <v>42111</v>
      </c>
      <c r="B3995" s="3">
        <v>1.0779000000000001</v>
      </c>
      <c r="C3995" s="64">
        <v>0.1047</v>
      </c>
    </row>
    <row r="3996" spans="1:3" x14ac:dyDescent="0.45">
      <c r="A3996" s="239">
        <v>42114</v>
      </c>
      <c r="B3996" s="3">
        <v>1.0749</v>
      </c>
      <c r="C3996" s="64">
        <v>0.10550000000000001</v>
      </c>
    </row>
    <row r="3997" spans="1:3" x14ac:dyDescent="0.45">
      <c r="A3997" s="239">
        <v>42115</v>
      </c>
      <c r="B3997" s="3">
        <v>1.0753999999999999</v>
      </c>
      <c r="C3997" s="64">
        <v>0.10615000000000001</v>
      </c>
    </row>
    <row r="3998" spans="1:3" x14ac:dyDescent="0.45">
      <c r="A3998" s="239">
        <v>42116</v>
      </c>
      <c r="B3998" s="3">
        <v>1.0728</v>
      </c>
      <c r="C3998" s="64">
        <v>0.10567500000000001</v>
      </c>
    </row>
    <row r="3999" spans="1:3" x14ac:dyDescent="0.45">
      <c r="A3999" s="239">
        <v>42117</v>
      </c>
      <c r="B3999" s="3">
        <v>1.0824</v>
      </c>
      <c r="C3999" s="64">
        <v>0.10525000000000001</v>
      </c>
    </row>
    <row r="4000" spans="1:3" x14ac:dyDescent="0.45">
      <c r="A4000" s="239">
        <v>42118</v>
      </c>
      <c r="B4000" s="3">
        <v>1.0852999999999999</v>
      </c>
      <c r="C4000" s="64">
        <v>0.10529999999999999</v>
      </c>
    </row>
    <row r="4001" spans="1:3" x14ac:dyDescent="0.45">
      <c r="A4001" s="239">
        <v>42121</v>
      </c>
      <c r="B4001" s="3">
        <v>1.0907</v>
      </c>
      <c r="C4001" s="64">
        <v>0.10460000000000001</v>
      </c>
    </row>
    <row r="4002" spans="1:3" x14ac:dyDescent="0.45">
      <c r="A4002" s="239">
        <v>42122</v>
      </c>
      <c r="B4002" s="3">
        <v>1.0969</v>
      </c>
      <c r="C4002" s="64">
        <v>0.10220000000000001</v>
      </c>
    </row>
    <row r="4003" spans="1:3" x14ac:dyDescent="0.45">
      <c r="A4003" s="239">
        <v>42123</v>
      </c>
      <c r="B4003" s="3">
        <v>1.1144000000000001</v>
      </c>
      <c r="C4003" s="64">
        <v>9.9324999999999997E-2</v>
      </c>
    </row>
    <row r="4004" spans="1:3" x14ac:dyDescent="0.45">
      <c r="A4004" s="239">
        <v>42124</v>
      </c>
      <c r="B4004" s="3">
        <v>1.1214</v>
      </c>
      <c r="C4004" s="64">
        <v>9.8975000000000007E-2</v>
      </c>
    </row>
    <row r="4005" spans="1:3" x14ac:dyDescent="0.45">
      <c r="A4005" s="239">
        <v>42125</v>
      </c>
      <c r="B4005" s="3">
        <v>1.1176999999999999</v>
      </c>
      <c r="C4005" s="64">
        <v>0.101175</v>
      </c>
    </row>
    <row r="4006" spans="1:3" x14ac:dyDescent="0.45">
      <c r="A4006" s="239">
        <v>42128</v>
      </c>
      <c r="B4006" s="3">
        <v>1.1158999999999999</v>
      </c>
      <c r="C4006" s="64">
        <v>0.10135</v>
      </c>
    </row>
    <row r="4007" spans="1:3" x14ac:dyDescent="0.45">
      <c r="A4007" s="239">
        <v>42129</v>
      </c>
      <c r="B4007" s="3">
        <v>1.1201000000000001</v>
      </c>
      <c r="C4007" s="64">
        <v>0.100825</v>
      </c>
    </row>
    <row r="4008" spans="1:3" x14ac:dyDescent="0.45">
      <c r="A4008" s="239">
        <v>42130</v>
      </c>
      <c r="B4008" s="3">
        <v>1.1323000000000001</v>
      </c>
      <c r="C4008" s="64">
        <v>0.10002499999999999</v>
      </c>
    </row>
    <row r="4009" spans="1:3" x14ac:dyDescent="0.45">
      <c r="A4009" s="239">
        <v>42131</v>
      </c>
      <c r="B4009" s="3">
        <v>1.1267</v>
      </c>
      <c r="C4009" s="64">
        <v>9.9199999999999997E-2</v>
      </c>
    </row>
    <row r="4010" spans="1:3" x14ac:dyDescent="0.45">
      <c r="A4010" s="239">
        <v>42132</v>
      </c>
      <c r="B4010" s="3">
        <v>1.1221000000000001</v>
      </c>
      <c r="C4010" s="64">
        <v>9.820000000000001E-2</v>
      </c>
    </row>
    <row r="4011" spans="1:3" x14ac:dyDescent="0.45">
      <c r="A4011" s="239">
        <v>42135</v>
      </c>
      <c r="B4011" s="3">
        <v>1.1157999999999999</v>
      </c>
      <c r="C4011" s="64">
        <v>9.9049999999999999E-2</v>
      </c>
    </row>
    <row r="4012" spans="1:3" x14ac:dyDescent="0.45">
      <c r="A4012" s="239">
        <v>42136</v>
      </c>
      <c r="B4012" s="3">
        <v>1.1236999999999999</v>
      </c>
      <c r="C4012" s="64">
        <v>9.6699999999999994E-2</v>
      </c>
    </row>
    <row r="4013" spans="1:3" x14ac:dyDescent="0.45">
      <c r="A4013" s="239">
        <v>42137</v>
      </c>
      <c r="B4013" s="3">
        <v>1.1371</v>
      </c>
      <c r="C4013" s="64">
        <v>9.2600000000000002E-2</v>
      </c>
    </row>
    <row r="4014" spans="1:3" x14ac:dyDescent="0.45">
      <c r="A4014" s="239">
        <v>42138</v>
      </c>
      <c r="B4014" s="3">
        <v>1.1378999999999999</v>
      </c>
      <c r="C4014" s="64">
        <v>9.2149999999999996E-2</v>
      </c>
    </row>
    <row r="4015" spans="1:3" x14ac:dyDescent="0.45">
      <c r="A4015" s="239">
        <v>42139</v>
      </c>
      <c r="B4015" s="3">
        <v>1.1432</v>
      </c>
      <c r="C4015" s="64">
        <v>9.2950000000000005E-2</v>
      </c>
    </row>
    <row r="4016" spans="1:3" x14ac:dyDescent="0.45">
      <c r="A4016" s="239">
        <v>42142</v>
      </c>
      <c r="B4016" s="3">
        <v>1.1351</v>
      </c>
      <c r="C4016" s="64">
        <v>9.3124999999999999E-2</v>
      </c>
    </row>
    <row r="4017" spans="1:3" x14ac:dyDescent="0.45">
      <c r="A4017" s="239">
        <v>42143</v>
      </c>
      <c r="B4017" s="3">
        <v>1.1147</v>
      </c>
      <c r="C4017" s="64">
        <v>9.5850000000000005E-2</v>
      </c>
    </row>
    <row r="4018" spans="1:3" x14ac:dyDescent="0.45">
      <c r="A4018" s="239">
        <v>42144</v>
      </c>
      <c r="B4018" s="3">
        <v>1.1097999999999999</v>
      </c>
      <c r="C4018" s="64">
        <v>0.10025000000000001</v>
      </c>
    </row>
    <row r="4019" spans="1:3" x14ac:dyDescent="0.45">
      <c r="A4019" s="239">
        <v>42145</v>
      </c>
      <c r="B4019" s="3">
        <v>1.1132</v>
      </c>
      <c r="C4019" s="64">
        <v>9.955E-2</v>
      </c>
    </row>
    <row r="4020" spans="1:3" x14ac:dyDescent="0.45">
      <c r="A4020" s="239">
        <v>42146</v>
      </c>
      <c r="B4020" s="3">
        <v>1.1035999999999999</v>
      </c>
      <c r="C4020" s="64">
        <v>0.10265000000000001</v>
      </c>
    </row>
    <row r="4021" spans="1:3" x14ac:dyDescent="0.45">
      <c r="A4021" s="239">
        <v>42149</v>
      </c>
      <c r="B4021" s="3">
        <v>1.0985</v>
      </c>
      <c r="C4021" s="64">
        <v>0.10462500000000001</v>
      </c>
    </row>
    <row r="4022" spans="1:3" x14ac:dyDescent="0.45">
      <c r="A4022" s="239">
        <v>42150</v>
      </c>
      <c r="B4022" s="3">
        <v>1.0891</v>
      </c>
      <c r="C4022" s="64">
        <v>0.106575</v>
      </c>
    </row>
    <row r="4023" spans="1:3" x14ac:dyDescent="0.45">
      <c r="A4023" s="239">
        <v>42151</v>
      </c>
      <c r="B4023" s="3">
        <v>1.0882000000000001</v>
      </c>
      <c r="C4023" s="64">
        <v>0.10554999999999999</v>
      </c>
    </row>
    <row r="4024" spans="1:3" x14ac:dyDescent="0.45">
      <c r="A4024" s="239">
        <v>42152</v>
      </c>
      <c r="B4024" s="3">
        <v>1.093</v>
      </c>
      <c r="C4024" s="64">
        <v>0.105</v>
      </c>
    </row>
    <row r="4025" spans="1:3" x14ac:dyDescent="0.45">
      <c r="A4025" s="239">
        <v>42153</v>
      </c>
      <c r="B4025" s="3">
        <v>1.0972999999999999</v>
      </c>
      <c r="C4025" s="64">
        <v>0.103225</v>
      </c>
    </row>
    <row r="4026" spans="1:3" x14ac:dyDescent="0.45">
      <c r="A4026" s="239">
        <v>42156</v>
      </c>
      <c r="B4026" s="3">
        <v>1.0919000000000001</v>
      </c>
      <c r="C4026" s="64">
        <v>0.1045</v>
      </c>
    </row>
    <row r="4027" spans="1:3" x14ac:dyDescent="0.45">
      <c r="A4027" s="239">
        <v>42157</v>
      </c>
      <c r="B4027" s="3">
        <v>1.1174999999999999</v>
      </c>
      <c r="C4027" s="64">
        <v>0.10009999999999999</v>
      </c>
    </row>
    <row r="4028" spans="1:3" x14ac:dyDescent="0.45">
      <c r="A4028" s="239">
        <v>42158</v>
      </c>
      <c r="B4028" s="3">
        <v>1.1254999999999999</v>
      </c>
      <c r="C4028" s="64">
        <v>9.9474999999999994E-2</v>
      </c>
    </row>
    <row r="4029" spans="1:3" x14ac:dyDescent="0.45">
      <c r="A4029" s="239">
        <v>42159</v>
      </c>
      <c r="B4029" s="3">
        <v>1.1288</v>
      </c>
      <c r="C4029" s="64">
        <v>0.10005000000000001</v>
      </c>
    </row>
    <row r="4030" spans="1:3" x14ac:dyDescent="0.45">
      <c r="A4030" s="239">
        <v>42160</v>
      </c>
      <c r="B4030" s="3">
        <v>1.1126</v>
      </c>
      <c r="C4030" s="64">
        <v>0.10235</v>
      </c>
    </row>
    <row r="4031" spans="1:3" x14ac:dyDescent="0.45">
      <c r="A4031" s="239">
        <v>42163</v>
      </c>
      <c r="B4031" s="3">
        <v>1.1233</v>
      </c>
      <c r="C4031" s="64">
        <v>0.1016</v>
      </c>
    </row>
    <row r="4032" spans="1:3" x14ac:dyDescent="0.45">
      <c r="A4032" s="239">
        <v>42164</v>
      </c>
      <c r="B4032" s="3">
        <v>1.127</v>
      </c>
      <c r="C4032" s="64">
        <v>0.10205</v>
      </c>
    </row>
    <row r="4033" spans="1:3" x14ac:dyDescent="0.45">
      <c r="A4033" s="239">
        <v>42165</v>
      </c>
      <c r="B4033" s="3">
        <v>1.1304000000000001</v>
      </c>
      <c r="C4033" s="64">
        <v>0.10199999999999999</v>
      </c>
    </row>
    <row r="4034" spans="1:3" x14ac:dyDescent="0.45">
      <c r="A4034" s="239">
        <v>42166</v>
      </c>
      <c r="B4034" s="3">
        <v>1.1240000000000001</v>
      </c>
      <c r="C4034" s="64">
        <v>0.10265000000000001</v>
      </c>
    </row>
    <row r="4035" spans="1:3" x14ac:dyDescent="0.45">
      <c r="A4035" s="239">
        <v>42167</v>
      </c>
      <c r="B4035" s="3">
        <v>1.1274</v>
      </c>
      <c r="C4035" s="64">
        <v>0.10375</v>
      </c>
    </row>
    <row r="4036" spans="1:3" x14ac:dyDescent="0.45">
      <c r="A4036" s="239">
        <v>42170</v>
      </c>
      <c r="B4036" s="3">
        <v>1.1282000000000001</v>
      </c>
      <c r="C4036" s="64">
        <v>0.1045</v>
      </c>
    </row>
    <row r="4037" spans="1:3" x14ac:dyDescent="0.45">
      <c r="A4037" s="239">
        <v>42171</v>
      </c>
      <c r="B4037" s="3">
        <v>1.1242000000000001</v>
      </c>
      <c r="C4037" s="64">
        <v>0.10445</v>
      </c>
    </row>
    <row r="4038" spans="1:3" x14ac:dyDescent="0.45">
      <c r="A4038" s="239">
        <v>42172</v>
      </c>
      <c r="B4038" s="3">
        <v>1.1265000000000001</v>
      </c>
      <c r="C4038" s="64">
        <v>0.1033</v>
      </c>
    </row>
    <row r="4039" spans="1:3" x14ac:dyDescent="0.45">
      <c r="A4039" s="239">
        <v>42173</v>
      </c>
      <c r="B4039" s="3">
        <v>1.1374</v>
      </c>
      <c r="C4039" s="64">
        <v>9.9049999999999999E-2</v>
      </c>
    </row>
    <row r="4040" spans="1:3" x14ac:dyDescent="0.45">
      <c r="A4040" s="239">
        <v>42174</v>
      </c>
      <c r="B4040" s="3">
        <v>1.1352</v>
      </c>
      <c r="C4040" s="64">
        <v>0.10164999999999999</v>
      </c>
    </row>
    <row r="4041" spans="1:3" x14ac:dyDescent="0.45">
      <c r="A4041" s="239">
        <v>42177</v>
      </c>
      <c r="B4041" s="3">
        <v>1.1363000000000001</v>
      </c>
      <c r="C4041" s="64">
        <v>9.9100000000000008E-2</v>
      </c>
    </row>
    <row r="4042" spans="1:3" x14ac:dyDescent="0.45">
      <c r="A4042" s="239">
        <v>42178</v>
      </c>
      <c r="B4042" s="3">
        <v>1.1173</v>
      </c>
      <c r="C4042" s="64">
        <v>0.10064999999999999</v>
      </c>
    </row>
    <row r="4043" spans="1:3" x14ac:dyDescent="0.45">
      <c r="A4043" s="239">
        <v>42179</v>
      </c>
      <c r="B4043" s="3">
        <v>1.1185</v>
      </c>
      <c r="C4043" s="64">
        <v>9.9975000000000008E-2</v>
      </c>
    </row>
    <row r="4044" spans="1:3" x14ac:dyDescent="0.45">
      <c r="A4044" s="239">
        <v>42180</v>
      </c>
      <c r="B4044" s="3">
        <v>1.1206</v>
      </c>
      <c r="C4044" s="64">
        <v>0.10015</v>
      </c>
    </row>
    <row r="4045" spans="1:3" x14ac:dyDescent="0.45">
      <c r="A4045" s="239">
        <v>42181</v>
      </c>
      <c r="B4045" s="3">
        <v>1.1167</v>
      </c>
      <c r="C4045" s="64">
        <v>0.10095000000000001</v>
      </c>
    </row>
    <row r="4046" spans="1:3" x14ac:dyDescent="0.45">
      <c r="A4046" s="239">
        <v>42184</v>
      </c>
      <c r="B4046" s="3">
        <v>1.1213</v>
      </c>
      <c r="C4046" s="64">
        <v>0.10425000000000001</v>
      </c>
    </row>
    <row r="4047" spans="1:3" x14ac:dyDescent="0.45">
      <c r="A4047" s="239">
        <v>42185</v>
      </c>
      <c r="B4047" s="3">
        <v>1.1153</v>
      </c>
      <c r="C4047" s="64">
        <v>0.105</v>
      </c>
    </row>
    <row r="4048" spans="1:3" x14ac:dyDescent="0.45">
      <c r="A4048" s="239">
        <v>42186</v>
      </c>
      <c r="B4048" s="3">
        <v>1.1075999999999999</v>
      </c>
      <c r="C4048" s="64">
        <v>0.10439999999999999</v>
      </c>
    </row>
    <row r="4049" spans="1:3" x14ac:dyDescent="0.45">
      <c r="A4049" s="239">
        <v>42187</v>
      </c>
      <c r="B4049" s="3">
        <v>1.1095999999999999</v>
      </c>
      <c r="C4049" s="64">
        <v>0.10305</v>
      </c>
    </row>
    <row r="4050" spans="1:3" x14ac:dyDescent="0.45">
      <c r="A4050" s="239">
        <v>42188</v>
      </c>
      <c r="B4050" s="3">
        <v>1.1113999999999999</v>
      </c>
      <c r="C4050" s="64">
        <v>0.10425000000000001</v>
      </c>
    </row>
    <row r="4051" spans="1:3" x14ac:dyDescent="0.45">
      <c r="A4051" s="239">
        <v>42191</v>
      </c>
      <c r="B4051" s="3">
        <v>1.1074999999999999</v>
      </c>
      <c r="C4051" s="64">
        <v>0.103825</v>
      </c>
    </row>
    <row r="4052" spans="1:3" x14ac:dyDescent="0.45">
      <c r="A4052" s="239">
        <v>42192</v>
      </c>
      <c r="B4052" s="3">
        <v>1.0940000000000001</v>
      </c>
      <c r="C4052" s="64">
        <v>0.10619999999999999</v>
      </c>
    </row>
    <row r="4053" spans="1:3" x14ac:dyDescent="0.45">
      <c r="A4053" s="239">
        <v>42193</v>
      </c>
      <c r="B4053" s="3">
        <v>1.1049</v>
      </c>
      <c r="C4053" s="64">
        <v>0.10589999999999999</v>
      </c>
    </row>
    <row r="4054" spans="1:3" x14ac:dyDescent="0.45">
      <c r="A4054" s="239">
        <v>42194</v>
      </c>
      <c r="B4054" s="3">
        <v>1.1003000000000001</v>
      </c>
      <c r="C4054" s="64">
        <v>0.1047</v>
      </c>
    </row>
    <row r="4055" spans="1:3" x14ac:dyDescent="0.45">
      <c r="A4055" s="239">
        <v>42195</v>
      </c>
      <c r="B4055" s="3">
        <v>1.1162000000000001</v>
      </c>
      <c r="C4055" s="64">
        <v>9.9900000000000003E-2</v>
      </c>
    </row>
    <row r="4056" spans="1:3" x14ac:dyDescent="0.45">
      <c r="A4056" s="239">
        <v>42198</v>
      </c>
      <c r="B4056" s="3">
        <v>1.1021000000000001</v>
      </c>
      <c r="C4056" s="64">
        <v>9.9725000000000008E-2</v>
      </c>
    </row>
    <row r="4057" spans="1:3" x14ac:dyDescent="0.45">
      <c r="A4057" s="239">
        <v>42199</v>
      </c>
      <c r="B4057" s="3">
        <v>1.101</v>
      </c>
      <c r="C4057" s="64">
        <v>9.9774999999999989E-2</v>
      </c>
    </row>
    <row r="4058" spans="1:3" x14ac:dyDescent="0.45">
      <c r="A4058" s="239">
        <v>42200</v>
      </c>
      <c r="B4058" s="3">
        <v>1.0947</v>
      </c>
      <c r="C4058" s="64">
        <v>9.8400000000000001E-2</v>
      </c>
    </row>
    <row r="4059" spans="1:3" x14ac:dyDescent="0.45">
      <c r="A4059" s="239">
        <v>42201</v>
      </c>
      <c r="B4059" s="3">
        <v>1.0875999999999999</v>
      </c>
      <c r="C4059" s="64">
        <v>9.8975000000000007E-2</v>
      </c>
    </row>
    <row r="4060" spans="1:3" x14ac:dyDescent="0.45">
      <c r="A4060" s="239">
        <v>42202</v>
      </c>
      <c r="B4060" s="3">
        <v>1.083</v>
      </c>
      <c r="C4060" s="64">
        <v>9.9100000000000008E-2</v>
      </c>
    </row>
    <row r="4061" spans="1:3" x14ac:dyDescent="0.45">
      <c r="A4061" s="239">
        <v>42205</v>
      </c>
      <c r="B4061" s="3">
        <v>1.0841000000000001</v>
      </c>
      <c r="C4061" s="64">
        <v>0.1003</v>
      </c>
    </row>
    <row r="4062" spans="1:3" x14ac:dyDescent="0.45">
      <c r="A4062" s="239">
        <v>42206</v>
      </c>
      <c r="B4062" s="3">
        <v>1.0960000000000001</v>
      </c>
      <c r="C4062" s="64">
        <v>0.10034999999999999</v>
      </c>
    </row>
    <row r="4063" spans="1:3" x14ac:dyDescent="0.45">
      <c r="A4063" s="239">
        <v>42207</v>
      </c>
      <c r="B4063" s="3">
        <v>1.0903</v>
      </c>
      <c r="C4063" s="64">
        <v>0.101425</v>
      </c>
    </row>
    <row r="4064" spans="1:3" x14ac:dyDescent="0.45">
      <c r="A4064" s="239">
        <v>42208</v>
      </c>
      <c r="B4064" s="3">
        <v>1.0992999999999999</v>
      </c>
      <c r="C4064" s="64">
        <v>0.100775</v>
      </c>
    </row>
    <row r="4065" spans="1:3" x14ac:dyDescent="0.45">
      <c r="A4065" s="239">
        <v>42209</v>
      </c>
      <c r="B4065" s="3">
        <v>1.0984</v>
      </c>
      <c r="C4065" s="64">
        <v>0.10115</v>
      </c>
    </row>
    <row r="4066" spans="1:3" x14ac:dyDescent="0.45">
      <c r="A4066" s="239">
        <v>42212</v>
      </c>
      <c r="B4066" s="3">
        <v>1.1112</v>
      </c>
      <c r="C4066" s="64">
        <v>0.10145</v>
      </c>
    </row>
    <row r="4067" spans="1:3" x14ac:dyDescent="0.45">
      <c r="A4067" s="239">
        <v>42213</v>
      </c>
      <c r="B4067" s="3">
        <v>1.1048</v>
      </c>
      <c r="C4067" s="64">
        <v>0.1007</v>
      </c>
    </row>
    <row r="4068" spans="1:3" x14ac:dyDescent="0.45">
      <c r="A4068" s="239">
        <v>42214</v>
      </c>
      <c r="B4068" s="3">
        <v>1.1034999999999999</v>
      </c>
      <c r="C4068" s="64">
        <v>9.9275000000000002E-2</v>
      </c>
    </row>
    <row r="4069" spans="1:3" x14ac:dyDescent="0.45">
      <c r="A4069" s="239">
        <v>42215</v>
      </c>
      <c r="B4069" s="3">
        <v>1.0912999999999999</v>
      </c>
      <c r="C4069" s="64">
        <v>9.9449999999999997E-2</v>
      </c>
    </row>
    <row r="4070" spans="1:3" x14ac:dyDescent="0.45">
      <c r="A4070" s="239">
        <v>42216</v>
      </c>
      <c r="B4070" s="3">
        <v>1.0984</v>
      </c>
      <c r="C4070" s="64">
        <v>9.9049999999999999E-2</v>
      </c>
    </row>
    <row r="4071" spans="1:3" x14ac:dyDescent="0.45">
      <c r="A4071" s="239">
        <v>42219</v>
      </c>
      <c r="B4071" s="3">
        <v>1.0960000000000001</v>
      </c>
      <c r="C4071" s="64">
        <v>9.9299999999999999E-2</v>
      </c>
    </row>
    <row r="4072" spans="1:3" x14ac:dyDescent="0.45">
      <c r="A4072" s="239">
        <v>42220</v>
      </c>
      <c r="B4072" s="3">
        <v>1.0962000000000001</v>
      </c>
      <c r="C4072" s="64">
        <v>9.8375000000000004E-2</v>
      </c>
    </row>
    <row r="4073" spans="1:3" x14ac:dyDescent="0.45">
      <c r="A4073" s="239">
        <v>42221</v>
      </c>
      <c r="B4073" s="3">
        <v>1.0872999999999999</v>
      </c>
      <c r="C4073" s="64">
        <v>0.10095000000000001</v>
      </c>
    </row>
    <row r="4074" spans="1:3" x14ac:dyDescent="0.45">
      <c r="A4074" s="239">
        <v>42222</v>
      </c>
      <c r="B4074" s="3">
        <v>1.0925</v>
      </c>
      <c r="C4074" s="64">
        <v>0.10055</v>
      </c>
    </row>
    <row r="4075" spans="1:3" x14ac:dyDescent="0.45">
      <c r="A4075" s="239">
        <v>42223</v>
      </c>
      <c r="B4075" s="3">
        <v>1.0967</v>
      </c>
      <c r="C4075" s="64">
        <v>9.9650000000000002E-2</v>
      </c>
    </row>
    <row r="4076" spans="1:3" x14ac:dyDescent="0.45">
      <c r="A4076" s="239">
        <v>42226</v>
      </c>
      <c r="B4076" s="3">
        <v>1.1025</v>
      </c>
      <c r="C4076" s="64">
        <v>9.8750000000000004E-2</v>
      </c>
    </row>
    <row r="4077" spans="1:3" x14ac:dyDescent="0.45">
      <c r="A4077" s="239">
        <v>42227</v>
      </c>
      <c r="B4077" s="3">
        <v>1.1019000000000001</v>
      </c>
      <c r="C4077" s="64">
        <v>9.8800000000000013E-2</v>
      </c>
    </row>
    <row r="4078" spans="1:3" x14ac:dyDescent="0.45">
      <c r="A4078" s="239">
        <v>42228</v>
      </c>
      <c r="B4078" s="3">
        <v>1.1174999999999999</v>
      </c>
      <c r="C4078" s="64">
        <v>9.8350000000000007E-2</v>
      </c>
    </row>
    <row r="4079" spans="1:3" x14ac:dyDescent="0.45">
      <c r="A4079" s="239">
        <v>42229</v>
      </c>
      <c r="B4079" s="3">
        <v>1.1138999999999999</v>
      </c>
      <c r="C4079" s="64">
        <v>9.7349999999999992E-2</v>
      </c>
    </row>
    <row r="4080" spans="1:3" x14ac:dyDescent="0.45">
      <c r="A4080" s="239">
        <v>42230</v>
      </c>
      <c r="B4080" s="3">
        <v>1.1109</v>
      </c>
      <c r="C4080" s="64">
        <v>9.4875000000000001E-2</v>
      </c>
    </row>
    <row r="4081" spans="1:3" x14ac:dyDescent="0.45">
      <c r="A4081" s="239">
        <v>42233</v>
      </c>
      <c r="B4081" s="3">
        <v>1.1079000000000001</v>
      </c>
      <c r="C4081" s="64">
        <v>9.4600000000000004E-2</v>
      </c>
    </row>
    <row r="4082" spans="1:3" x14ac:dyDescent="0.45">
      <c r="A4082" s="239">
        <v>42234</v>
      </c>
      <c r="B4082" s="3">
        <v>1.1031</v>
      </c>
      <c r="C4082" s="64">
        <v>9.6149999999999999E-2</v>
      </c>
    </row>
    <row r="4083" spans="1:3" x14ac:dyDescent="0.45">
      <c r="A4083" s="239">
        <v>42235</v>
      </c>
      <c r="B4083" s="3">
        <v>1.1057999999999999</v>
      </c>
      <c r="C4083" s="64">
        <v>9.6699999999999994E-2</v>
      </c>
    </row>
    <row r="4084" spans="1:3" x14ac:dyDescent="0.45">
      <c r="A4084" s="239">
        <v>42236</v>
      </c>
      <c r="B4084" s="3">
        <v>1.1194</v>
      </c>
      <c r="C4084" s="64">
        <v>9.5549999999999996E-2</v>
      </c>
    </row>
    <row r="4085" spans="1:3" x14ac:dyDescent="0.45">
      <c r="A4085" s="239">
        <v>42237</v>
      </c>
      <c r="B4085" s="3">
        <v>1.1386000000000001</v>
      </c>
      <c r="C4085" s="64">
        <v>9.6000000000000002E-2</v>
      </c>
    </row>
    <row r="4086" spans="1:3" x14ac:dyDescent="0.45">
      <c r="A4086" s="239">
        <v>42240</v>
      </c>
      <c r="B4086" s="3">
        <v>1.1529</v>
      </c>
      <c r="C4086" s="64">
        <v>9.820000000000001E-2</v>
      </c>
    </row>
    <row r="4087" spans="1:3" x14ac:dyDescent="0.45">
      <c r="A4087" s="239">
        <v>42241</v>
      </c>
      <c r="B4087" s="3">
        <v>1.1423000000000001</v>
      </c>
      <c r="C4087" s="64">
        <v>9.6950000000000008E-2</v>
      </c>
    </row>
    <row r="4088" spans="1:3" x14ac:dyDescent="0.45">
      <c r="A4088" s="239">
        <v>42242</v>
      </c>
      <c r="B4088" s="3">
        <v>1.1385000000000001</v>
      </c>
      <c r="C4088" s="64">
        <v>9.9324999999999997E-2</v>
      </c>
    </row>
    <row r="4089" spans="1:3" x14ac:dyDescent="0.45">
      <c r="A4089" s="239">
        <v>42243</v>
      </c>
      <c r="B4089" s="3">
        <v>1.1235999999999999</v>
      </c>
      <c r="C4089" s="64">
        <v>9.9525000000000002E-2</v>
      </c>
    </row>
    <row r="4090" spans="1:3" x14ac:dyDescent="0.45">
      <c r="A4090" s="239">
        <v>42244</v>
      </c>
      <c r="B4090" s="3">
        <v>1.1185</v>
      </c>
      <c r="C4090" s="64">
        <v>9.9949999999999997E-2</v>
      </c>
    </row>
    <row r="4091" spans="1:3" x14ac:dyDescent="0.45">
      <c r="A4091" s="239">
        <v>42247</v>
      </c>
      <c r="B4091" s="3">
        <v>1.1204000000000001</v>
      </c>
      <c r="C4091" s="64">
        <v>0.10125000000000001</v>
      </c>
    </row>
    <row r="4092" spans="1:3" x14ac:dyDescent="0.45">
      <c r="A4092" s="239">
        <v>42248</v>
      </c>
      <c r="B4092" s="3">
        <v>1.1271</v>
      </c>
      <c r="C4092" s="64">
        <v>0.101775</v>
      </c>
    </row>
    <row r="4093" spans="1:3" x14ac:dyDescent="0.45">
      <c r="A4093" s="239">
        <v>42249</v>
      </c>
      <c r="B4093" s="3">
        <v>1.1234999999999999</v>
      </c>
      <c r="C4093" s="64">
        <v>0.1018</v>
      </c>
    </row>
    <row r="4094" spans="1:3" x14ac:dyDescent="0.45">
      <c r="A4094" s="239">
        <v>42250</v>
      </c>
      <c r="B4094" s="3">
        <v>1.1116999999999999</v>
      </c>
      <c r="C4094" s="64">
        <v>0.10255</v>
      </c>
    </row>
    <row r="4095" spans="1:3" x14ac:dyDescent="0.45">
      <c r="A4095" s="239">
        <v>42251</v>
      </c>
      <c r="B4095" s="3">
        <v>1.1149</v>
      </c>
      <c r="C4095" s="64">
        <v>0.10295</v>
      </c>
    </row>
    <row r="4096" spans="1:3" x14ac:dyDescent="0.45">
      <c r="A4096" s="239">
        <v>42254</v>
      </c>
      <c r="B4096" s="3">
        <v>1.1169</v>
      </c>
      <c r="C4096" s="64">
        <v>0.102825</v>
      </c>
    </row>
    <row r="4097" spans="1:3" x14ac:dyDescent="0.45">
      <c r="A4097" s="239">
        <v>42255</v>
      </c>
      <c r="B4097" s="3">
        <v>1.1184000000000001</v>
      </c>
      <c r="C4097" s="64">
        <v>0.10275000000000001</v>
      </c>
    </row>
    <row r="4098" spans="1:3" x14ac:dyDescent="0.45">
      <c r="A4098" s="239">
        <v>42256</v>
      </c>
      <c r="B4098" s="3">
        <v>1.1160000000000001</v>
      </c>
      <c r="C4098" s="64">
        <v>0.10215</v>
      </c>
    </row>
    <row r="4099" spans="1:3" x14ac:dyDescent="0.45">
      <c r="A4099" s="239">
        <v>42257</v>
      </c>
      <c r="B4099" s="3">
        <v>1.1263000000000001</v>
      </c>
      <c r="C4099" s="64">
        <v>0.102025</v>
      </c>
    </row>
    <row r="4100" spans="1:3" x14ac:dyDescent="0.45">
      <c r="A4100" s="239">
        <v>42258</v>
      </c>
      <c r="B4100" s="3">
        <v>1.1337999999999999</v>
      </c>
      <c r="C4100" s="64">
        <v>0.10145</v>
      </c>
    </row>
    <row r="4101" spans="1:3" x14ac:dyDescent="0.45">
      <c r="A4101" s="239">
        <v>42261</v>
      </c>
      <c r="B4101" s="3">
        <v>1.1318999999999999</v>
      </c>
      <c r="C4101" s="64">
        <v>0.10039999999999999</v>
      </c>
    </row>
    <row r="4102" spans="1:3" x14ac:dyDescent="0.45">
      <c r="A4102" s="239">
        <v>42262</v>
      </c>
      <c r="B4102" s="3">
        <v>1.1283000000000001</v>
      </c>
      <c r="C4102" s="64">
        <v>0.1003</v>
      </c>
    </row>
    <row r="4103" spans="1:3" x14ac:dyDescent="0.45">
      <c r="A4103" s="239">
        <v>42263</v>
      </c>
      <c r="B4103" s="3">
        <v>1.1309</v>
      </c>
      <c r="C4103" s="64">
        <v>9.9499999999999991E-2</v>
      </c>
    </row>
    <row r="4104" spans="1:3" x14ac:dyDescent="0.45">
      <c r="A4104" s="239">
        <v>42264</v>
      </c>
      <c r="B4104" s="3">
        <v>1.1304000000000001</v>
      </c>
      <c r="C4104" s="64">
        <v>0.100175</v>
      </c>
    </row>
    <row r="4105" spans="1:3" x14ac:dyDescent="0.45">
      <c r="A4105" s="239">
        <v>42265</v>
      </c>
      <c r="B4105" s="3">
        <v>1.1297999999999999</v>
      </c>
      <c r="C4105" s="64">
        <v>9.8324999999999996E-2</v>
      </c>
    </row>
    <row r="4106" spans="1:3" x14ac:dyDescent="0.45">
      <c r="A4106" s="239">
        <v>42268</v>
      </c>
      <c r="B4106" s="3">
        <v>1.1213</v>
      </c>
      <c r="C4106" s="64">
        <v>9.7449999999999995E-2</v>
      </c>
    </row>
    <row r="4107" spans="1:3" x14ac:dyDescent="0.45">
      <c r="A4107" s="239">
        <v>42269</v>
      </c>
      <c r="B4107" s="3">
        <v>1.1124000000000001</v>
      </c>
      <c r="C4107" s="64">
        <v>0.100525</v>
      </c>
    </row>
    <row r="4108" spans="1:3" x14ac:dyDescent="0.45">
      <c r="A4108" s="239">
        <v>42270</v>
      </c>
      <c r="B4108" s="3">
        <v>1.1173999999999999</v>
      </c>
      <c r="C4108" s="64">
        <v>0.10047499999999999</v>
      </c>
    </row>
    <row r="4109" spans="1:3" x14ac:dyDescent="0.45">
      <c r="A4109" s="239">
        <v>42271</v>
      </c>
      <c r="B4109" s="3">
        <v>1.1254999999999999</v>
      </c>
      <c r="C4109" s="64">
        <v>0.10022500000000001</v>
      </c>
    </row>
    <row r="4110" spans="1:3" x14ac:dyDescent="0.45">
      <c r="A4110" s="239">
        <v>42272</v>
      </c>
      <c r="B4110" s="3">
        <v>1.1194999999999999</v>
      </c>
      <c r="C4110" s="64">
        <v>0.10162499999999999</v>
      </c>
    </row>
    <row r="4111" spans="1:3" x14ac:dyDescent="0.45">
      <c r="A4111" s="239">
        <v>42275</v>
      </c>
      <c r="B4111" s="3">
        <v>1.1237999999999999</v>
      </c>
      <c r="C4111" s="64">
        <v>0.1012</v>
      </c>
    </row>
    <row r="4112" spans="1:3" x14ac:dyDescent="0.45">
      <c r="A4112" s="239">
        <v>42276</v>
      </c>
      <c r="B4112" s="3">
        <v>1.1261000000000001</v>
      </c>
      <c r="C4112" s="64">
        <v>0.1014</v>
      </c>
    </row>
    <row r="4113" spans="1:3" x14ac:dyDescent="0.45">
      <c r="A4113" s="239">
        <v>42277</v>
      </c>
      <c r="B4113" s="3">
        <v>1.1182000000000001</v>
      </c>
      <c r="C4113" s="64">
        <v>0.10099999999999999</v>
      </c>
    </row>
    <row r="4114" spans="1:3" x14ac:dyDescent="0.45">
      <c r="A4114" s="239">
        <v>42278</v>
      </c>
      <c r="B4114" s="3">
        <v>1.1195999999999999</v>
      </c>
      <c r="C4114" s="64">
        <v>0.10095000000000001</v>
      </c>
    </row>
    <row r="4115" spans="1:3" x14ac:dyDescent="0.45">
      <c r="A4115" s="239">
        <v>42279</v>
      </c>
      <c r="B4115" s="3">
        <v>1.1215999999999999</v>
      </c>
      <c r="C4115" s="64">
        <v>9.9449999999999997E-2</v>
      </c>
    </row>
    <row r="4116" spans="1:3" x14ac:dyDescent="0.45">
      <c r="A4116" s="239">
        <v>42282</v>
      </c>
      <c r="B4116" s="3">
        <v>1.1187</v>
      </c>
      <c r="C4116" s="64">
        <v>9.8975000000000007E-2</v>
      </c>
    </row>
    <row r="4117" spans="1:3" x14ac:dyDescent="0.45">
      <c r="A4117" s="239">
        <v>42283</v>
      </c>
      <c r="B4117" s="3">
        <v>1.1263000000000001</v>
      </c>
      <c r="C4117" s="64">
        <v>9.8599999999999993E-2</v>
      </c>
    </row>
    <row r="4118" spans="1:3" x14ac:dyDescent="0.45">
      <c r="A4118" s="239">
        <v>42284</v>
      </c>
      <c r="B4118" s="3">
        <v>1.1243000000000001</v>
      </c>
      <c r="C4118" s="64">
        <v>9.74E-2</v>
      </c>
    </row>
    <row r="4119" spans="1:3" x14ac:dyDescent="0.45">
      <c r="A4119" s="239">
        <v>42285</v>
      </c>
      <c r="B4119" s="3">
        <v>1.1282000000000001</v>
      </c>
      <c r="C4119" s="64">
        <v>9.7299999999999998E-2</v>
      </c>
    </row>
    <row r="4120" spans="1:3" x14ac:dyDescent="0.45">
      <c r="A4120" s="239">
        <v>42286</v>
      </c>
      <c r="B4120" s="3">
        <v>1.1357999999999999</v>
      </c>
      <c r="C4120" s="64">
        <v>9.7200000000000009E-2</v>
      </c>
    </row>
    <row r="4121" spans="1:3" x14ac:dyDescent="0.45">
      <c r="A4121" s="239">
        <v>42289</v>
      </c>
      <c r="B4121" s="3">
        <v>1.1378999999999999</v>
      </c>
      <c r="C4121" s="64">
        <v>9.6699999999999994E-2</v>
      </c>
    </row>
    <row r="4122" spans="1:3" x14ac:dyDescent="0.45">
      <c r="A4122" s="239">
        <v>42290</v>
      </c>
      <c r="B4122" s="3">
        <v>1.139</v>
      </c>
      <c r="C4122" s="64">
        <v>9.69E-2</v>
      </c>
    </row>
    <row r="4123" spans="1:3" x14ac:dyDescent="0.45">
      <c r="A4123" s="239">
        <v>42291</v>
      </c>
      <c r="B4123" s="3">
        <v>1.1445000000000001</v>
      </c>
      <c r="C4123" s="64">
        <v>9.6500000000000002E-2</v>
      </c>
    </row>
    <row r="4124" spans="1:3" x14ac:dyDescent="0.45">
      <c r="A4124" s="239">
        <v>42292</v>
      </c>
      <c r="B4124" s="3">
        <v>1.1400999999999999</v>
      </c>
      <c r="C4124" s="64">
        <v>9.6099999999999991E-2</v>
      </c>
    </row>
    <row r="4125" spans="1:3" x14ac:dyDescent="0.45">
      <c r="A4125" s="239">
        <v>42293</v>
      </c>
      <c r="B4125" s="3">
        <v>1.1348</v>
      </c>
      <c r="C4125" s="64">
        <v>9.5950000000000008E-2</v>
      </c>
    </row>
    <row r="4126" spans="1:3" x14ac:dyDescent="0.45">
      <c r="A4126" s="239">
        <v>42296</v>
      </c>
      <c r="B4126" s="3">
        <v>1.1322000000000001</v>
      </c>
      <c r="C4126" s="64">
        <v>9.6125000000000002E-2</v>
      </c>
    </row>
    <row r="4127" spans="1:3" x14ac:dyDescent="0.45">
      <c r="A4127" s="239">
        <v>42297</v>
      </c>
      <c r="B4127" s="3">
        <v>1.1352</v>
      </c>
      <c r="C4127" s="64">
        <v>9.5924999999999996E-2</v>
      </c>
    </row>
    <row r="4128" spans="1:3" x14ac:dyDescent="0.45">
      <c r="A4128" s="239">
        <v>42298</v>
      </c>
      <c r="B4128" s="3">
        <v>1.1346000000000001</v>
      </c>
      <c r="C4128" s="64">
        <v>9.542500000000001E-2</v>
      </c>
    </row>
    <row r="4129" spans="1:3" x14ac:dyDescent="0.45">
      <c r="A4129" s="239">
        <v>42299</v>
      </c>
      <c r="B4129" s="3">
        <v>1.1136999999999999</v>
      </c>
      <c r="C4129" s="64">
        <v>9.7974999999999993E-2</v>
      </c>
    </row>
    <row r="4130" spans="1:3" x14ac:dyDescent="0.45">
      <c r="A4130" s="239">
        <v>42300</v>
      </c>
      <c r="B4130" s="3">
        <v>1.1017999999999999</v>
      </c>
      <c r="C4130" s="64">
        <v>0.10327500000000001</v>
      </c>
    </row>
    <row r="4131" spans="1:3" x14ac:dyDescent="0.45">
      <c r="A4131" s="239">
        <v>42303</v>
      </c>
      <c r="B4131" s="3">
        <v>1.1053999999999999</v>
      </c>
      <c r="C4131" s="64">
        <v>0.1012</v>
      </c>
    </row>
    <row r="4132" spans="1:3" x14ac:dyDescent="0.45">
      <c r="A4132" s="239">
        <v>42304</v>
      </c>
      <c r="B4132" s="3">
        <v>1.1037999999999999</v>
      </c>
      <c r="C4132" s="64">
        <v>9.8299999999999998E-2</v>
      </c>
    </row>
    <row r="4133" spans="1:3" x14ac:dyDescent="0.45">
      <c r="A4133" s="239">
        <v>42305</v>
      </c>
      <c r="B4133" s="3">
        <v>1.1066</v>
      </c>
      <c r="C4133" s="64">
        <v>9.8100000000000007E-2</v>
      </c>
    </row>
    <row r="4134" spans="1:3" x14ac:dyDescent="0.45">
      <c r="A4134" s="239">
        <v>42306</v>
      </c>
      <c r="B4134" s="3">
        <v>1.0967</v>
      </c>
      <c r="C4134" s="64">
        <v>0.10099999999999999</v>
      </c>
    </row>
    <row r="4135" spans="1:3" x14ac:dyDescent="0.45">
      <c r="A4135" s="239">
        <v>42307</v>
      </c>
      <c r="B4135" s="3">
        <v>1.1006</v>
      </c>
      <c r="C4135" s="64">
        <v>0.10099999999999999</v>
      </c>
    </row>
    <row r="4136" spans="1:3" x14ac:dyDescent="0.45">
      <c r="A4136" s="239">
        <v>42310</v>
      </c>
      <c r="B4136" s="3">
        <v>1.1021000000000001</v>
      </c>
      <c r="C4136" s="64">
        <v>0.10150000000000001</v>
      </c>
    </row>
    <row r="4137" spans="1:3" x14ac:dyDescent="0.45">
      <c r="A4137" s="239">
        <v>42311</v>
      </c>
      <c r="B4137" s="3">
        <v>1.0959000000000001</v>
      </c>
      <c r="C4137" s="64">
        <v>0.10305</v>
      </c>
    </row>
    <row r="4138" spans="1:3" x14ac:dyDescent="0.45">
      <c r="A4138" s="239">
        <v>42312</v>
      </c>
      <c r="B4138" s="3">
        <v>1.0855999999999999</v>
      </c>
      <c r="C4138" s="64">
        <v>0.10487500000000001</v>
      </c>
    </row>
    <row r="4139" spans="1:3" x14ac:dyDescent="0.45">
      <c r="A4139" s="239">
        <v>42313</v>
      </c>
      <c r="B4139" s="3">
        <v>1.0865</v>
      </c>
      <c r="C4139" s="64">
        <v>0.10365000000000001</v>
      </c>
    </row>
    <row r="4140" spans="1:3" x14ac:dyDescent="0.45">
      <c r="A4140" s="239">
        <v>42314</v>
      </c>
      <c r="B4140" s="3">
        <v>1.0741000000000001</v>
      </c>
      <c r="C4140" s="64">
        <v>0.1043</v>
      </c>
    </row>
    <row r="4141" spans="1:3" x14ac:dyDescent="0.45">
      <c r="A4141" s="239">
        <v>42317</v>
      </c>
      <c r="B4141" s="3">
        <v>1.0758000000000001</v>
      </c>
      <c r="C4141" s="64">
        <v>0.10477499999999999</v>
      </c>
    </row>
    <row r="4142" spans="1:3" x14ac:dyDescent="0.45">
      <c r="A4142" s="239">
        <v>42318</v>
      </c>
      <c r="B4142" s="3">
        <v>1.0705</v>
      </c>
      <c r="C4142" s="64">
        <v>0.10505</v>
      </c>
    </row>
    <row r="4143" spans="1:3" x14ac:dyDescent="0.45">
      <c r="A4143" s="239">
        <v>42319</v>
      </c>
      <c r="B4143" s="3">
        <v>1.0729</v>
      </c>
      <c r="C4143" s="64">
        <v>0.1074</v>
      </c>
    </row>
    <row r="4144" spans="1:3" x14ac:dyDescent="0.45">
      <c r="A4144" s="239">
        <v>42320</v>
      </c>
      <c r="B4144" s="3">
        <v>1.0779000000000001</v>
      </c>
      <c r="C4144" s="64">
        <v>0.10769999999999999</v>
      </c>
    </row>
    <row r="4145" spans="1:3" x14ac:dyDescent="0.45">
      <c r="A4145" s="239">
        <v>42321</v>
      </c>
      <c r="B4145" s="3">
        <v>1.0772999999999999</v>
      </c>
      <c r="C4145" s="64">
        <v>0.1066</v>
      </c>
    </row>
    <row r="4146" spans="1:3" x14ac:dyDescent="0.45">
      <c r="A4146" s="239">
        <v>42324</v>
      </c>
      <c r="B4146" s="3">
        <v>1.0693999999999999</v>
      </c>
      <c r="C4146" s="64">
        <v>0.10630000000000001</v>
      </c>
    </row>
    <row r="4147" spans="1:3" x14ac:dyDescent="0.45">
      <c r="A4147" s="239">
        <v>42325</v>
      </c>
      <c r="B4147" s="3">
        <v>1.0647</v>
      </c>
      <c r="C4147" s="64">
        <v>0.10755000000000001</v>
      </c>
    </row>
    <row r="4148" spans="1:3" x14ac:dyDescent="0.45">
      <c r="A4148" s="239">
        <v>42326</v>
      </c>
      <c r="B4148" s="3">
        <v>1.0640000000000001</v>
      </c>
      <c r="C4148" s="64">
        <v>0.10755000000000001</v>
      </c>
    </row>
    <row r="4149" spans="1:3" x14ac:dyDescent="0.45">
      <c r="A4149" s="239">
        <v>42327</v>
      </c>
      <c r="B4149" s="3">
        <v>1.0726</v>
      </c>
      <c r="C4149" s="64">
        <v>0.10735</v>
      </c>
    </row>
    <row r="4150" spans="1:3" x14ac:dyDescent="0.45">
      <c r="A4150" s="239">
        <v>42328</v>
      </c>
      <c r="B4150" s="3">
        <v>1.0646</v>
      </c>
      <c r="C4150" s="64">
        <v>0.106975</v>
      </c>
    </row>
    <row r="4151" spans="1:3" x14ac:dyDescent="0.45">
      <c r="A4151" s="239">
        <v>42331</v>
      </c>
      <c r="B4151" s="3">
        <v>1.0620000000000001</v>
      </c>
      <c r="C4151" s="64">
        <v>0.1084</v>
      </c>
    </row>
    <row r="4152" spans="1:3" x14ac:dyDescent="0.45">
      <c r="A4152" s="239">
        <v>42332</v>
      </c>
      <c r="B4152" s="3">
        <v>1.0647</v>
      </c>
      <c r="C4152" s="64">
        <v>0.108875</v>
      </c>
    </row>
    <row r="4153" spans="1:3" x14ac:dyDescent="0.45">
      <c r="A4153" s="239">
        <v>42333</v>
      </c>
      <c r="B4153" s="3">
        <v>1.0623</v>
      </c>
      <c r="C4153" s="64">
        <v>0.10967499999999999</v>
      </c>
    </row>
    <row r="4154" spans="1:3" x14ac:dyDescent="0.45">
      <c r="A4154" s="239">
        <v>42334</v>
      </c>
      <c r="B4154" s="3">
        <v>1.0613999999999999</v>
      </c>
      <c r="C4154" s="64">
        <v>0.109025</v>
      </c>
    </row>
    <row r="4155" spans="1:3" x14ac:dyDescent="0.45">
      <c r="A4155" s="239">
        <v>42335</v>
      </c>
      <c r="B4155" s="3">
        <v>1.0592999999999999</v>
      </c>
      <c r="C4155" s="64">
        <v>0.10920000000000001</v>
      </c>
    </row>
    <row r="4156" spans="1:3" x14ac:dyDescent="0.45">
      <c r="A4156" s="239">
        <v>42338</v>
      </c>
      <c r="B4156" s="3">
        <v>1.056</v>
      </c>
      <c r="C4156" s="64">
        <v>0.10925000000000001</v>
      </c>
    </row>
    <row r="4157" spans="1:3" x14ac:dyDescent="0.45">
      <c r="A4157" s="239">
        <v>42339</v>
      </c>
      <c r="B4157" s="3">
        <v>1.0616000000000001</v>
      </c>
      <c r="C4157" s="64">
        <v>0.10935</v>
      </c>
    </row>
    <row r="4158" spans="1:3" x14ac:dyDescent="0.45">
      <c r="A4158" s="239">
        <v>42340</v>
      </c>
      <c r="B4158" s="3">
        <v>1.0585</v>
      </c>
      <c r="C4158" s="64">
        <v>0.10795</v>
      </c>
    </row>
    <row r="4159" spans="1:3" x14ac:dyDescent="0.45">
      <c r="A4159" s="239">
        <v>42341</v>
      </c>
      <c r="B4159" s="3">
        <v>1.0902000000000001</v>
      </c>
      <c r="C4159" s="64">
        <v>0.10464999999999999</v>
      </c>
    </row>
    <row r="4160" spans="1:3" x14ac:dyDescent="0.45">
      <c r="A4160" s="239">
        <v>42342</v>
      </c>
      <c r="B4160" s="3">
        <v>1.0881000000000001</v>
      </c>
      <c r="C4160" s="64">
        <v>0.1018</v>
      </c>
    </row>
    <row r="4161" spans="1:3" x14ac:dyDescent="0.45">
      <c r="A4161" s="239">
        <v>42345</v>
      </c>
      <c r="B4161" s="3">
        <v>1.0851</v>
      </c>
      <c r="C4161" s="64">
        <v>0.1003</v>
      </c>
    </row>
    <row r="4162" spans="1:3" x14ac:dyDescent="0.45">
      <c r="A4162" s="239">
        <v>42346</v>
      </c>
      <c r="B4162" s="3">
        <v>1.0889</v>
      </c>
      <c r="C4162" s="64">
        <v>0.10074999999999999</v>
      </c>
    </row>
    <row r="4163" spans="1:3" x14ac:dyDescent="0.45">
      <c r="A4163" s="239">
        <v>42347</v>
      </c>
      <c r="B4163" s="3">
        <v>1.1003000000000001</v>
      </c>
      <c r="C4163" s="64">
        <v>0.1012</v>
      </c>
    </row>
    <row r="4164" spans="1:3" x14ac:dyDescent="0.45">
      <c r="A4164" s="239">
        <v>42348</v>
      </c>
      <c r="B4164" s="3">
        <v>1.0947</v>
      </c>
      <c r="C4164" s="64">
        <v>0.101075</v>
      </c>
    </row>
    <row r="4165" spans="1:3" x14ac:dyDescent="0.45">
      <c r="A4165" s="239">
        <v>42349</v>
      </c>
      <c r="B4165" s="3">
        <v>1.0986</v>
      </c>
      <c r="C4165" s="64">
        <v>0.1013</v>
      </c>
    </row>
    <row r="4166" spans="1:3" x14ac:dyDescent="0.45">
      <c r="A4166" s="239">
        <v>42352</v>
      </c>
      <c r="B4166" s="3">
        <v>1.1014999999999999</v>
      </c>
      <c r="C4166" s="64">
        <v>0.10205</v>
      </c>
    </row>
    <row r="4167" spans="1:3" x14ac:dyDescent="0.45">
      <c r="A4167" s="239">
        <v>42353</v>
      </c>
      <c r="B4167" s="3">
        <v>1.0924</v>
      </c>
      <c r="C4167" s="64">
        <v>0.1018</v>
      </c>
    </row>
    <row r="4168" spans="1:3" x14ac:dyDescent="0.45">
      <c r="A4168" s="239">
        <v>42354</v>
      </c>
      <c r="B4168" s="3">
        <v>1.0926</v>
      </c>
      <c r="C4168" s="64">
        <v>0.10227499999999999</v>
      </c>
    </row>
    <row r="4169" spans="1:3" x14ac:dyDescent="0.45">
      <c r="A4169" s="239">
        <v>42355</v>
      </c>
      <c r="B4169" s="3">
        <v>1.0819000000000001</v>
      </c>
      <c r="C4169" s="64">
        <v>0.10137499999999999</v>
      </c>
    </row>
    <row r="4170" spans="1:3" x14ac:dyDescent="0.45">
      <c r="A4170" s="239">
        <v>42356</v>
      </c>
      <c r="B4170" s="3">
        <v>1.0868</v>
      </c>
      <c r="C4170" s="64">
        <v>0.10307499999999999</v>
      </c>
    </row>
    <row r="4171" spans="1:3" x14ac:dyDescent="0.45">
      <c r="A4171" s="239">
        <v>42359</v>
      </c>
      <c r="B4171" s="3">
        <v>1.0911</v>
      </c>
      <c r="C4171" s="64">
        <v>0.10287499999999999</v>
      </c>
    </row>
    <row r="4172" spans="1:3" x14ac:dyDescent="0.45">
      <c r="A4172" s="239">
        <v>42360</v>
      </c>
      <c r="B4172" s="3">
        <v>1.0971</v>
      </c>
      <c r="C4172" s="64">
        <v>0.10305</v>
      </c>
    </row>
    <row r="4173" spans="1:3" x14ac:dyDescent="0.45">
      <c r="A4173" s="239">
        <v>42361</v>
      </c>
      <c r="B4173" s="3">
        <v>1.0882000000000001</v>
      </c>
      <c r="C4173" s="64">
        <v>0.10277500000000001</v>
      </c>
    </row>
    <row r="4174" spans="1:3" x14ac:dyDescent="0.45">
      <c r="A4174" s="239">
        <v>42362</v>
      </c>
      <c r="B4174" s="3">
        <v>1.0952999999999999</v>
      </c>
      <c r="C4174" s="64">
        <v>0.103825</v>
      </c>
    </row>
    <row r="4175" spans="1:3" x14ac:dyDescent="0.45">
      <c r="A4175" s="239">
        <v>42363</v>
      </c>
      <c r="B4175" s="3">
        <v>1.0960000000000001</v>
      </c>
      <c r="C4175" s="64">
        <v>0.1032</v>
      </c>
    </row>
    <row r="4176" spans="1:3" x14ac:dyDescent="0.45">
      <c r="A4176" s="239">
        <v>42366</v>
      </c>
      <c r="B4176" s="3">
        <v>1.0974999999999999</v>
      </c>
      <c r="C4176" s="64">
        <v>0.10300000000000001</v>
      </c>
    </row>
    <row r="4177" spans="1:3" x14ac:dyDescent="0.45">
      <c r="A4177" s="239">
        <v>42367</v>
      </c>
      <c r="B4177" s="3">
        <v>1.0931999999999999</v>
      </c>
      <c r="C4177" s="64">
        <v>0.10300000000000001</v>
      </c>
    </row>
    <row r="4178" spans="1:3" x14ac:dyDescent="0.45">
      <c r="A4178" s="239">
        <v>42368</v>
      </c>
      <c r="B4178" s="3">
        <v>1.0911</v>
      </c>
      <c r="C4178" s="64">
        <v>0.10327500000000001</v>
      </c>
    </row>
    <row r="4179" spans="1:3" x14ac:dyDescent="0.45">
      <c r="A4179" s="239">
        <v>42369</v>
      </c>
      <c r="B4179" s="3">
        <v>1.0866</v>
      </c>
      <c r="C4179" s="64">
        <v>0.10302500000000001</v>
      </c>
    </row>
    <row r="4180" spans="1:3" x14ac:dyDescent="0.45">
      <c r="A4180" s="239">
        <v>42370</v>
      </c>
      <c r="B4180" s="3">
        <v>1.0855999999999999</v>
      </c>
      <c r="C4180" s="64">
        <v>0.10262499999999999</v>
      </c>
    </row>
    <row r="4181" spans="1:3" x14ac:dyDescent="0.45">
      <c r="A4181" s="239">
        <v>42373</v>
      </c>
      <c r="B4181" s="3">
        <v>1.0818000000000001</v>
      </c>
      <c r="C4181" s="64">
        <v>0.102325</v>
      </c>
    </row>
    <row r="4182" spans="1:3" x14ac:dyDescent="0.45">
      <c r="A4182" s="239">
        <v>42374</v>
      </c>
      <c r="B4182" s="3">
        <v>1.0746</v>
      </c>
      <c r="C4182" s="64">
        <v>0.10277500000000001</v>
      </c>
    </row>
    <row r="4183" spans="1:3" x14ac:dyDescent="0.45">
      <c r="A4183" s="239">
        <v>42375</v>
      </c>
      <c r="B4183" s="3">
        <v>1.0754999999999999</v>
      </c>
      <c r="C4183" s="64">
        <v>0.10277500000000001</v>
      </c>
    </row>
    <row r="4184" spans="1:3" x14ac:dyDescent="0.45">
      <c r="A4184" s="239">
        <v>42376</v>
      </c>
      <c r="B4184" s="3">
        <v>1.0862000000000001</v>
      </c>
      <c r="C4184" s="64">
        <v>0.1032</v>
      </c>
    </row>
    <row r="4185" spans="1:3" x14ac:dyDescent="0.45">
      <c r="A4185" s="239">
        <v>42377</v>
      </c>
      <c r="B4185" s="3">
        <v>1.0922000000000001</v>
      </c>
      <c r="C4185" s="64">
        <v>0.103925</v>
      </c>
    </row>
    <row r="4186" spans="1:3" x14ac:dyDescent="0.45">
      <c r="A4186" s="239">
        <v>42380</v>
      </c>
      <c r="B4186" s="3">
        <v>1.0881000000000001</v>
      </c>
      <c r="C4186" s="64">
        <v>0.10400000000000001</v>
      </c>
    </row>
    <row r="4187" spans="1:3" x14ac:dyDescent="0.45">
      <c r="A4187" s="239">
        <v>42381</v>
      </c>
      <c r="B4187" s="3">
        <v>1.0839000000000001</v>
      </c>
      <c r="C4187" s="64">
        <v>0.10324999999999999</v>
      </c>
    </row>
    <row r="4188" spans="1:3" x14ac:dyDescent="0.45">
      <c r="A4188" s="239">
        <v>42382</v>
      </c>
      <c r="B4188" s="3">
        <v>1.085</v>
      </c>
      <c r="C4188" s="64">
        <v>0.10305</v>
      </c>
    </row>
    <row r="4189" spans="1:3" x14ac:dyDescent="0.45">
      <c r="A4189" s="239">
        <v>42383</v>
      </c>
      <c r="B4189" s="3">
        <v>1.0862000000000001</v>
      </c>
      <c r="C4189" s="64">
        <v>0.103675</v>
      </c>
    </row>
    <row r="4190" spans="1:3" x14ac:dyDescent="0.45">
      <c r="A4190" s="239">
        <v>42384</v>
      </c>
      <c r="B4190" s="3">
        <v>1.0915999999999999</v>
      </c>
      <c r="C4190" s="64">
        <v>0.105125</v>
      </c>
    </row>
    <row r="4191" spans="1:3" x14ac:dyDescent="0.45">
      <c r="A4191" s="239">
        <v>42387</v>
      </c>
      <c r="B4191" s="3">
        <v>1.0891999999999999</v>
      </c>
      <c r="C4191" s="64">
        <v>0.104475</v>
      </c>
    </row>
    <row r="4192" spans="1:3" x14ac:dyDescent="0.45">
      <c r="A4192" s="239">
        <v>42388</v>
      </c>
      <c r="B4192" s="3">
        <v>1.0928</v>
      </c>
      <c r="C4192" s="64">
        <v>0.103925</v>
      </c>
    </row>
    <row r="4193" spans="1:3" x14ac:dyDescent="0.45">
      <c r="A4193" s="239">
        <v>42389</v>
      </c>
      <c r="B4193" s="3">
        <v>1.0923</v>
      </c>
      <c r="C4193" s="64">
        <v>0.1045</v>
      </c>
    </row>
    <row r="4194" spans="1:3" x14ac:dyDescent="0.45">
      <c r="A4194" s="239">
        <v>42390</v>
      </c>
      <c r="B4194" s="3">
        <v>1.0844</v>
      </c>
      <c r="C4194" s="64">
        <v>0.1047</v>
      </c>
    </row>
    <row r="4195" spans="1:3" x14ac:dyDescent="0.45">
      <c r="A4195" s="239">
        <v>42391</v>
      </c>
      <c r="B4195" s="3">
        <v>1.0795999999999999</v>
      </c>
      <c r="C4195" s="64">
        <v>0.10525000000000001</v>
      </c>
    </row>
    <row r="4196" spans="1:3" x14ac:dyDescent="0.45">
      <c r="A4196" s="239">
        <v>42394</v>
      </c>
      <c r="B4196" s="3">
        <v>1.0831</v>
      </c>
      <c r="C4196" s="64">
        <v>0.1057</v>
      </c>
    </row>
    <row r="4197" spans="1:3" x14ac:dyDescent="0.45">
      <c r="A4197" s="239">
        <v>42395</v>
      </c>
      <c r="B4197" s="3">
        <v>1.0844</v>
      </c>
      <c r="C4197" s="64">
        <v>0.1056</v>
      </c>
    </row>
    <row r="4198" spans="1:3" x14ac:dyDescent="0.45">
      <c r="A4198" s="239">
        <v>42396</v>
      </c>
      <c r="B4198" s="3">
        <v>1.0871</v>
      </c>
      <c r="C4198" s="64">
        <v>0.10589999999999999</v>
      </c>
    </row>
    <row r="4199" spans="1:3" x14ac:dyDescent="0.45">
      <c r="A4199" s="239">
        <v>42397</v>
      </c>
      <c r="B4199" s="3">
        <v>1.0945</v>
      </c>
      <c r="C4199" s="64">
        <v>0.10575</v>
      </c>
    </row>
    <row r="4200" spans="1:3" x14ac:dyDescent="0.45">
      <c r="A4200" s="239">
        <v>42398</v>
      </c>
      <c r="B4200" s="3">
        <v>1.0831</v>
      </c>
      <c r="C4200" s="64">
        <v>0.10644999999999999</v>
      </c>
    </row>
    <row r="4201" spans="1:3" x14ac:dyDescent="0.45">
      <c r="A4201" s="239">
        <v>42401</v>
      </c>
      <c r="B4201" s="3">
        <v>1.0891</v>
      </c>
      <c r="C4201" s="64">
        <v>0.10595</v>
      </c>
    </row>
    <row r="4202" spans="1:3" x14ac:dyDescent="0.45">
      <c r="A4202" s="239">
        <v>42402</v>
      </c>
      <c r="B4202" s="3">
        <v>1.091</v>
      </c>
      <c r="C4202" s="64">
        <v>0.1057</v>
      </c>
    </row>
    <row r="4203" spans="1:3" x14ac:dyDescent="0.45">
      <c r="A4203" s="239">
        <v>42403</v>
      </c>
      <c r="B4203" s="3">
        <v>1.1066</v>
      </c>
      <c r="C4203" s="64">
        <v>0.10825</v>
      </c>
    </row>
    <row r="4204" spans="1:3" x14ac:dyDescent="0.45">
      <c r="A4204" s="239">
        <v>42404</v>
      </c>
      <c r="B4204" s="3">
        <v>1.1196999999999999</v>
      </c>
      <c r="C4204" s="64">
        <v>0.107575</v>
      </c>
    </row>
    <row r="4205" spans="1:3" x14ac:dyDescent="0.45">
      <c r="A4205" s="239">
        <v>42405</v>
      </c>
      <c r="B4205" s="3">
        <v>1.1157999999999999</v>
      </c>
      <c r="C4205" s="64">
        <v>0.10692500000000001</v>
      </c>
    </row>
    <row r="4206" spans="1:3" x14ac:dyDescent="0.45">
      <c r="A4206" s="239">
        <v>42408</v>
      </c>
      <c r="B4206" s="3">
        <v>1.1165</v>
      </c>
      <c r="C4206" s="64">
        <v>0.11005000000000001</v>
      </c>
    </row>
    <row r="4207" spans="1:3" x14ac:dyDescent="0.45">
      <c r="A4207" s="239">
        <v>42409</v>
      </c>
      <c r="B4207" s="3">
        <v>1.1311</v>
      </c>
      <c r="C4207" s="64">
        <v>0.1109</v>
      </c>
    </row>
    <row r="4208" spans="1:3" x14ac:dyDescent="0.45">
      <c r="A4208" s="239">
        <v>42410</v>
      </c>
      <c r="B4208" s="3">
        <v>1.1229</v>
      </c>
      <c r="C4208" s="64">
        <v>0.110275</v>
      </c>
    </row>
    <row r="4209" spans="1:3" x14ac:dyDescent="0.45">
      <c r="A4209" s="239">
        <v>42411</v>
      </c>
      <c r="B4209" s="3">
        <v>1.133</v>
      </c>
      <c r="C4209" s="64">
        <v>0.110275</v>
      </c>
    </row>
    <row r="4210" spans="1:3" x14ac:dyDescent="0.45">
      <c r="A4210" s="239">
        <v>42412</v>
      </c>
      <c r="B4210" s="3">
        <v>1.1255999999999999</v>
      </c>
      <c r="C4210" s="64">
        <v>0.10894999999999999</v>
      </c>
    </row>
    <row r="4211" spans="1:3" x14ac:dyDescent="0.45">
      <c r="A4211" s="239">
        <v>42415</v>
      </c>
      <c r="B4211" s="3">
        <v>1.1155999999999999</v>
      </c>
      <c r="C4211" s="64">
        <v>0.10817500000000001</v>
      </c>
    </row>
    <row r="4212" spans="1:3" x14ac:dyDescent="0.45">
      <c r="A4212" s="239">
        <v>42416</v>
      </c>
      <c r="B4212" s="3">
        <v>1.1136999999999999</v>
      </c>
      <c r="C4212" s="64">
        <v>0.109275</v>
      </c>
    </row>
    <row r="4213" spans="1:3" x14ac:dyDescent="0.45">
      <c r="A4213" s="239">
        <v>42417</v>
      </c>
      <c r="B4213" s="3">
        <v>1.1145</v>
      </c>
      <c r="C4213" s="64">
        <v>0.10890000000000001</v>
      </c>
    </row>
    <row r="4214" spans="1:3" x14ac:dyDescent="0.45">
      <c r="A4214" s="239">
        <v>42418</v>
      </c>
      <c r="B4214" s="3">
        <v>1.1114999999999999</v>
      </c>
      <c r="C4214" s="64">
        <v>0.109025</v>
      </c>
    </row>
    <row r="4215" spans="1:3" x14ac:dyDescent="0.45">
      <c r="A4215" s="239">
        <v>42419</v>
      </c>
      <c r="B4215" s="3">
        <v>1.113</v>
      </c>
      <c r="C4215" s="64">
        <v>0.109875</v>
      </c>
    </row>
    <row r="4216" spans="1:3" x14ac:dyDescent="0.45">
      <c r="A4216" s="239">
        <v>42422</v>
      </c>
      <c r="B4216" s="3">
        <v>1.1028</v>
      </c>
      <c r="C4216" s="64">
        <v>0.110875</v>
      </c>
    </row>
    <row r="4217" spans="1:3" x14ac:dyDescent="0.45">
      <c r="A4217" s="239">
        <v>42423</v>
      </c>
      <c r="B4217" s="3">
        <v>1.1021000000000001</v>
      </c>
      <c r="C4217" s="64">
        <v>0.111425</v>
      </c>
    </row>
    <row r="4218" spans="1:3" x14ac:dyDescent="0.45">
      <c r="A4218" s="239">
        <v>42424</v>
      </c>
      <c r="B4218" s="3">
        <v>1.1024</v>
      </c>
      <c r="C4218" s="64">
        <v>0.11509999999999999</v>
      </c>
    </row>
    <row r="4219" spans="1:3" x14ac:dyDescent="0.45">
      <c r="A4219" s="239">
        <v>42425</v>
      </c>
      <c r="B4219" s="3">
        <v>1.1041000000000001</v>
      </c>
      <c r="C4219" s="64">
        <v>0.11359999999999999</v>
      </c>
    </row>
    <row r="4220" spans="1:3" x14ac:dyDescent="0.45">
      <c r="A4220" s="239">
        <v>42426</v>
      </c>
      <c r="B4220" s="3">
        <v>1.0933999999999999</v>
      </c>
      <c r="C4220" s="64">
        <v>0.11564999999999999</v>
      </c>
    </row>
    <row r="4221" spans="1:3" x14ac:dyDescent="0.45">
      <c r="A4221" s="239">
        <v>42429</v>
      </c>
      <c r="B4221" s="3">
        <v>1.0874999999999999</v>
      </c>
      <c r="C4221" s="64">
        <v>0.1168</v>
      </c>
    </row>
    <row r="4222" spans="1:3" x14ac:dyDescent="0.45">
      <c r="A4222" s="239">
        <v>42430</v>
      </c>
      <c r="B4222" s="3">
        <v>1.0858000000000001</v>
      </c>
      <c r="C4222" s="64">
        <v>0.11720000000000001</v>
      </c>
    </row>
    <row r="4223" spans="1:3" x14ac:dyDescent="0.45">
      <c r="A4223" s="239">
        <v>42431</v>
      </c>
      <c r="B4223" s="3">
        <v>1.0852999999999999</v>
      </c>
      <c r="C4223" s="64">
        <v>0.11550000000000001</v>
      </c>
    </row>
    <row r="4224" spans="1:3" x14ac:dyDescent="0.45">
      <c r="A4224" s="239">
        <v>42432</v>
      </c>
      <c r="B4224" s="3">
        <v>1.0946</v>
      </c>
      <c r="C4224" s="64">
        <v>0.11587500000000001</v>
      </c>
    </row>
    <row r="4225" spans="1:3" x14ac:dyDescent="0.45">
      <c r="A4225" s="239">
        <v>42433</v>
      </c>
      <c r="B4225" s="3">
        <v>1.1005</v>
      </c>
      <c r="C4225" s="64">
        <v>0.115275</v>
      </c>
    </row>
    <row r="4226" spans="1:3" x14ac:dyDescent="0.45">
      <c r="A4226" s="239">
        <v>42436</v>
      </c>
      <c r="B4226" s="3">
        <v>1.1021000000000001</v>
      </c>
      <c r="C4226" s="64">
        <v>0.1153</v>
      </c>
    </row>
    <row r="4227" spans="1:3" x14ac:dyDescent="0.45">
      <c r="A4227" s="239">
        <v>42437</v>
      </c>
      <c r="B4227" s="3">
        <v>1.1019000000000001</v>
      </c>
      <c r="C4227" s="64">
        <v>0.11232499999999999</v>
      </c>
    </row>
    <row r="4228" spans="1:3" x14ac:dyDescent="0.45">
      <c r="A4228" s="239">
        <v>42438</v>
      </c>
      <c r="B4228" s="3">
        <v>1.1029</v>
      </c>
      <c r="C4228" s="64">
        <v>0.11125</v>
      </c>
    </row>
    <row r="4229" spans="1:3" x14ac:dyDescent="0.45">
      <c r="A4229" s="239">
        <v>42439</v>
      </c>
      <c r="B4229" s="3">
        <v>1.1194</v>
      </c>
      <c r="C4229" s="64">
        <v>0.11019999999999999</v>
      </c>
    </row>
    <row r="4230" spans="1:3" x14ac:dyDescent="0.45">
      <c r="A4230" s="239">
        <v>42440</v>
      </c>
      <c r="B4230" s="3">
        <v>1.1155999999999999</v>
      </c>
      <c r="C4230" s="64">
        <v>0.1081</v>
      </c>
    </row>
    <row r="4231" spans="1:3" x14ac:dyDescent="0.45">
      <c r="A4231" s="239">
        <v>42443</v>
      </c>
      <c r="B4231" s="3">
        <v>1.1085</v>
      </c>
      <c r="C4231" s="64">
        <v>0.1048</v>
      </c>
    </row>
    <row r="4232" spans="1:3" x14ac:dyDescent="0.45">
      <c r="A4232" s="239">
        <v>42444</v>
      </c>
      <c r="B4232" s="3">
        <v>1.1111</v>
      </c>
      <c r="C4232" s="64">
        <v>0.106975</v>
      </c>
    </row>
    <row r="4233" spans="1:3" x14ac:dyDescent="0.45">
      <c r="A4233" s="239">
        <v>42445</v>
      </c>
      <c r="B4233" s="3">
        <v>1.109</v>
      </c>
      <c r="C4233" s="64">
        <v>0.107325</v>
      </c>
    </row>
    <row r="4234" spans="1:3" x14ac:dyDescent="0.45">
      <c r="A4234" s="239">
        <v>42446</v>
      </c>
      <c r="B4234" s="3">
        <v>1.1317999999999999</v>
      </c>
      <c r="C4234" s="64">
        <v>0.1041</v>
      </c>
    </row>
    <row r="4235" spans="1:3" x14ac:dyDescent="0.45">
      <c r="A4235" s="239">
        <v>42447</v>
      </c>
      <c r="B4235" s="3">
        <v>1.127</v>
      </c>
      <c r="C4235" s="64">
        <v>0.10349999999999999</v>
      </c>
    </row>
    <row r="4236" spans="1:3" x14ac:dyDescent="0.45">
      <c r="A4236" s="239">
        <v>42450</v>
      </c>
      <c r="B4236" s="3">
        <v>1.1248</v>
      </c>
      <c r="C4236" s="64">
        <v>0.102675</v>
      </c>
    </row>
    <row r="4237" spans="1:3" x14ac:dyDescent="0.45">
      <c r="A4237" s="239">
        <v>42451</v>
      </c>
      <c r="B4237" s="3">
        <v>1.1221000000000001</v>
      </c>
      <c r="C4237" s="64">
        <v>0.10400000000000001</v>
      </c>
    </row>
    <row r="4238" spans="1:3" x14ac:dyDescent="0.45">
      <c r="A4238" s="239">
        <v>42452</v>
      </c>
      <c r="B4238" s="3">
        <v>1.1184000000000001</v>
      </c>
      <c r="C4238" s="64">
        <v>0.10619999999999999</v>
      </c>
    </row>
    <row r="4239" spans="1:3" x14ac:dyDescent="0.45">
      <c r="A4239" s="239">
        <v>42453</v>
      </c>
      <c r="B4239" s="3">
        <v>1.1185</v>
      </c>
      <c r="C4239" s="64">
        <v>0.10627499999999999</v>
      </c>
    </row>
    <row r="4240" spans="1:3" x14ac:dyDescent="0.45">
      <c r="A4240" s="239">
        <v>42454</v>
      </c>
      <c r="B4240" s="3">
        <v>1.1167</v>
      </c>
      <c r="C4240" s="64">
        <v>0.10654999999999999</v>
      </c>
    </row>
    <row r="4241" spans="1:3" x14ac:dyDescent="0.45">
      <c r="A4241" s="239">
        <v>42457</v>
      </c>
      <c r="B4241" s="3">
        <v>1.1193</v>
      </c>
      <c r="C4241" s="64">
        <v>0.10695</v>
      </c>
    </row>
    <row r="4242" spans="1:3" x14ac:dyDescent="0.45">
      <c r="A4242" s="239">
        <v>42458</v>
      </c>
      <c r="B4242" s="3">
        <v>1.1265000000000001</v>
      </c>
      <c r="C4242" s="64">
        <v>0.10575</v>
      </c>
    </row>
    <row r="4243" spans="1:3" x14ac:dyDescent="0.45">
      <c r="A4243" s="239">
        <v>42459</v>
      </c>
      <c r="B4243" s="3">
        <v>1.1318999999999999</v>
      </c>
      <c r="C4243" s="64">
        <v>0.1032</v>
      </c>
    </row>
    <row r="4244" spans="1:3" x14ac:dyDescent="0.45">
      <c r="A4244" s="239">
        <v>42460</v>
      </c>
      <c r="B4244" s="3">
        <v>1.1380999999999999</v>
      </c>
      <c r="C4244" s="64">
        <v>0.10342499999999999</v>
      </c>
    </row>
    <row r="4245" spans="1:3" x14ac:dyDescent="0.45">
      <c r="A4245" s="239">
        <v>42461</v>
      </c>
      <c r="B4245" s="3">
        <v>1.1391</v>
      </c>
      <c r="C4245" s="64">
        <v>0.10427500000000001</v>
      </c>
    </row>
    <row r="4246" spans="1:3" x14ac:dyDescent="0.45">
      <c r="A4246" s="239">
        <v>42464</v>
      </c>
      <c r="B4246" s="3">
        <v>1.1395</v>
      </c>
      <c r="C4246" s="64">
        <v>0.10439999999999999</v>
      </c>
    </row>
    <row r="4247" spans="1:3" x14ac:dyDescent="0.45">
      <c r="A4247" s="239">
        <v>42465</v>
      </c>
      <c r="B4247" s="3">
        <v>1.1395999999999999</v>
      </c>
      <c r="C4247" s="64">
        <v>0.10667500000000001</v>
      </c>
    </row>
    <row r="4248" spans="1:3" x14ac:dyDescent="0.45">
      <c r="A4248" s="239">
        <v>42466</v>
      </c>
      <c r="B4248" s="3">
        <v>1.1415</v>
      </c>
      <c r="C4248" s="64">
        <v>0.107775</v>
      </c>
    </row>
    <row r="4249" spans="1:3" x14ac:dyDescent="0.45">
      <c r="A4249" s="239">
        <v>42467</v>
      </c>
      <c r="B4249" s="3">
        <v>1.1375999999999999</v>
      </c>
      <c r="C4249" s="64">
        <v>0.10904999999999999</v>
      </c>
    </row>
    <row r="4250" spans="1:3" x14ac:dyDescent="0.45">
      <c r="A4250" s="239">
        <v>42468</v>
      </c>
      <c r="B4250" s="3">
        <v>1.1398999999999999</v>
      </c>
      <c r="C4250" s="64">
        <v>0.10785</v>
      </c>
    </row>
    <row r="4251" spans="1:3" x14ac:dyDescent="0.45">
      <c r="A4251" s="239">
        <v>42471</v>
      </c>
      <c r="B4251" s="3">
        <v>1.1414</v>
      </c>
      <c r="C4251" s="64">
        <v>0.1074</v>
      </c>
    </row>
    <row r="4252" spans="1:3" x14ac:dyDescent="0.45">
      <c r="A4252" s="239">
        <v>42472</v>
      </c>
      <c r="B4252" s="3">
        <v>1.1375999999999999</v>
      </c>
      <c r="C4252" s="64">
        <v>0.10717499999999999</v>
      </c>
    </row>
    <row r="4253" spans="1:3" x14ac:dyDescent="0.45">
      <c r="A4253" s="239">
        <v>42473</v>
      </c>
      <c r="B4253" s="3">
        <v>1.1287</v>
      </c>
      <c r="C4253" s="64">
        <v>0.10735</v>
      </c>
    </row>
    <row r="4254" spans="1:3" x14ac:dyDescent="0.45">
      <c r="A4254" s="239">
        <v>42474</v>
      </c>
      <c r="B4254" s="3">
        <v>1.1262000000000001</v>
      </c>
      <c r="C4254" s="64">
        <v>0.10692500000000001</v>
      </c>
    </row>
    <row r="4255" spans="1:3" x14ac:dyDescent="0.45">
      <c r="A4255" s="239">
        <v>42475</v>
      </c>
      <c r="B4255" s="3">
        <v>1.1284000000000001</v>
      </c>
      <c r="C4255" s="64">
        <v>0.106225</v>
      </c>
    </row>
    <row r="4256" spans="1:3" x14ac:dyDescent="0.45">
      <c r="A4256" s="239">
        <v>42478</v>
      </c>
      <c r="B4256" s="3">
        <v>1.1325000000000001</v>
      </c>
      <c r="C4256" s="64">
        <v>0.10577500000000001</v>
      </c>
    </row>
    <row r="4257" spans="1:3" x14ac:dyDescent="0.45">
      <c r="A4257" s="239">
        <v>42479</v>
      </c>
      <c r="B4257" s="3">
        <v>1.1375999999999999</v>
      </c>
      <c r="C4257" s="64">
        <v>0.103225</v>
      </c>
    </row>
    <row r="4258" spans="1:3" x14ac:dyDescent="0.45">
      <c r="A4258" s="239">
        <v>42480</v>
      </c>
      <c r="B4258" s="3">
        <v>1.1327</v>
      </c>
      <c r="C4258" s="64">
        <v>0.103825</v>
      </c>
    </row>
    <row r="4259" spans="1:3" x14ac:dyDescent="0.45">
      <c r="A4259" s="239">
        <v>42481</v>
      </c>
      <c r="B4259" s="3">
        <v>1.1297999999999999</v>
      </c>
      <c r="C4259" s="64">
        <v>0.10377499999999999</v>
      </c>
    </row>
    <row r="4260" spans="1:3" x14ac:dyDescent="0.45">
      <c r="A4260" s="239">
        <v>42482</v>
      </c>
      <c r="B4260" s="3">
        <v>1.1222000000000001</v>
      </c>
      <c r="C4260" s="64">
        <v>0.10492499999999999</v>
      </c>
    </row>
    <row r="4261" spans="1:3" x14ac:dyDescent="0.45">
      <c r="A4261" s="239">
        <v>42485</v>
      </c>
      <c r="B4261" s="3">
        <v>1.1266</v>
      </c>
      <c r="C4261" s="64">
        <v>0.104375</v>
      </c>
    </row>
    <row r="4262" spans="1:3" x14ac:dyDescent="0.45">
      <c r="A4262" s="239">
        <v>42486</v>
      </c>
      <c r="B4262" s="3">
        <v>1.1294999999999999</v>
      </c>
      <c r="C4262" s="64">
        <v>0.1016</v>
      </c>
    </row>
    <row r="4263" spans="1:3" x14ac:dyDescent="0.45">
      <c r="A4263" s="239">
        <v>42487</v>
      </c>
      <c r="B4263" s="3">
        <v>1.1324000000000001</v>
      </c>
      <c r="C4263" s="64">
        <v>0.1026</v>
      </c>
    </row>
    <row r="4264" spans="1:3" x14ac:dyDescent="0.45">
      <c r="A4264" s="239">
        <v>42488</v>
      </c>
      <c r="B4264" s="3">
        <v>1.1336999999999999</v>
      </c>
      <c r="C4264" s="64">
        <v>0.10127499999999999</v>
      </c>
    </row>
    <row r="4265" spans="1:3" x14ac:dyDescent="0.45">
      <c r="A4265" s="239">
        <v>42489</v>
      </c>
      <c r="B4265" s="3">
        <v>1.1451</v>
      </c>
      <c r="C4265" s="64">
        <v>0.10217499999999999</v>
      </c>
    </row>
    <row r="4266" spans="1:3" x14ac:dyDescent="0.45">
      <c r="A4266" s="239">
        <v>42492</v>
      </c>
      <c r="B4266" s="3">
        <v>1.1524000000000001</v>
      </c>
      <c r="C4266" s="64">
        <v>0.10300000000000001</v>
      </c>
    </row>
    <row r="4267" spans="1:3" x14ac:dyDescent="0.45">
      <c r="A4267" s="239">
        <v>42493</v>
      </c>
      <c r="B4267" s="3">
        <v>1.1527000000000001</v>
      </c>
      <c r="C4267" s="64">
        <v>0.102925</v>
      </c>
    </row>
    <row r="4268" spans="1:3" x14ac:dyDescent="0.45">
      <c r="A4268" s="239">
        <v>42494</v>
      </c>
      <c r="B4268" s="3">
        <v>1.1496999999999999</v>
      </c>
      <c r="C4268" s="64">
        <v>0.10302500000000001</v>
      </c>
    </row>
    <row r="4269" spans="1:3" x14ac:dyDescent="0.45">
      <c r="A4269" s="239">
        <v>42495</v>
      </c>
      <c r="B4269" s="3">
        <v>1.1412</v>
      </c>
      <c r="C4269" s="64">
        <v>0.10427500000000001</v>
      </c>
    </row>
    <row r="4270" spans="1:3" x14ac:dyDescent="0.45">
      <c r="A4270" s="239">
        <v>42496</v>
      </c>
      <c r="B4270" s="3">
        <v>1.1404000000000001</v>
      </c>
      <c r="C4270" s="64">
        <v>0.10414999999999999</v>
      </c>
    </row>
    <row r="4271" spans="1:3" x14ac:dyDescent="0.45">
      <c r="A4271" s="239">
        <v>42499</v>
      </c>
      <c r="B4271" s="3">
        <v>1.1391</v>
      </c>
      <c r="C4271" s="64">
        <v>0.10362500000000001</v>
      </c>
    </row>
    <row r="4272" spans="1:3" x14ac:dyDescent="0.45">
      <c r="A4272" s="239">
        <v>42500</v>
      </c>
      <c r="B4272" s="3">
        <v>1.1382000000000001</v>
      </c>
      <c r="C4272" s="64">
        <v>0.103575</v>
      </c>
    </row>
    <row r="4273" spans="1:3" x14ac:dyDescent="0.45">
      <c r="A4273" s="239">
        <v>42501</v>
      </c>
      <c r="B4273" s="3">
        <v>1.1432</v>
      </c>
      <c r="C4273" s="64">
        <v>0.10237500000000001</v>
      </c>
    </row>
    <row r="4274" spans="1:3" x14ac:dyDescent="0.45">
      <c r="A4274" s="239">
        <v>42502</v>
      </c>
      <c r="B4274" s="3">
        <v>1.1386000000000001</v>
      </c>
      <c r="C4274" s="64">
        <v>0.10255</v>
      </c>
    </row>
    <row r="4275" spans="1:3" x14ac:dyDescent="0.45">
      <c r="A4275" s="239">
        <v>42503</v>
      </c>
      <c r="B4275" s="3">
        <v>1.1309</v>
      </c>
      <c r="C4275" s="64">
        <v>0.103875</v>
      </c>
    </row>
    <row r="4276" spans="1:3" x14ac:dyDescent="0.45">
      <c r="A4276" s="239">
        <v>42506</v>
      </c>
      <c r="B4276" s="3">
        <v>1.1328</v>
      </c>
      <c r="C4276" s="64">
        <v>0.1042</v>
      </c>
    </row>
    <row r="4277" spans="1:3" x14ac:dyDescent="0.45">
      <c r="A4277" s="239">
        <v>42507</v>
      </c>
      <c r="B4277" s="3">
        <v>1.1332</v>
      </c>
      <c r="C4277" s="64">
        <v>0.104075</v>
      </c>
    </row>
    <row r="4278" spans="1:3" x14ac:dyDescent="0.45">
      <c r="A4278" s="239">
        <v>42508</v>
      </c>
      <c r="B4278" s="3">
        <v>1.1281000000000001</v>
      </c>
      <c r="C4278" s="64">
        <v>0.10427500000000001</v>
      </c>
    </row>
    <row r="4279" spans="1:3" x14ac:dyDescent="0.45">
      <c r="A4279" s="239">
        <v>42509</v>
      </c>
      <c r="B4279" s="3">
        <v>1.1208</v>
      </c>
      <c r="C4279" s="64">
        <v>0.10515000000000001</v>
      </c>
    </row>
    <row r="4280" spans="1:3" x14ac:dyDescent="0.45">
      <c r="A4280" s="239">
        <v>42510</v>
      </c>
      <c r="B4280" s="3">
        <v>1.1224000000000001</v>
      </c>
      <c r="C4280" s="64">
        <v>0.10445</v>
      </c>
    </row>
    <row r="4281" spans="1:3" x14ac:dyDescent="0.45">
      <c r="A4281" s="239">
        <v>42513</v>
      </c>
      <c r="B4281" s="3">
        <v>1.121</v>
      </c>
      <c r="C4281" s="64">
        <v>0.1041</v>
      </c>
    </row>
    <row r="4282" spans="1:3" x14ac:dyDescent="0.45">
      <c r="A4282" s="239">
        <v>42514</v>
      </c>
      <c r="B4282" s="3">
        <v>1.1149</v>
      </c>
      <c r="C4282" s="64">
        <v>0.104375</v>
      </c>
    </row>
    <row r="4283" spans="1:3" x14ac:dyDescent="0.45">
      <c r="A4283" s="239">
        <v>42515</v>
      </c>
      <c r="B4283" s="3">
        <v>1.1158999999999999</v>
      </c>
      <c r="C4283" s="64">
        <v>0.1038</v>
      </c>
    </row>
    <row r="4284" spans="1:3" x14ac:dyDescent="0.45">
      <c r="A4284" s="239">
        <v>42516</v>
      </c>
      <c r="B4284" s="3">
        <v>1.1175999999999999</v>
      </c>
      <c r="C4284" s="64">
        <v>0.10265000000000001</v>
      </c>
    </row>
    <row r="4285" spans="1:3" x14ac:dyDescent="0.45">
      <c r="A4285" s="239">
        <v>42517</v>
      </c>
      <c r="B4285" s="3">
        <v>1.1114999999999999</v>
      </c>
      <c r="C4285" s="64">
        <v>0.10255</v>
      </c>
    </row>
    <row r="4286" spans="1:3" x14ac:dyDescent="0.45">
      <c r="A4286" s="239">
        <v>42520</v>
      </c>
      <c r="B4286" s="3">
        <v>1.1133999999999999</v>
      </c>
      <c r="C4286" s="64">
        <v>0.10310000000000001</v>
      </c>
    </row>
    <row r="4287" spans="1:3" x14ac:dyDescent="0.45">
      <c r="A4287" s="239">
        <v>42521</v>
      </c>
      <c r="B4287" s="3">
        <v>1.1138999999999999</v>
      </c>
      <c r="C4287" s="64">
        <v>0.10312499999999999</v>
      </c>
    </row>
    <row r="4288" spans="1:3" x14ac:dyDescent="0.45">
      <c r="A4288" s="239">
        <v>42522</v>
      </c>
      <c r="B4288" s="3">
        <v>1.1173999999999999</v>
      </c>
      <c r="C4288" s="64">
        <v>0.10349999999999999</v>
      </c>
    </row>
    <row r="4289" spans="1:3" x14ac:dyDescent="0.45">
      <c r="A4289" s="239">
        <v>42523</v>
      </c>
      <c r="B4289" s="3">
        <v>1.1155999999999999</v>
      </c>
      <c r="C4289" s="64">
        <v>0.1014</v>
      </c>
    </row>
    <row r="4290" spans="1:3" x14ac:dyDescent="0.45">
      <c r="A4290" s="239">
        <v>42524</v>
      </c>
      <c r="B4290" s="3">
        <v>1.1367</v>
      </c>
      <c r="C4290" s="64">
        <v>9.824999999999999E-2</v>
      </c>
    </row>
    <row r="4291" spans="1:3" x14ac:dyDescent="0.45">
      <c r="A4291" s="239">
        <v>42527</v>
      </c>
      <c r="B4291" s="3">
        <v>1.1377999999999999</v>
      </c>
      <c r="C4291" s="64">
        <v>9.8375000000000004E-2</v>
      </c>
    </row>
    <row r="4292" spans="1:3" x14ac:dyDescent="0.45">
      <c r="A4292" s="239">
        <v>42528</v>
      </c>
      <c r="B4292" s="3">
        <v>1.1349</v>
      </c>
      <c r="C4292" s="64">
        <v>9.7674999999999998E-2</v>
      </c>
    </row>
    <row r="4293" spans="1:3" x14ac:dyDescent="0.45">
      <c r="A4293" s="239">
        <v>42529</v>
      </c>
      <c r="B4293" s="3">
        <v>1.1398999999999999</v>
      </c>
      <c r="C4293" s="64">
        <v>9.8100000000000007E-2</v>
      </c>
    </row>
    <row r="4294" spans="1:3" x14ac:dyDescent="0.45">
      <c r="A4294" s="239">
        <v>42530</v>
      </c>
      <c r="B4294" s="3">
        <v>1.1318999999999999</v>
      </c>
      <c r="C4294" s="64">
        <v>0.10147500000000001</v>
      </c>
    </row>
    <row r="4295" spans="1:3" x14ac:dyDescent="0.45">
      <c r="A4295" s="239">
        <v>42531</v>
      </c>
      <c r="B4295" s="3">
        <v>1.1251</v>
      </c>
      <c r="C4295" s="64">
        <v>0.10859999999999999</v>
      </c>
    </row>
    <row r="4296" spans="1:3" x14ac:dyDescent="0.45">
      <c r="A4296" s="239">
        <v>42534</v>
      </c>
      <c r="B4296" s="3">
        <v>1.1284000000000001</v>
      </c>
      <c r="C4296" s="64">
        <v>0.10880000000000001</v>
      </c>
    </row>
    <row r="4297" spans="1:3" x14ac:dyDescent="0.45">
      <c r="A4297" s="239">
        <v>42535</v>
      </c>
      <c r="B4297" s="3">
        <v>1.1213</v>
      </c>
      <c r="C4297" s="64">
        <v>0.11195000000000001</v>
      </c>
    </row>
    <row r="4298" spans="1:3" x14ac:dyDescent="0.45">
      <c r="A4298" s="239">
        <v>42536</v>
      </c>
      <c r="B4298" s="3">
        <v>1.1237999999999999</v>
      </c>
      <c r="C4298" s="64">
        <v>0.106875</v>
      </c>
    </row>
    <row r="4299" spans="1:3" x14ac:dyDescent="0.45">
      <c r="A4299" s="239">
        <v>42537</v>
      </c>
      <c r="B4299" s="3">
        <v>1.1207</v>
      </c>
      <c r="C4299" s="64">
        <v>0.1094</v>
      </c>
    </row>
    <row r="4300" spans="1:3" x14ac:dyDescent="0.45">
      <c r="A4300" s="239">
        <v>42538</v>
      </c>
      <c r="B4300" s="3">
        <v>1.1276999999999999</v>
      </c>
      <c r="C4300" s="64">
        <v>0.1075</v>
      </c>
    </row>
    <row r="4301" spans="1:3" x14ac:dyDescent="0.45">
      <c r="A4301" s="239">
        <v>42541</v>
      </c>
      <c r="B4301" s="3">
        <v>1.1315</v>
      </c>
      <c r="C4301" s="64">
        <v>0.10262499999999999</v>
      </c>
    </row>
    <row r="4302" spans="1:3" x14ac:dyDescent="0.45">
      <c r="A4302" s="239">
        <v>42542</v>
      </c>
      <c r="B4302" s="3">
        <v>1.1258999999999999</v>
      </c>
      <c r="C4302" s="64">
        <v>0.1026</v>
      </c>
    </row>
    <row r="4303" spans="1:3" x14ac:dyDescent="0.45">
      <c r="A4303" s="239">
        <v>42543</v>
      </c>
      <c r="B4303" s="3">
        <v>1.1303000000000001</v>
      </c>
      <c r="C4303" s="64">
        <v>0.10435</v>
      </c>
    </row>
    <row r="4304" spans="1:3" x14ac:dyDescent="0.45">
      <c r="A4304" s="239">
        <v>42544</v>
      </c>
      <c r="B4304" s="3">
        <v>1.1353</v>
      </c>
      <c r="C4304" s="64">
        <v>0.1013</v>
      </c>
    </row>
    <row r="4305" spans="1:3" x14ac:dyDescent="0.45">
      <c r="A4305" s="239">
        <v>42545</v>
      </c>
      <c r="B4305" s="3">
        <v>1.1116999999999999</v>
      </c>
      <c r="C4305" s="64">
        <v>0.111125</v>
      </c>
    </row>
    <row r="4306" spans="1:3" x14ac:dyDescent="0.45">
      <c r="A4306" s="239">
        <v>42548</v>
      </c>
      <c r="B4306" s="3">
        <v>1.1037999999999999</v>
      </c>
      <c r="C4306" s="64">
        <v>0.1118</v>
      </c>
    </row>
    <row r="4307" spans="1:3" x14ac:dyDescent="0.45">
      <c r="A4307" s="239">
        <v>42549</v>
      </c>
      <c r="B4307" s="3">
        <v>1.1052</v>
      </c>
      <c r="C4307" s="64">
        <v>0.10970000000000001</v>
      </c>
    </row>
    <row r="4308" spans="1:3" x14ac:dyDescent="0.45">
      <c r="A4308" s="239">
        <v>42550</v>
      </c>
      <c r="B4308" s="3">
        <v>1.1097999999999999</v>
      </c>
      <c r="C4308" s="64">
        <v>0.10339999999999999</v>
      </c>
    </row>
    <row r="4309" spans="1:3" x14ac:dyDescent="0.45">
      <c r="A4309" s="239">
        <v>42551</v>
      </c>
      <c r="B4309" s="3">
        <v>1.1073</v>
      </c>
      <c r="C4309" s="64">
        <v>0.10492499999999999</v>
      </c>
    </row>
    <row r="4310" spans="1:3" x14ac:dyDescent="0.45">
      <c r="A4310" s="239">
        <v>42552</v>
      </c>
      <c r="B4310" s="3">
        <v>1.1135999999999999</v>
      </c>
      <c r="C4310" s="64">
        <v>0.1041</v>
      </c>
    </row>
    <row r="4311" spans="1:3" x14ac:dyDescent="0.45">
      <c r="A4311" s="239">
        <v>42555</v>
      </c>
      <c r="B4311" s="3">
        <v>1.1148</v>
      </c>
      <c r="C4311" s="64">
        <v>0.10435</v>
      </c>
    </row>
    <row r="4312" spans="1:3" x14ac:dyDescent="0.45">
      <c r="A4312" s="239">
        <v>42556</v>
      </c>
      <c r="B4312" s="3">
        <v>1.109</v>
      </c>
      <c r="C4312" s="64">
        <v>0.10545</v>
      </c>
    </row>
    <row r="4313" spans="1:3" x14ac:dyDescent="0.45">
      <c r="A4313" s="239">
        <v>42557</v>
      </c>
      <c r="B4313" s="3">
        <v>1.1089</v>
      </c>
      <c r="C4313" s="64">
        <v>0.10539999999999999</v>
      </c>
    </row>
    <row r="4314" spans="1:3" x14ac:dyDescent="0.45">
      <c r="A4314" s="239">
        <v>42558</v>
      </c>
      <c r="B4314" s="3">
        <v>1.1064000000000001</v>
      </c>
      <c r="C4314" s="64">
        <v>0.105725</v>
      </c>
    </row>
    <row r="4315" spans="1:3" x14ac:dyDescent="0.45">
      <c r="A4315" s="239">
        <v>42559</v>
      </c>
      <c r="B4315" s="3">
        <v>1.1051</v>
      </c>
      <c r="C4315" s="64">
        <v>0.10414999999999999</v>
      </c>
    </row>
    <row r="4316" spans="1:3" x14ac:dyDescent="0.45">
      <c r="A4316" s="239">
        <v>42562</v>
      </c>
      <c r="B4316" s="3">
        <v>1.1052999999999999</v>
      </c>
      <c r="C4316" s="64">
        <v>0.104825</v>
      </c>
    </row>
    <row r="4317" spans="1:3" x14ac:dyDescent="0.45">
      <c r="A4317" s="239">
        <v>42563</v>
      </c>
      <c r="B4317" s="3">
        <v>1.1092</v>
      </c>
      <c r="C4317" s="64">
        <v>0.10220000000000001</v>
      </c>
    </row>
    <row r="4318" spans="1:3" x14ac:dyDescent="0.45">
      <c r="A4318" s="239">
        <v>42564</v>
      </c>
      <c r="B4318" s="3">
        <v>1.1108</v>
      </c>
      <c r="C4318" s="64">
        <v>0.1014</v>
      </c>
    </row>
    <row r="4319" spans="1:3" x14ac:dyDescent="0.45">
      <c r="A4319" s="239">
        <v>42565</v>
      </c>
      <c r="B4319" s="3">
        <v>1.1113</v>
      </c>
      <c r="C4319" s="64">
        <v>0.10115</v>
      </c>
    </row>
    <row r="4320" spans="1:3" x14ac:dyDescent="0.45">
      <c r="A4320" s="239">
        <v>42566</v>
      </c>
      <c r="B4320" s="3">
        <v>1.1034999999999999</v>
      </c>
      <c r="C4320" s="64">
        <v>0.10247500000000001</v>
      </c>
    </row>
    <row r="4321" spans="1:3" x14ac:dyDescent="0.45">
      <c r="A4321" s="239">
        <v>42569</v>
      </c>
      <c r="B4321" s="3">
        <v>1.1071</v>
      </c>
      <c r="C4321" s="64">
        <v>0.10195</v>
      </c>
    </row>
    <row r="4322" spans="1:3" x14ac:dyDescent="0.45">
      <c r="A4322" s="239">
        <v>42570</v>
      </c>
      <c r="B4322" s="3">
        <v>1.1013999999999999</v>
      </c>
      <c r="C4322" s="64">
        <v>0.10362500000000001</v>
      </c>
    </row>
    <row r="4323" spans="1:3" x14ac:dyDescent="0.45">
      <c r="A4323" s="239">
        <v>42571</v>
      </c>
      <c r="B4323" s="3">
        <v>1.1006</v>
      </c>
      <c r="C4323" s="64">
        <v>0.103925</v>
      </c>
    </row>
    <row r="4324" spans="1:3" x14ac:dyDescent="0.45">
      <c r="A4324" s="239">
        <v>42572</v>
      </c>
      <c r="B4324" s="3">
        <v>1.1008</v>
      </c>
      <c r="C4324" s="64">
        <v>0.10427500000000001</v>
      </c>
    </row>
    <row r="4325" spans="1:3" x14ac:dyDescent="0.45">
      <c r="A4325" s="239">
        <v>42573</v>
      </c>
      <c r="B4325" s="3">
        <v>1.0976999999999999</v>
      </c>
      <c r="C4325" s="64">
        <v>0.103475</v>
      </c>
    </row>
    <row r="4326" spans="1:3" x14ac:dyDescent="0.45">
      <c r="A4326" s="239">
        <v>42576</v>
      </c>
      <c r="B4326" s="3">
        <v>1.0987</v>
      </c>
      <c r="C4326" s="64">
        <v>0.10369999999999999</v>
      </c>
    </row>
    <row r="4327" spans="1:3" x14ac:dyDescent="0.45">
      <c r="A4327" s="239">
        <v>42577</v>
      </c>
      <c r="B4327" s="3">
        <v>1.0988</v>
      </c>
      <c r="C4327" s="64">
        <v>0.10310000000000001</v>
      </c>
    </row>
    <row r="4328" spans="1:3" x14ac:dyDescent="0.45">
      <c r="A4328" s="239">
        <v>42578</v>
      </c>
      <c r="B4328" s="3">
        <v>1.0991</v>
      </c>
      <c r="C4328" s="64">
        <v>0.100275</v>
      </c>
    </row>
    <row r="4329" spans="1:3" x14ac:dyDescent="0.45">
      <c r="A4329" s="239">
        <v>42579</v>
      </c>
      <c r="B4329" s="3">
        <v>1.1075999999999999</v>
      </c>
      <c r="C4329" s="64">
        <v>9.6325000000000008E-2</v>
      </c>
    </row>
    <row r="4330" spans="1:3" x14ac:dyDescent="0.45">
      <c r="A4330" s="239">
        <v>42580</v>
      </c>
      <c r="B4330" s="3">
        <v>1.1173999999999999</v>
      </c>
      <c r="C4330" s="64">
        <v>9.6649999999999986E-2</v>
      </c>
    </row>
    <row r="4331" spans="1:3" x14ac:dyDescent="0.45">
      <c r="A4331" s="239">
        <v>42583</v>
      </c>
      <c r="B4331" s="3">
        <v>1.1171</v>
      </c>
      <c r="C4331" s="64">
        <v>9.5524999999999999E-2</v>
      </c>
    </row>
    <row r="4332" spans="1:3" x14ac:dyDescent="0.45">
      <c r="A4332" s="239">
        <v>42584</v>
      </c>
      <c r="B4332" s="3">
        <v>1.1223000000000001</v>
      </c>
      <c r="C4332" s="64">
        <v>9.5274999999999999E-2</v>
      </c>
    </row>
    <row r="4333" spans="1:3" x14ac:dyDescent="0.45">
      <c r="A4333" s="239">
        <v>42585</v>
      </c>
      <c r="B4333" s="3">
        <v>1.1173999999999999</v>
      </c>
      <c r="C4333" s="64">
        <v>9.5250000000000001E-2</v>
      </c>
    </row>
    <row r="4334" spans="1:3" x14ac:dyDescent="0.45">
      <c r="A4334" s="239">
        <v>42586</v>
      </c>
      <c r="B4334" s="3">
        <v>1.1137999999999999</v>
      </c>
      <c r="C4334" s="64">
        <v>9.5700000000000007E-2</v>
      </c>
    </row>
    <row r="4335" spans="1:3" x14ac:dyDescent="0.45">
      <c r="A4335" s="239">
        <v>42587</v>
      </c>
      <c r="B4335" s="3">
        <v>1.1086</v>
      </c>
      <c r="C4335" s="64">
        <v>9.5774999999999999E-2</v>
      </c>
    </row>
    <row r="4336" spans="1:3" x14ac:dyDescent="0.45">
      <c r="A4336" s="239">
        <v>42590</v>
      </c>
      <c r="B4336" s="3">
        <v>1.1076999999999999</v>
      </c>
      <c r="C4336" s="64">
        <v>9.5225000000000004E-2</v>
      </c>
    </row>
    <row r="4337" spans="1:3" x14ac:dyDescent="0.45">
      <c r="A4337" s="239">
        <v>42591</v>
      </c>
      <c r="B4337" s="3">
        <v>1.1103000000000001</v>
      </c>
      <c r="C4337" s="64">
        <v>9.4875000000000001E-2</v>
      </c>
    </row>
    <row r="4338" spans="1:3" x14ac:dyDescent="0.45">
      <c r="A4338" s="239">
        <v>42592</v>
      </c>
      <c r="B4338" s="3">
        <v>1.1167</v>
      </c>
      <c r="C4338" s="64">
        <v>9.4274999999999998E-2</v>
      </c>
    </row>
    <row r="4339" spans="1:3" x14ac:dyDescent="0.45">
      <c r="A4339" s="239">
        <v>42593</v>
      </c>
      <c r="B4339" s="3">
        <v>1.1156999999999999</v>
      </c>
      <c r="C4339" s="64">
        <v>9.4024999999999997E-2</v>
      </c>
    </row>
    <row r="4340" spans="1:3" x14ac:dyDescent="0.45">
      <c r="A4340" s="239">
        <v>42594</v>
      </c>
      <c r="B4340" s="3">
        <v>1.1162000000000001</v>
      </c>
      <c r="C4340" s="64">
        <v>9.4125E-2</v>
      </c>
    </row>
    <row r="4341" spans="1:3" x14ac:dyDescent="0.45">
      <c r="A4341" s="239">
        <v>42597</v>
      </c>
      <c r="B4341" s="3">
        <v>1.1181000000000001</v>
      </c>
      <c r="C4341" s="64">
        <v>9.3874999999999986E-2</v>
      </c>
    </row>
    <row r="4342" spans="1:3" x14ac:dyDescent="0.45">
      <c r="A4342" s="239">
        <v>42598</v>
      </c>
      <c r="B4342" s="3">
        <v>1.1269</v>
      </c>
      <c r="C4342" s="64">
        <v>9.3725000000000003E-2</v>
      </c>
    </row>
    <row r="4343" spans="1:3" x14ac:dyDescent="0.45">
      <c r="A4343" s="239">
        <v>42599</v>
      </c>
      <c r="B4343" s="3">
        <v>1.1273</v>
      </c>
      <c r="C4343" s="64">
        <v>9.4024999999999997E-2</v>
      </c>
    </row>
    <row r="4344" spans="1:3" x14ac:dyDescent="0.45">
      <c r="A4344" s="239">
        <v>42600</v>
      </c>
      <c r="B4344" s="3">
        <v>1.1329</v>
      </c>
      <c r="C4344" s="64">
        <v>9.4049999999999995E-2</v>
      </c>
    </row>
    <row r="4345" spans="1:3" x14ac:dyDescent="0.45">
      <c r="A4345" s="239">
        <v>42601</v>
      </c>
      <c r="B4345" s="3">
        <v>1.1325000000000001</v>
      </c>
      <c r="C4345" s="64">
        <v>9.4049999999999995E-2</v>
      </c>
    </row>
    <row r="4346" spans="1:3" x14ac:dyDescent="0.45">
      <c r="A4346" s="239">
        <v>42604</v>
      </c>
      <c r="B4346" s="3">
        <v>1.1319999999999999</v>
      </c>
      <c r="C4346" s="64">
        <v>9.3550000000000008E-2</v>
      </c>
    </row>
    <row r="4347" spans="1:3" x14ac:dyDescent="0.45">
      <c r="A4347" s="239">
        <v>42605</v>
      </c>
      <c r="B4347" s="3">
        <v>1.1317999999999999</v>
      </c>
      <c r="C4347" s="64">
        <v>9.3124999999999999E-2</v>
      </c>
    </row>
    <row r="4348" spans="1:3" x14ac:dyDescent="0.45">
      <c r="A4348" s="239">
        <v>42606</v>
      </c>
      <c r="B4348" s="3">
        <v>1.1269</v>
      </c>
      <c r="C4348" s="64">
        <v>9.4649999999999998E-2</v>
      </c>
    </row>
    <row r="4349" spans="1:3" x14ac:dyDescent="0.45">
      <c r="A4349" s="239">
        <v>42607</v>
      </c>
      <c r="B4349" s="3">
        <v>1.1277999999999999</v>
      </c>
      <c r="C4349" s="64">
        <v>9.4149999999999998E-2</v>
      </c>
    </row>
    <row r="4350" spans="1:3" x14ac:dyDescent="0.45">
      <c r="A4350" s="239">
        <v>42608</v>
      </c>
      <c r="B4350" s="3">
        <v>1.1197999999999999</v>
      </c>
      <c r="C4350" s="64">
        <v>9.4750000000000001E-2</v>
      </c>
    </row>
    <row r="4351" spans="1:3" x14ac:dyDescent="0.45">
      <c r="A4351" s="239">
        <v>42611</v>
      </c>
      <c r="B4351" s="3">
        <v>1.1175999999999999</v>
      </c>
      <c r="C4351" s="64">
        <v>9.5950000000000008E-2</v>
      </c>
    </row>
    <row r="4352" spans="1:3" x14ac:dyDescent="0.45">
      <c r="A4352" s="239">
        <v>42612</v>
      </c>
      <c r="B4352" s="3">
        <v>1.1151</v>
      </c>
      <c r="C4352" s="64">
        <v>9.6250000000000002E-2</v>
      </c>
    </row>
    <row r="4353" spans="1:3" x14ac:dyDescent="0.45">
      <c r="A4353" s="239">
        <v>42613</v>
      </c>
      <c r="B4353" s="3">
        <v>1.1157999999999999</v>
      </c>
      <c r="C4353" s="64">
        <v>9.7025E-2</v>
      </c>
    </row>
    <row r="4354" spans="1:3" x14ac:dyDescent="0.45">
      <c r="A4354" s="239">
        <v>42614</v>
      </c>
      <c r="B4354" s="3">
        <v>1.1197999999999999</v>
      </c>
      <c r="C4354" s="64">
        <v>9.6625000000000003E-2</v>
      </c>
    </row>
    <row r="4355" spans="1:3" x14ac:dyDescent="0.45">
      <c r="A4355" s="239">
        <v>42615</v>
      </c>
      <c r="B4355" s="3">
        <v>1.1155999999999999</v>
      </c>
      <c r="C4355" s="64">
        <v>9.567500000000001E-2</v>
      </c>
    </row>
    <row r="4356" spans="1:3" x14ac:dyDescent="0.45">
      <c r="A4356" s="239">
        <v>42618</v>
      </c>
      <c r="B4356" s="3">
        <v>1.1153</v>
      </c>
      <c r="C4356" s="64">
        <v>9.4649999999999998E-2</v>
      </c>
    </row>
    <row r="4357" spans="1:3" x14ac:dyDescent="0.45">
      <c r="A4357" s="239">
        <v>42619</v>
      </c>
      <c r="B4357" s="3">
        <v>1.1241000000000001</v>
      </c>
      <c r="C4357" s="64">
        <v>9.3874999999999986E-2</v>
      </c>
    </row>
    <row r="4358" spans="1:3" x14ac:dyDescent="0.45">
      <c r="A4358" s="239">
        <v>42620</v>
      </c>
      <c r="B4358" s="3">
        <v>1.1232</v>
      </c>
      <c r="C4358" s="64">
        <v>9.2749999999999999E-2</v>
      </c>
    </row>
    <row r="4359" spans="1:3" x14ac:dyDescent="0.45">
      <c r="A4359" s="239">
        <v>42621</v>
      </c>
      <c r="B4359" s="3">
        <v>1.1245000000000001</v>
      </c>
      <c r="C4359" s="64">
        <v>9.3124999999999999E-2</v>
      </c>
    </row>
    <row r="4360" spans="1:3" x14ac:dyDescent="0.45">
      <c r="A4360" s="239">
        <v>42622</v>
      </c>
      <c r="B4360" s="3">
        <v>1.1233</v>
      </c>
      <c r="C4360" s="64">
        <v>9.3450000000000005E-2</v>
      </c>
    </row>
    <row r="4361" spans="1:3" x14ac:dyDescent="0.45">
      <c r="A4361" s="239">
        <v>42625</v>
      </c>
      <c r="B4361" s="3">
        <v>1.1235999999999999</v>
      </c>
      <c r="C4361" s="64">
        <v>9.4725000000000004E-2</v>
      </c>
    </row>
    <row r="4362" spans="1:3" x14ac:dyDescent="0.45">
      <c r="A4362" s="239">
        <v>42626</v>
      </c>
      <c r="B4362" s="3">
        <v>1.1234999999999999</v>
      </c>
      <c r="C4362" s="64">
        <v>9.3975000000000003E-2</v>
      </c>
    </row>
    <row r="4363" spans="1:3" x14ac:dyDescent="0.45">
      <c r="A4363" s="239">
        <v>42627</v>
      </c>
      <c r="B4363" s="3">
        <v>1.1254</v>
      </c>
      <c r="C4363" s="64">
        <v>9.4649999999999998E-2</v>
      </c>
    </row>
    <row r="4364" spans="1:3" x14ac:dyDescent="0.45">
      <c r="A4364" s="239">
        <v>42628</v>
      </c>
      <c r="B4364" s="3">
        <v>1.1242000000000001</v>
      </c>
      <c r="C4364" s="64">
        <v>9.4399999999999998E-2</v>
      </c>
    </row>
    <row r="4365" spans="1:3" x14ac:dyDescent="0.45">
      <c r="A4365" s="239">
        <v>42629</v>
      </c>
      <c r="B4365" s="3">
        <v>1.1154999999999999</v>
      </c>
      <c r="C4365" s="64">
        <v>9.4075000000000006E-2</v>
      </c>
    </row>
    <row r="4366" spans="1:3" x14ac:dyDescent="0.45">
      <c r="A4366" s="239">
        <v>42632</v>
      </c>
      <c r="B4366" s="3">
        <v>1.1176999999999999</v>
      </c>
      <c r="C4366" s="64">
        <v>9.4549999999999995E-2</v>
      </c>
    </row>
    <row r="4367" spans="1:3" x14ac:dyDescent="0.45">
      <c r="A4367" s="239">
        <v>42633</v>
      </c>
      <c r="B4367" s="3">
        <v>1.1164000000000001</v>
      </c>
      <c r="C4367" s="64">
        <v>9.5100000000000004E-2</v>
      </c>
    </row>
    <row r="4368" spans="1:3" x14ac:dyDescent="0.45">
      <c r="A4368" s="239">
        <v>42634</v>
      </c>
      <c r="B4368" s="3">
        <v>1.1158999999999999</v>
      </c>
      <c r="C4368" s="64">
        <v>9.542500000000001E-2</v>
      </c>
    </row>
    <row r="4369" spans="1:3" x14ac:dyDescent="0.45">
      <c r="A4369" s="239">
        <v>42635</v>
      </c>
      <c r="B4369" s="3">
        <v>1.1228</v>
      </c>
      <c r="C4369" s="64">
        <v>9.3450000000000005E-2</v>
      </c>
    </row>
    <row r="4370" spans="1:3" x14ac:dyDescent="0.45">
      <c r="A4370" s="239">
        <v>42636</v>
      </c>
      <c r="B4370" s="3">
        <v>1.1226</v>
      </c>
      <c r="C4370" s="64">
        <v>9.3424999999999994E-2</v>
      </c>
    </row>
    <row r="4371" spans="1:3" x14ac:dyDescent="0.45">
      <c r="A4371" s="239">
        <v>42639</v>
      </c>
      <c r="B4371" s="3">
        <v>1.1253</v>
      </c>
      <c r="C4371" s="64">
        <v>9.4649999999999998E-2</v>
      </c>
    </row>
    <row r="4372" spans="1:3" x14ac:dyDescent="0.45">
      <c r="A4372" s="239">
        <v>42640</v>
      </c>
      <c r="B4372" s="3">
        <v>1.1218999999999999</v>
      </c>
      <c r="C4372" s="64">
        <v>9.5350000000000004E-2</v>
      </c>
    </row>
    <row r="4373" spans="1:3" x14ac:dyDescent="0.45">
      <c r="A4373" s="239">
        <v>42641</v>
      </c>
      <c r="B4373" s="3">
        <v>1.1209</v>
      </c>
      <c r="C4373" s="64">
        <v>9.6549999999999997E-2</v>
      </c>
    </row>
    <row r="4374" spans="1:3" x14ac:dyDescent="0.45">
      <c r="A4374" s="239">
        <v>42642</v>
      </c>
      <c r="B4374" s="3">
        <v>1.1223000000000001</v>
      </c>
      <c r="C4374" s="64">
        <v>9.5150000000000012E-2</v>
      </c>
    </row>
    <row r="4375" spans="1:3" x14ac:dyDescent="0.45">
      <c r="A4375" s="239">
        <v>42643</v>
      </c>
      <c r="B4375" s="3">
        <v>1.1234999999999999</v>
      </c>
      <c r="C4375" s="64">
        <v>9.5700000000000007E-2</v>
      </c>
    </row>
    <row r="4376" spans="1:3" x14ac:dyDescent="0.45">
      <c r="A4376" s="239">
        <v>42646</v>
      </c>
      <c r="B4376" s="3">
        <v>1.1217999999999999</v>
      </c>
      <c r="C4376" s="64">
        <v>9.5875000000000002E-2</v>
      </c>
    </row>
    <row r="4377" spans="1:3" x14ac:dyDescent="0.45">
      <c r="A4377" s="239">
        <v>42647</v>
      </c>
      <c r="B4377" s="3">
        <v>1.1194</v>
      </c>
      <c r="C4377" s="64">
        <v>9.6074999999999994E-2</v>
      </c>
    </row>
    <row r="4378" spans="1:3" x14ac:dyDescent="0.45">
      <c r="A4378" s="239">
        <v>42648</v>
      </c>
      <c r="B4378" s="3">
        <v>1.1206</v>
      </c>
      <c r="C4378" s="64">
        <v>9.5524999999999999E-2</v>
      </c>
    </row>
    <row r="4379" spans="1:3" x14ac:dyDescent="0.45">
      <c r="A4379" s="239">
        <v>42649</v>
      </c>
      <c r="B4379" s="3">
        <v>1.1161000000000001</v>
      </c>
      <c r="C4379" s="64">
        <v>9.6325000000000008E-2</v>
      </c>
    </row>
    <row r="4380" spans="1:3" x14ac:dyDescent="0.45">
      <c r="A4380" s="239">
        <v>42650</v>
      </c>
      <c r="B4380" s="3">
        <v>1.1201000000000001</v>
      </c>
      <c r="C4380" s="64">
        <v>9.6750000000000003E-2</v>
      </c>
    </row>
    <row r="4381" spans="1:3" x14ac:dyDescent="0.45">
      <c r="A4381" s="239">
        <v>42653</v>
      </c>
      <c r="B4381" s="3">
        <v>1.1144000000000001</v>
      </c>
      <c r="C4381" s="64">
        <v>9.6349999999999991E-2</v>
      </c>
    </row>
    <row r="4382" spans="1:3" x14ac:dyDescent="0.45">
      <c r="A4382" s="239">
        <v>42654</v>
      </c>
      <c r="B4382" s="3">
        <v>1.1069</v>
      </c>
      <c r="C4382" s="64">
        <v>9.8150000000000001E-2</v>
      </c>
    </row>
    <row r="4383" spans="1:3" x14ac:dyDescent="0.45">
      <c r="A4383" s="239">
        <v>42655</v>
      </c>
      <c r="B4383" s="3">
        <v>1.103</v>
      </c>
      <c r="C4383" s="64">
        <v>9.8874999999999991E-2</v>
      </c>
    </row>
    <row r="4384" spans="1:3" x14ac:dyDescent="0.45">
      <c r="A4384" s="239">
        <v>42656</v>
      </c>
      <c r="B4384" s="3">
        <v>1.1040000000000001</v>
      </c>
      <c r="C4384" s="64">
        <v>9.7775000000000001E-2</v>
      </c>
    </row>
    <row r="4385" spans="1:3" x14ac:dyDescent="0.45">
      <c r="A4385" s="239">
        <v>42657</v>
      </c>
      <c r="B4385" s="3">
        <v>1.0972</v>
      </c>
      <c r="C4385" s="64">
        <v>9.6824999999999994E-2</v>
      </c>
    </row>
    <row r="4386" spans="1:3" x14ac:dyDescent="0.45">
      <c r="A4386" s="239">
        <v>42660</v>
      </c>
      <c r="B4386" s="3">
        <v>1.1001000000000001</v>
      </c>
      <c r="C4386" s="64">
        <v>9.7575000000000009E-2</v>
      </c>
    </row>
    <row r="4387" spans="1:3" x14ac:dyDescent="0.45">
      <c r="A4387" s="239">
        <v>42661</v>
      </c>
      <c r="B4387" s="3">
        <v>1.099</v>
      </c>
      <c r="C4387" s="64">
        <v>9.6850000000000006E-2</v>
      </c>
    </row>
    <row r="4388" spans="1:3" x14ac:dyDescent="0.45">
      <c r="A4388" s="239">
        <v>42662</v>
      </c>
      <c r="B4388" s="3">
        <v>1.0968</v>
      </c>
      <c r="C4388" s="64">
        <v>9.6549999999999997E-2</v>
      </c>
    </row>
    <row r="4389" spans="1:3" x14ac:dyDescent="0.45">
      <c r="A4389" s="239">
        <v>42663</v>
      </c>
      <c r="B4389" s="3">
        <v>1.0945</v>
      </c>
      <c r="C4389" s="64">
        <v>9.6974999999999992E-2</v>
      </c>
    </row>
    <row r="4390" spans="1:3" x14ac:dyDescent="0.45">
      <c r="A4390" s="239">
        <v>42664</v>
      </c>
      <c r="B4390" s="3">
        <v>1.0884</v>
      </c>
      <c r="C4390" s="64">
        <v>9.8000000000000004E-2</v>
      </c>
    </row>
    <row r="4391" spans="1:3" x14ac:dyDescent="0.45">
      <c r="A4391" s="239">
        <v>42667</v>
      </c>
      <c r="B4391" s="3">
        <v>1.0878000000000001</v>
      </c>
      <c r="C4391" s="64">
        <v>9.7599999999999992E-2</v>
      </c>
    </row>
    <row r="4392" spans="1:3" x14ac:dyDescent="0.45">
      <c r="A4392" s="239">
        <v>42668</v>
      </c>
      <c r="B4392" s="3">
        <v>1.0891</v>
      </c>
      <c r="C4392" s="64">
        <v>9.74E-2</v>
      </c>
    </row>
    <row r="4393" spans="1:3" x14ac:dyDescent="0.45">
      <c r="A4393" s="239">
        <v>42669</v>
      </c>
      <c r="B4393" s="3">
        <v>1.0911999999999999</v>
      </c>
      <c r="C4393" s="64">
        <v>9.6875000000000003E-2</v>
      </c>
    </row>
    <row r="4394" spans="1:3" x14ac:dyDescent="0.45">
      <c r="A4394" s="239">
        <v>42670</v>
      </c>
      <c r="B4394" s="3">
        <v>1.0891999999999999</v>
      </c>
      <c r="C4394" s="64">
        <v>9.6799999999999997E-2</v>
      </c>
    </row>
    <row r="4395" spans="1:3" x14ac:dyDescent="0.45">
      <c r="A4395" s="239">
        <v>42671</v>
      </c>
      <c r="B4395" s="3">
        <v>1.0985</v>
      </c>
      <c r="C4395" s="64">
        <v>9.6199999999999994E-2</v>
      </c>
    </row>
    <row r="4396" spans="1:3" x14ac:dyDescent="0.45">
      <c r="A4396" s="239">
        <v>42674</v>
      </c>
      <c r="B4396" s="3">
        <v>1.0963000000000001</v>
      </c>
      <c r="C4396" s="64">
        <v>9.6600000000000005E-2</v>
      </c>
    </row>
    <row r="4397" spans="1:3" x14ac:dyDescent="0.45">
      <c r="A4397" s="239">
        <v>42675</v>
      </c>
      <c r="B4397" s="3">
        <v>1.1055999999999999</v>
      </c>
      <c r="C4397" s="64">
        <v>9.6974999999999992E-2</v>
      </c>
    </row>
    <row r="4398" spans="1:3" x14ac:dyDescent="0.45">
      <c r="A4398" s="239">
        <v>42676</v>
      </c>
      <c r="B4398" s="3">
        <v>1.1100000000000001</v>
      </c>
      <c r="C4398" s="64">
        <v>9.7049999999999997E-2</v>
      </c>
    </row>
    <row r="4399" spans="1:3" x14ac:dyDescent="0.45">
      <c r="A4399" s="239">
        <v>42677</v>
      </c>
      <c r="B4399" s="3">
        <v>1.1113</v>
      </c>
      <c r="C4399" s="64">
        <v>9.6699999999999994E-2</v>
      </c>
    </row>
    <row r="4400" spans="1:3" x14ac:dyDescent="0.45">
      <c r="A4400" s="239">
        <v>42678</v>
      </c>
      <c r="B4400" s="3">
        <v>1.1141000000000001</v>
      </c>
      <c r="C4400" s="64">
        <v>9.6974999999999992E-2</v>
      </c>
    </row>
    <row r="4401" spans="1:3" x14ac:dyDescent="0.45">
      <c r="A4401" s="239">
        <v>42681</v>
      </c>
      <c r="B4401" s="3">
        <v>1.1043000000000001</v>
      </c>
      <c r="C4401" s="64">
        <v>9.6149999999999999E-2</v>
      </c>
    </row>
    <row r="4402" spans="1:3" x14ac:dyDescent="0.45">
      <c r="A4402" s="239">
        <v>42682</v>
      </c>
      <c r="B4402" s="3">
        <v>1.1023000000000001</v>
      </c>
      <c r="C4402" s="64">
        <v>9.5350000000000004E-2</v>
      </c>
    </row>
    <row r="4403" spans="1:3" x14ac:dyDescent="0.45">
      <c r="A4403" s="239">
        <v>42683</v>
      </c>
      <c r="B4403" s="3">
        <v>1.0939000000000001</v>
      </c>
      <c r="C4403" s="64">
        <v>9.7074999999999995E-2</v>
      </c>
    </row>
    <row r="4404" spans="1:3" x14ac:dyDescent="0.45">
      <c r="A4404" s="239">
        <v>42684</v>
      </c>
      <c r="B4404" s="3">
        <v>1.089</v>
      </c>
      <c r="C4404" s="64">
        <v>9.955E-2</v>
      </c>
    </row>
    <row r="4405" spans="1:3" x14ac:dyDescent="0.45">
      <c r="A4405" s="239">
        <v>42685</v>
      </c>
      <c r="B4405" s="3">
        <v>1.0854999999999999</v>
      </c>
      <c r="C4405" s="64">
        <v>0.10277500000000001</v>
      </c>
    </row>
    <row r="4406" spans="1:3" x14ac:dyDescent="0.45">
      <c r="A4406" s="239">
        <v>42688</v>
      </c>
      <c r="B4406" s="3">
        <v>1.0749</v>
      </c>
      <c r="C4406" s="64">
        <v>0.1074</v>
      </c>
    </row>
    <row r="4407" spans="1:3" x14ac:dyDescent="0.45">
      <c r="A4407" s="239">
        <v>42689</v>
      </c>
      <c r="B4407" s="3">
        <v>1.0731999999999999</v>
      </c>
      <c r="C4407" s="64">
        <v>0.104575</v>
      </c>
    </row>
    <row r="4408" spans="1:3" x14ac:dyDescent="0.45">
      <c r="A4408" s="239">
        <v>42690</v>
      </c>
      <c r="B4408" s="3">
        <v>1.0696000000000001</v>
      </c>
      <c r="C4408" s="64">
        <v>0.10817500000000001</v>
      </c>
    </row>
    <row r="4409" spans="1:3" x14ac:dyDescent="0.45">
      <c r="A4409" s="239">
        <v>42691</v>
      </c>
      <c r="B4409" s="3">
        <v>1.0636000000000001</v>
      </c>
      <c r="C4409" s="64">
        <v>0.109875</v>
      </c>
    </row>
    <row r="4410" spans="1:3" x14ac:dyDescent="0.45">
      <c r="A4410" s="239">
        <v>42692</v>
      </c>
      <c r="B4410" s="3">
        <v>1.0588</v>
      </c>
      <c r="C4410" s="64">
        <v>0.109775</v>
      </c>
    </row>
    <row r="4411" spans="1:3" x14ac:dyDescent="0.45">
      <c r="A4411" s="239">
        <v>42695</v>
      </c>
      <c r="B4411" s="3">
        <v>1.0606</v>
      </c>
      <c r="C4411" s="64">
        <v>0.1084</v>
      </c>
    </row>
    <row r="4412" spans="1:3" x14ac:dyDescent="0.45">
      <c r="A4412" s="239">
        <v>42696</v>
      </c>
      <c r="B4412" s="3">
        <v>1.0625</v>
      </c>
      <c r="C4412" s="64">
        <v>0.10715</v>
      </c>
    </row>
    <row r="4413" spans="1:3" x14ac:dyDescent="0.45">
      <c r="A4413" s="239">
        <v>42697</v>
      </c>
      <c r="B4413" s="3">
        <v>1.0557000000000001</v>
      </c>
      <c r="C4413" s="64">
        <v>0.10885</v>
      </c>
    </row>
    <row r="4414" spans="1:3" x14ac:dyDescent="0.45">
      <c r="A4414" s="239">
        <v>42698</v>
      </c>
      <c r="B4414" s="3">
        <v>1.0555000000000001</v>
      </c>
      <c r="C4414" s="64">
        <v>0.108975</v>
      </c>
    </row>
    <row r="4415" spans="1:3" x14ac:dyDescent="0.45">
      <c r="A4415" s="239">
        <v>42699</v>
      </c>
      <c r="B4415" s="3">
        <v>1.0589</v>
      </c>
      <c r="C4415" s="64">
        <v>0.1076</v>
      </c>
    </row>
    <row r="4416" spans="1:3" x14ac:dyDescent="0.45">
      <c r="A4416" s="239">
        <v>42702</v>
      </c>
      <c r="B4416" s="3">
        <v>1.0585</v>
      </c>
      <c r="C4416" s="64">
        <v>0.10717499999999999</v>
      </c>
    </row>
    <row r="4417" spans="1:3" x14ac:dyDescent="0.45">
      <c r="A4417" s="239">
        <v>42703</v>
      </c>
      <c r="B4417" s="3">
        <v>1.0627</v>
      </c>
      <c r="C4417" s="64">
        <v>0.10742499999999999</v>
      </c>
    </row>
    <row r="4418" spans="1:3" x14ac:dyDescent="0.45">
      <c r="A4418" s="239">
        <v>42704</v>
      </c>
      <c r="B4418" s="3">
        <v>1.0599000000000001</v>
      </c>
      <c r="C4418" s="64">
        <v>0.110275</v>
      </c>
    </row>
    <row r="4419" spans="1:3" x14ac:dyDescent="0.45">
      <c r="A4419" s="239">
        <v>42705</v>
      </c>
      <c r="B4419" s="3">
        <v>1.0625</v>
      </c>
      <c r="C4419" s="64">
        <v>0.10935</v>
      </c>
    </row>
    <row r="4420" spans="1:3" x14ac:dyDescent="0.45">
      <c r="A4420" s="239">
        <v>42706</v>
      </c>
      <c r="B4420" s="3">
        <v>1.0664</v>
      </c>
      <c r="C4420" s="64">
        <v>0.11047499999999999</v>
      </c>
    </row>
    <row r="4421" spans="1:3" x14ac:dyDescent="0.45">
      <c r="A4421" s="239">
        <v>42709</v>
      </c>
      <c r="B4421" s="3">
        <v>1.0768</v>
      </c>
      <c r="C4421" s="64">
        <v>0.109275</v>
      </c>
    </row>
    <row r="4422" spans="1:3" x14ac:dyDescent="0.45">
      <c r="A4422" s="239">
        <v>42710</v>
      </c>
      <c r="B4422" s="3">
        <v>1.0711999999999999</v>
      </c>
      <c r="C4422" s="64">
        <v>0.10965</v>
      </c>
    </row>
    <row r="4423" spans="1:3" x14ac:dyDescent="0.45">
      <c r="A4423" s="239">
        <v>42711</v>
      </c>
      <c r="B4423" s="3">
        <v>1.0744</v>
      </c>
      <c r="C4423" s="64">
        <v>0.11012499999999999</v>
      </c>
    </row>
    <row r="4424" spans="1:3" x14ac:dyDescent="0.45">
      <c r="A4424" s="239">
        <v>42712</v>
      </c>
      <c r="B4424" s="3">
        <v>1.0609</v>
      </c>
      <c r="C4424" s="64">
        <v>0.110975</v>
      </c>
    </row>
    <row r="4425" spans="1:3" x14ac:dyDescent="0.45">
      <c r="A4425" s="239">
        <v>42713</v>
      </c>
      <c r="B4425" s="3">
        <v>1.0561</v>
      </c>
      <c r="C4425" s="64">
        <v>0.11220000000000001</v>
      </c>
    </row>
    <row r="4426" spans="1:3" x14ac:dyDescent="0.45">
      <c r="A4426" s="239">
        <v>42716</v>
      </c>
      <c r="B4426" s="3">
        <v>1.0642</v>
      </c>
      <c r="C4426" s="64">
        <v>0.11382500000000001</v>
      </c>
    </row>
    <row r="4427" spans="1:3" x14ac:dyDescent="0.45">
      <c r="A4427" s="239">
        <v>42717</v>
      </c>
      <c r="B4427" s="3">
        <v>1.0624</v>
      </c>
      <c r="C4427" s="64">
        <v>0.1125</v>
      </c>
    </row>
    <row r="4428" spans="1:3" x14ac:dyDescent="0.45">
      <c r="A4428" s="239">
        <v>42718</v>
      </c>
      <c r="B4428" s="3">
        <v>1.0654999999999999</v>
      </c>
      <c r="C4428" s="64">
        <v>0.11449999999999999</v>
      </c>
    </row>
    <row r="4429" spans="1:3" x14ac:dyDescent="0.45">
      <c r="A4429" s="239">
        <v>42719</v>
      </c>
      <c r="B4429" s="3">
        <v>1.0414000000000001</v>
      </c>
      <c r="C4429" s="64">
        <v>0.11724999999999999</v>
      </c>
    </row>
    <row r="4430" spans="1:3" x14ac:dyDescent="0.45">
      <c r="A4430" s="239">
        <v>42720</v>
      </c>
      <c r="B4430" s="3">
        <v>1.0450999999999999</v>
      </c>
      <c r="C4430" s="64">
        <v>0.11645</v>
      </c>
    </row>
    <row r="4431" spans="1:3" x14ac:dyDescent="0.45">
      <c r="A4431" s="239">
        <v>42723</v>
      </c>
      <c r="B4431" s="3">
        <v>1.0444</v>
      </c>
      <c r="C4431" s="64">
        <v>0.11654999999999999</v>
      </c>
    </row>
    <row r="4432" spans="1:3" x14ac:dyDescent="0.45">
      <c r="A4432" s="239">
        <v>42724</v>
      </c>
      <c r="B4432" s="3">
        <v>1.0398000000000001</v>
      </c>
      <c r="C4432" s="64">
        <v>0.11515</v>
      </c>
    </row>
    <row r="4433" spans="1:3" x14ac:dyDescent="0.45">
      <c r="A4433" s="239">
        <v>42725</v>
      </c>
      <c r="B4433" s="3">
        <v>1.0427999999999999</v>
      </c>
      <c r="C4433" s="64">
        <v>0.1125</v>
      </c>
    </row>
    <row r="4434" spans="1:3" x14ac:dyDescent="0.45">
      <c r="A4434" s="239">
        <v>42726</v>
      </c>
      <c r="B4434" s="3">
        <v>1.0442</v>
      </c>
      <c r="C4434" s="64">
        <v>0.1109</v>
      </c>
    </row>
    <row r="4435" spans="1:3" x14ac:dyDescent="0.45">
      <c r="A4435" s="239">
        <v>42727</v>
      </c>
      <c r="B4435" s="3">
        <v>1.0456000000000001</v>
      </c>
      <c r="C4435" s="64">
        <v>0.11115</v>
      </c>
    </row>
    <row r="4436" spans="1:3" x14ac:dyDescent="0.45">
      <c r="A4436" s="239">
        <v>42730</v>
      </c>
      <c r="B4436" s="3">
        <v>1.0451999999999999</v>
      </c>
      <c r="C4436" s="64">
        <v>0.11125</v>
      </c>
    </row>
    <row r="4437" spans="1:3" x14ac:dyDescent="0.45">
      <c r="A4437" s="239">
        <v>42731</v>
      </c>
      <c r="B4437" s="3">
        <v>1.0456000000000001</v>
      </c>
      <c r="C4437" s="64">
        <v>0.11155</v>
      </c>
    </row>
    <row r="4438" spans="1:3" x14ac:dyDescent="0.45">
      <c r="A4438" s="239">
        <v>42732</v>
      </c>
      <c r="B4438" s="3">
        <v>1.0384</v>
      </c>
      <c r="C4438" s="64">
        <v>0.11164999999999999</v>
      </c>
    </row>
    <row r="4439" spans="1:3" x14ac:dyDescent="0.45">
      <c r="A4439" s="239">
        <v>42733</v>
      </c>
      <c r="B4439" s="3">
        <v>1.0472999999999999</v>
      </c>
      <c r="C4439" s="64">
        <v>0.11055</v>
      </c>
    </row>
    <row r="4440" spans="1:3" x14ac:dyDescent="0.45">
      <c r="A4440" s="239">
        <v>42734</v>
      </c>
      <c r="B4440" s="3">
        <v>1.0517000000000001</v>
      </c>
      <c r="C4440" s="64">
        <v>0.11070000000000001</v>
      </c>
    </row>
    <row r="4441" spans="1:3" x14ac:dyDescent="0.45">
      <c r="A4441" s="239">
        <v>42737</v>
      </c>
      <c r="B4441" s="3">
        <v>1.0466</v>
      </c>
      <c r="C4441" s="64">
        <v>0.11074999999999999</v>
      </c>
    </row>
    <row r="4442" spans="1:3" x14ac:dyDescent="0.45">
      <c r="A4442" s="239">
        <v>42738</v>
      </c>
      <c r="B4442" s="3">
        <v>1.0427</v>
      </c>
      <c r="C4442" s="64">
        <v>0.1105</v>
      </c>
    </row>
    <row r="4443" spans="1:3" x14ac:dyDescent="0.45">
      <c r="A4443" s="239">
        <v>42739</v>
      </c>
      <c r="B4443" s="3">
        <v>1.0471999999999999</v>
      </c>
      <c r="C4443" s="64">
        <v>0.10795</v>
      </c>
    </row>
    <row r="4444" spans="1:3" x14ac:dyDescent="0.45">
      <c r="A4444" s="239">
        <v>42740</v>
      </c>
      <c r="B4444" s="3">
        <v>1.0598000000000001</v>
      </c>
      <c r="C4444" s="64">
        <v>0.1075</v>
      </c>
    </row>
    <row r="4445" spans="1:3" x14ac:dyDescent="0.45">
      <c r="A4445" s="239">
        <v>42741</v>
      </c>
      <c r="B4445" s="3">
        <v>1.0531999999999999</v>
      </c>
      <c r="C4445" s="64">
        <v>0.10490000000000001</v>
      </c>
    </row>
    <row r="4446" spans="1:3" x14ac:dyDescent="0.45">
      <c r="A4446" s="239">
        <v>42744</v>
      </c>
      <c r="B4446" s="3">
        <v>1.0570999999999999</v>
      </c>
      <c r="C4446" s="64">
        <v>0.10625</v>
      </c>
    </row>
    <row r="4447" spans="1:3" x14ac:dyDescent="0.45">
      <c r="A4447" s="239">
        <v>42745</v>
      </c>
      <c r="B4447" s="3">
        <v>1.0561</v>
      </c>
      <c r="C4447" s="64">
        <v>0.10575</v>
      </c>
    </row>
    <row r="4448" spans="1:3" x14ac:dyDescent="0.45">
      <c r="A4448" s="239">
        <v>42746</v>
      </c>
      <c r="B4448" s="3">
        <v>1.0559000000000001</v>
      </c>
      <c r="C4448" s="64">
        <v>0.10710000000000001</v>
      </c>
    </row>
    <row r="4449" spans="1:3" x14ac:dyDescent="0.45">
      <c r="A4449" s="239">
        <v>42747</v>
      </c>
      <c r="B4449" s="3">
        <v>1.0649</v>
      </c>
      <c r="C4449" s="64">
        <v>0.10464999999999999</v>
      </c>
    </row>
    <row r="4450" spans="1:3" x14ac:dyDescent="0.45">
      <c r="A4450" s="239">
        <v>42748</v>
      </c>
      <c r="B4450" s="3">
        <v>1.0643</v>
      </c>
      <c r="C4450" s="64">
        <v>0.10335000000000001</v>
      </c>
    </row>
    <row r="4451" spans="1:3" x14ac:dyDescent="0.45">
      <c r="A4451" s="239">
        <v>42751</v>
      </c>
      <c r="B4451" s="3">
        <v>1.0604</v>
      </c>
      <c r="C4451" s="64">
        <v>0.10390000000000001</v>
      </c>
    </row>
    <row r="4452" spans="1:3" x14ac:dyDescent="0.45">
      <c r="A4452" s="239">
        <v>42752</v>
      </c>
      <c r="B4452" s="3">
        <v>1.0699000000000001</v>
      </c>
      <c r="C4452" s="64">
        <v>0.1026</v>
      </c>
    </row>
    <row r="4453" spans="1:3" x14ac:dyDescent="0.45">
      <c r="A4453" s="239">
        <v>42753</v>
      </c>
      <c r="B4453" s="3">
        <v>1.0683</v>
      </c>
      <c r="C4453" s="64">
        <v>0.10324999999999999</v>
      </c>
    </row>
    <row r="4454" spans="1:3" x14ac:dyDescent="0.45">
      <c r="A4454" s="239">
        <v>42754</v>
      </c>
      <c r="B4454" s="3">
        <v>1.0631999999999999</v>
      </c>
      <c r="C4454" s="64">
        <v>0.10439999999999999</v>
      </c>
    </row>
    <row r="4455" spans="1:3" x14ac:dyDescent="0.45">
      <c r="A4455" s="239">
        <v>42755</v>
      </c>
      <c r="B4455" s="3">
        <v>1.0703</v>
      </c>
      <c r="C4455" s="64">
        <v>0.10400000000000001</v>
      </c>
    </row>
    <row r="4456" spans="1:3" x14ac:dyDescent="0.45">
      <c r="A4456" s="239">
        <v>42758</v>
      </c>
      <c r="B4456" s="3">
        <v>1.0727</v>
      </c>
      <c r="C4456" s="64">
        <v>0.10300000000000001</v>
      </c>
    </row>
    <row r="4457" spans="1:3" x14ac:dyDescent="0.45">
      <c r="A4457" s="239">
        <v>42759</v>
      </c>
      <c r="B4457" s="3">
        <v>1.0757000000000001</v>
      </c>
      <c r="C4457" s="64">
        <v>0.10195</v>
      </c>
    </row>
    <row r="4458" spans="1:3" x14ac:dyDescent="0.45">
      <c r="A4458" s="239">
        <v>42760</v>
      </c>
      <c r="B4458" s="3">
        <v>1.0738000000000001</v>
      </c>
      <c r="C4458" s="64">
        <v>0.10235</v>
      </c>
    </row>
    <row r="4459" spans="1:3" x14ac:dyDescent="0.45">
      <c r="A4459" s="239">
        <v>42761</v>
      </c>
      <c r="B4459" s="3">
        <v>1.0687</v>
      </c>
      <c r="C4459" s="64">
        <v>0.10314999999999999</v>
      </c>
    </row>
    <row r="4460" spans="1:3" x14ac:dyDescent="0.45">
      <c r="A4460" s="239">
        <v>42762</v>
      </c>
      <c r="B4460" s="3">
        <v>1.0699000000000001</v>
      </c>
      <c r="C4460" s="64">
        <v>0.1036</v>
      </c>
    </row>
    <row r="4461" spans="1:3" x14ac:dyDescent="0.45">
      <c r="A4461" s="239">
        <v>42765</v>
      </c>
      <c r="B4461" s="3">
        <v>1.0692999999999999</v>
      </c>
      <c r="C4461" s="64">
        <v>0.10455</v>
      </c>
    </row>
    <row r="4462" spans="1:3" x14ac:dyDescent="0.45">
      <c r="A4462" s="239">
        <v>42766</v>
      </c>
      <c r="B4462" s="3">
        <v>1.0784</v>
      </c>
      <c r="C4462" s="64">
        <v>0.1045</v>
      </c>
    </row>
    <row r="4463" spans="1:3" x14ac:dyDescent="0.45">
      <c r="A4463" s="239">
        <v>42767</v>
      </c>
      <c r="B4463" s="3">
        <v>1.0752999999999999</v>
      </c>
      <c r="C4463" s="64">
        <v>0.10355</v>
      </c>
    </row>
    <row r="4464" spans="1:3" x14ac:dyDescent="0.45">
      <c r="A4464" s="239">
        <v>42768</v>
      </c>
      <c r="B4464" s="3">
        <v>1.0788</v>
      </c>
      <c r="C4464" s="64">
        <v>0.10265000000000001</v>
      </c>
    </row>
    <row r="4465" spans="1:3" x14ac:dyDescent="0.45">
      <c r="A4465" s="239">
        <v>42769</v>
      </c>
      <c r="B4465" s="3">
        <v>1.0783</v>
      </c>
      <c r="C4465" s="64">
        <v>0.10285</v>
      </c>
    </row>
    <row r="4466" spans="1:3" x14ac:dyDescent="0.45">
      <c r="A4466" s="239">
        <v>42772</v>
      </c>
      <c r="B4466" s="3">
        <v>1.0734999999999999</v>
      </c>
      <c r="C4466" s="64">
        <v>0.10435</v>
      </c>
    </row>
    <row r="4467" spans="1:3" x14ac:dyDescent="0.45">
      <c r="A4467" s="239">
        <v>42773</v>
      </c>
      <c r="B4467" s="3">
        <v>1.0691999999999999</v>
      </c>
      <c r="C4467" s="64">
        <v>0.10564999999999999</v>
      </c>
    </row>
    <row r="4468" spans="1:3" x14ac:dyDescent="0.45">
      <c r="A4468" s="239">
        <v>42774</v>
      </c>
      <c r="B4468" s="3">
        <v>1.0697000000000001</v>
      </c>
      <c r="C4468" s="64">
        <v>0.10554999999999999</v>
      </c>
    </row>
    <row r="4469" spans="1:3" x14ac:dyDescent="0.45">
      <c r="A4469" s="239">
        <v>42775</v>
      </c>
      <c r="B4469" s="3">
        <v>1.0657000000000001</v>
      </c>
      <c r="C4469" s="64">
        <v>0.10525000000000001</v>
      </c>
    </row>
    <row r="4470" spans="1:3" x14ac:dyDescent="0.45">
      <c r="A4470" s="239">
        <v>42776</v>
      </c>
      <c r="B4470" s="3">
        <v>1.0643</v>
      </c>
      <c r="C4470" s="64">
        <v>0.1056</v>
      </c>
    </row>
    <row r="4471" spans="1:3" x14ac:dyDescent="0.45">
      <c r="A4471" s="239">
        <v>42779</v>
      </c>
      <c r="B4471" s="3">
        <v>1.0596000000000001</v>
      </c>
      <c r="C4471" s="64">
        <v>0.1048</v>
      </c>
    </row>
    <row r="4472" spans="1:3" x14ac:dyDescent="0.45">
      <c r="A4472" s="239">
        <v>42780</v>
      </c>
      <c r="B4472" s="3">
        <v>1.0565</v>
      </c>
      <c r="C4472" s="64">
        <v>0.10460000000000001</v>
      </c>
    </row>
    <row r="4473" spans="1:3" x14ac:dyDescent="0.45">
      <c r="A4473" s="239">
        <v>42781</v>
      </c>
      <c r="B4473" s="3">
        <v>1.0584</v>
      </c>
      <c r="C4473" s="64">
        <v>0.10425000000000001</v>
      </c>
    </row>
    <row r="4474" spans="1:3" x14ac:dyDescent="0.45">
      <c r="A4474" s="239">
        <v>42782</v>
      </c>
      <c r="B4474" s="3">
        <v>1.0652999999999999</v>
      </c>
      <c r="C4474" s="64">
        <v>0.10300000000000001</v>
      </c>
    </row>
    <row r="4475" spans="1:3" x14ac:dyDescent="0.45">
      <c r="A4475" s="239">
        <v>42783</v>
      </c>
      <c r="B4475" s="3">
        <v>1.0616000000000001</v>
      </c>
      <c r="C4475" s="64">
        <v>0.10349999999999999</v>
      </c>
    </row>
    <row r="4476" spans="1:3" x14ac:dyDescent="0.45">
      <c r="A4476" s="239">
        <v>42786</v>
      </c>
      <c r="B4476" s="3">
        <v>1.0609999999999999</v>
      </c>
      <c r="C4476" s="64">
        <v>0.10335000000000001</v>
      </c>
    </row>
    <row r="4477" spans="1:3" x14ac:dyDescent="0.45">
      <c r="A4477" s="239">
        <v>42787</v>
      </c>
      <c r="B4477" s="3">
        <v>1.0544</v>
      </c>
      <c r="C4477" s="64">
        <v>0.10400000000000001</v>
      </c>
    </row>
    <row r="4478" spans="1:3" x14ac:dyDescent="0.45">
      <c r="A4478" s="239">
        <v>42788</v>
      </c>
      <c r="B4478" s="3">
        <v>1.0547</v>
      </c>
      <c r="C4478" s="64">
        <v>0.1042</v>
      </c>
    </row>
    <row r="4479" spans="1:3" x14ac:dyDescent="0.45">
      <c r="A4479" s="239">
        <v>42789</v>
      </c>
      <c r="B4479" s="3">
        <v>1.0567</v>
      </c>
      <c r="C4479" s="64">
        <v>0.10285</v>
      </c>
    </row>
    <row r="4480" spans="1:3" x14ac:dyDescent="0.45">
      <c r="A4480" s="239">
        <v>42790</v>
      </c>
      <c r="B4480" s="3">
        <v>1.0563</v>
      </c>
      <c r="C4480" s="64">
        <v>0.1023</v>
      </c>
    </row>
    <row r="4481" spans="1:3" x14ac:dyDescent="0.45">
      <c r="A4481" s="239">
        <v>42793</v>
      </c>
      <c r="B4481" s="3">
        <v>1.0604</v>
      </c>
      <c r="C4481" s="64">
        <v>0.10145</v>
      </c>
    </row>
    <row r="4482" spans="1:3" x14ac:dyDescent="0.45">
      <c r="A4482" s="239">
        <v>42794</v>
      </c>
      <c r="B4482" s="3">
        <v>1.0607</v>
      </c>
      <c r="C4482" s="64">
        <v>9.9499999999999991E-2</v>
      </c>
    </row>
    <row r="4483" spans="1:3" x14ac:dyDescent="0.45">
      <c r="A4483" s="239">
        <v>42795</v>
      </c>
      <c r="B4483" s="3">
        <v>1.0563</v>
      </c>
      <c r="C4483" s="64">
        <v>9.9250000000000005E-2</v>
      </c>
    </row>
    <row r="4484" spans="1:3" x14ac:dyDescent="0.45">
      <c r="A4484" s="239">
        <v>42796</v>
      </c>
      <c r="B4484" s="3">
        <v>1.0506</v>
      </c>
      <c r="C4484" s="64">
        <v>9.9149999999999988E-2</v>
      </c>
    </row>
    <row r="4485" spans="1:3" x14ac:dyDescent="0.45">
      <c r="A4485" s="239">
        <v>42797</v>
      </c>
      <c r="B4485" s="3">
        <v>1.0622</v>
      </c>
      <c r="C4485" s="64">
        <v>9.6199999999999994E-2</v>
      </c>
    </row>
    <row r="4486" spans="1:3" x14ac:dyDescent="0.45">
      <c r="A4486" s="239">
        <v>42800</v>
      </c>
      <c r="B4486" s="3">
        <v>1.0578000000000001</v>
      </c>
      <c r="C4486" s="64">
        <v>9.6449999999999994E-2</v>
      </c>
    </row>
    <row r="4487" spans="1:3" x14ac:dyDescent="0.45">
      <c r="A4487" s="239">
        <v>42801</v>
      </c>
      <c r="B4487" s="3">
        <v>1.0575000000000001</v>
      </c>
      <c r="C4487" s="64">
        <v>9.6199999999999994E-2</v>
      </c>
    </row>
    <row r="4488" spans="1:3" x14ac:dyDescent="0.45">
      <c r="A4488" s="239">
        <v>42802</v>
      </c>
      <c r="B4488" s="3">
        <v>1.0536000000000001</v>
      </c>
      <c r="C4488" s="64">
        <v>9.6000000000000002E-2</v>
      </c>
    </row>
    <row r="4489" spans="1:3" x14ac:dyDescent="0.45">
      <c r="A4489" s="239">
        <v>42803</v>
      </c>
      <c r="B4489" s="3">
        <v>1.0580000000000001</v>
      </c>
      <c r="C4489" s="64">
        <v>9.6500000000000002E-2</v>
      </c>
    </row>
    <row r="4490" spans="1:3" x14ac:dyDescent="0.45">
      <c r="A4490" s="239">
        <v>42804</v>
      </c>
      <c r="B4490" s="3">
        <v>1.0672999999999999</v>
      </c>
      <c r="C4490" s="64">
        <v>9.6149999999999999E-2</v>
      </c>
    </row>
    <row r="4491" spans="1:3" x14ac:dyDescent="0.45">
      <c r="A4491" s="239">
        <v>42807</v>
      </c>
      <c r="B4491" s="3">
        <v>1.0659000000000001</v>
      </c>
      <c r="C4491" s="64">
        <v>9.5399999999999985E-2</v>
      </c>
    </row>
    <row r="4492" spans="1:3" x14ac:dyDescent="0.45">
      <c r="A4492" s="239">
        <v>42808</v>
      </c>
      <c r="B4492" s="3">
        <v>1.0621</v>
      </c>
      <c r="C4492" s="64">
        <v>9.4949999999999993E-2</v>
      </c>
    </row>
    <row r="4493" spans="1:3" x14ac:dyDescent="0.45">
      <c r="A4493" s="239">
        <v>42809</v>
      </c>
      <c r="B4493" s="3">
        <v>1.0627</v>
      </c>
      <c r="C4493" s="64">
        <v>9.3850000000000003E-2</v>
      </c>
    </row>
    <row r="4494" spans="1:3" x14ac:dyDescent="0.45">
      <c r="A4494" s="239">
        <v>42810</v>
      </c>
      <c r="B4494" s="3">
        <v>1.0714999999999999</v>
      </c>
      <c r="C4494" s="64">
        <v>8.9649999999999994E-2</v>
      </c>
    </row>
    <row r="4495" spans="1:3" x14ac:dyDescent="0.45">
      <c r="A4495" s="239">
        <v>42811</v>
      </c>
      <c r="B4495" s="3">
        <v>1.0738000000000001</v>
      </c>
      <c r="C4495" s="64">
        <v>8.8100000000000012E-2</v>
      </c>
    </row>
    <row r="4496" spans="1:3" x14ac:dyDescent="0.45">
      <c r="A4496" s="239">
        <v>42814</v>
      </c>
      <c r="B4496" s="3">
        <v>1.0728</v>
      </c>
      <c r="C4496" s="64">
        <v>9.0249999999999997E-2</v>
      </c>
    </row>
    <row r="4497" spans="1:3" x14ac:dyDescent="0.45">
      <c r="A4497" s="239">
        <v>42815</v>
      </c>
      <c r="B4497" s="3">
        <v>1.0809</v>
      </c>
      <c r="C4497" s="64">
        <v>8.8599999999999998E-2</v>
      </c>
    </row>
    <row r="4498" spans="1:3" x14ac:dyDescent="0.45">
      <c r="A4498" s="239">
        <v>42816</v>
      </c>
      <c r="B4498" s="3">
        <v>1.0810999999999999</v>
      </c>
      <c r="C4498" s="64">
        <v>8.9099999999999999E-2</v>
      </c>
    </row>
    <row r="4499" spans="1:3" x14ac:dyDescent="0.45">
      <c r="A4499" s="239">
        <v>42817</v>
      </c>
      <c r="B4499" s="3">
        <v>1.0781000000000001</v>
      </c>
      <c r="C4499" s="64">
        <v>9.0150000000000008E-2</v>
      </c>
    </row>
    <row r="4500" spans="1:3" x14ac:dyDescent="0.45">
      <c r="A4500" s="239">
        <v>42818</v>
      </c>
      <c r="B4500" s="3">
        <v>1.0798000000000001</v>
      </c>
      <c r="C4500" s="64">
        <v>8.9600000000000013E-2</v>
      </c>
    </row>
    <row r="4501" spans="1:3" x14ac:dyDescent="0.45">
      <c r="A4501" s="239">
        <v>42821</v>
      </c>
      <c r="B4501" s="3">
        <v>1.0864</v>
      </c>
      <c r="C4501" s="64">
        <v>8.8599999999999998E-2</v>
      </c>
    </row>
    <row r="4502" spans="1:3" x14ac:dyDescent="0.45">
      <c r="A4502" s="239">
        <v>42822</v>
      </c>
      <c r="B4502" s="3">
        <v>1.0832999999999999</v>
      </c>
      <c r="C4502" s="64">
        <v>8.8300000000000003E-2</v>
      </c>
    </row>
    <row r="4503" spans="1:3" x14ac:dyDescent="0.45">
      <c r="A4503" s="239">
        <v>42823</v>
      </c>
      <c r="B4503" s="3">
        <v>1.0751999999999999</v>
      </c>
      <c r="C4503" s="64">
        <v>8.9499999999999996E-2</v>
      </c>
    </row>
    <row r="4504" spans="1:3" x14ac:dyDescent="0.45">
      <c r="A4504" s="239">
        <v>42824</v>
      </c>
      <c r="B4504" s="3">
        <v>1.0704</v>
      </c>
      <c r="C4504" s="64">
        <v>8.904999999999999E-2</v>
      </c>
    </row>
    <row r="4505" spans="1:3" x14ac:dyDescent="0.45">
      <c r="A4505" s="239">
        <v>42825</v>
      </c>
      <c r="B4505" s="3">
        <v>1.0651999999999999</v>
      </c>
      <c r="C4505" s="64">
        <v>8.925000000000001E-2</v>
      </c>
    </row>
    <row r="4506" spans="1:3" x14ac:dyDescent="0.45">
      <c r="A4506" s="239">
        <v>42828</v>
      </c>
      <c r="B4506" s="3">
        <v>1.0661</v>
      </c>
      <c r="C4506" s="64">
        <v>8.8825000000000001E-2</v>
      </c>
    </row>
    <row r="4507" spans="1:3" x14ac:dyDescent="0.45">
      <c r="A4507" s="239">
        <v>42829</v>
      </c>
      <c r="B4507" s="3">
        <v>1.0661</v>
      </c>
      <c r="C4507" s="64">
        <v>8.8874999999999996E-2</v>
      </c>
    </row>
    <row r="4508" spans="1:3" x14ac:dyDescent="0.45">
      <c r="A4508" s="239">
        <v>42830</v>
      </c>
      <c r="B4508" s="3">
        <v>1.0647</v>
      </c>
      <c r="C4508" s="64">
        <v>8.8975000000000012E-2</v>
      </c>
    </row>
    <row r="4509" spans="1:3" x14ac:dyDescent="0.45">
      <c r="A4509" s="239">
        <v>42831</v>
      </c>
      <c r="B4509" s="3">
        <v>1.0649999999999999</v>
      </c>
      <c r="C4509" s="64">
        <v>8.9399999999999993E-2</v>
      </c>
    </row>
    <row r="4510" spans="1:3" x14ac:dyDescent="0.45">
      <c r="A4510" s="239">
        <v>42832</v>
      </c>
      <c r="B4510" s="3">
        <v>1.0590999999999999</v>
      </c>
      <c r="C4510" s="64">
        <v>9.2149999999999996E-2</v>
      </c>
    </row>
    <row r="4511" spans="1:3" x14ac:dyDescent="0.45">
      <c r="A4511" s="239">
        <v>42835</v>
      </c>
      <c r="B4511" s="3">
        <v>1.06</v>
      </c>
      <c r="C4511" s="64">
        <v>9.1374999999999998E-2</v>
      </c>
    </row>
    <row r="4512" spans="1:3" x14ac:dyDescent="0.45">
      <c r="A4512" s="239">
        <v>42836</v>
      </c>
      <c r="B4512" s="3">
        <v>1.0609999999999999</v>
      </c>
      <c r="C4512" s="64">
        <v>9.1325000000000003E-2</v>
      </c>
    </row>
    <row r="4513" spans="1:3" x14ac:dyDescent="0.45">
      <c r="A4513" s="239">
        <v>42837</v>
      </c>
      <c r="B4513" s="3">
        <v>1.0602</v>
      </c>
      <c r="C4513" s="64">
        <v>9.1575000000000004E-2</v>
      </c>
    </row>
    <row r="4514" spans="1:3" x14ac:dyDescent="0.45">
      <c r="A4514" s="239">
        <v>42838</v>
      </c>
      <c r="B4514" s="3">
        <v>1.0622</v>
      </c>
      <c r="C4514" s="64">
        <v>9.1649999999999995E-2</v>
      </c>
    </row>
    <row r="4515" spans="1:3" x14ac:dyDescent="0.45">
      <c r="A4515" s="239">
        <v>42839</v>
      </c>
      <c r="B4515" s="3">
        <v>1.0618000000000001</v>
      </c>
      <c r="C4515" s="64">
        <v>9.1425000000000006E-2</v>
      </c>
    </row>
    <row r="4516" spans="1:3" x14ac:dyDescent="0.45">
      <c r="A4516" s="239">
        <v>42842</v>
      </c>
      <c r="B4516" s="3">
        <v>1.0653999999999999</v>
      </c>
      <c r="C4516" s="64">
        <v>9.1950000000000004E-2</v>
      </c>
    </row>
    <row r="4517" spans="1:3" x14ac:dyDescent="0.45">
      <c r="A4517" s="239">
        <v>42843</v>
      </c>
      <c r="B4517" s="3">
        <v>1.0708</v>
      </c>
      <c r="C4517" s="64">
        <v>9.1975000000000001E-2</v>
      </c>
    </row>
    <row r="4518" spans="1:3" x14ac:dyDescent="0.45">
      <c r="A4518" s="239">
        <v>42844</v>
      </c>
      <c r="B4518" s="3">
        <v>1.071</v>
      </c>
      <c r="C4518" s="64">
        <v>9.0675000000000006E-2</v>
      </c>
    </row>
    <row r="4519" spans="1:3" x14ac:dyDescent="0.45">
      <c r="A4519" s="239">
        <v>42845</v>
      </c>
      <c r="B4519" s="3">
        <v>1.0746</v>
      </c>
      <c r="C4519" s="64">
        <v>9.1125000000000012E-2</v>
      </c>
    </row>
    <row r="4520" spans="1:3" x14ac:dyDescent="0.45">
      <c r="A4520" s="239">
        <v>42846</v>
      </c>
      <c r="B4520" s="3">
        <v>1.0728</v>
      </c>
      <c r="C4520" s="64">
        <v>9.2825000000000005E-2</v>
      </c>
    </row>
    <row r="4521" spans="1:3" x14ac:dyDescent="0.45">
      <c r="A4521" s="239">
        <v>42849</v>
      </c>
      <c r="B4521" s="3">
        <v>1.0841000000000001</v>
      </c>
      <c r="C4521" s="64">
        <v>8.5150000000000003E-2</v>
      </c>
    </row>
    <row r="4522" spans="1:3" x14ac:dyDescent="0.45">
      <c r="A4522" s="239">
        <v>42850</v>
      </c>
      <c r="B4522" s="3">
        <v>1.0949</v>
      </c>
      <c r="C4522" s="64">
        <v>8.5150000000000003E-2</v>
      </c>
    </row>
    <row r="4523" spans="1:3" x14ac:dyDescent="0.45">
      <c r="A4523" s="239">
        <v>42851</v>
      </c>
      <c r="B4523" s="3">
        <v>1.0874999999999999</v>
      </c>
      <c r="C4523" s="64">
        <v>8.4900000000000003E-2</v>
      </c>
    </row>
    <row r="4524" spans="1:3" x14ac:dyDescent="0.45">
      <c r="A4524" s="239">
        <v>42852</v>
      </c>
      <c r="B4524" s="3">
        <v>1.0875999999999999</v>
      </c>
      <c r="C4524" s="64">
        <v>8.3499999999999991E-2</v>
      </c>
    </row>
    <row r="4525" spans="1:3" x14ac:dyDescent="0.45">
      <c r="A4525" s="239">
        <v>42853</v>
      </c>
      <c r="B4525" s="3">
        <v>1.0894999999999999</v>
      </c>
      <c r="C4525" s="64">
        <v>8.2699999999999996E-2</v>
      </c>
    </row>
    <row r="4526" spans="1:3" x14ac:dyDescent="0.45">
      <c r="A4526" s="239">
        <v>42856</v>
      </c>
      <c r="B4526" s="3">
        <v>1.0904</v>
      </c>
      <c r="C4526" s="64">
        <v>8.262499999999999E-2</v>
      </c>
    </row>
    <row r="4527" spans="1:3" x14ac:dyDescent="0.45">
      <c r="A4527" s="239">
        <v>42857</v>
      </c>
      <c r="B4527" s="3">
        <v>1.0906</v>
      </c>
      <c r="C4527" s="64">
        <v>8.2750000000000004E-2</v>
      </c>
    </row>
    <row r="4528" spans="1:3" x14ac:dyDescent="0.45">
      <c r="A4528" s="239">
        <v>42858</v>
      </c>
      <c r="B4528" s="3">
        <v>1.0916999999999999</v>
      </c>
      <c r="C4528" s="64">
        <v>8.1799999999999998E-2</v>
      </c>
    </row>
    <row r="4529" spans="1:3" x14ac:dyDescent="0.45">
      <c r="A4529" s="239">
        <v>42859</v>
      </c>
      <c r="B4529" s="3">
        <v>1.0973999999999999</v>
      </c>
      <c r="C4529" s="64">
        <v>8.1174999999999997E-2</v>
      </c>
    </row>
    <row r="4530" spans="1:3" x14ac:dyDescent="0.45">
      <c r="A4530" s="239">
        <v>42860</v>
      </c>
      <c r="B4530" s="3">
        <v>1.0998000000000001</v>
      </c>
      <c r="C4530" s="64">
        <v>8.0749999999999988E-2</v>
      </c>
    </row>
    <row r="4531" spans="1:3" x14ac:dyDescent="0.45">
      <c r="A4531" s="239">
        <v>42863</v>
      </c>
      <c r="B4531" s="3">
        <v>1.0931999999999999</v>
      </c>
      <c r="C4531" s="64">
        <v>7.7350000000000002E-2</v>
      </c>
    </row>
    <row r="4532" spans="1:3" x14ac:dyDescent="0.45">
      <c r="A4532" s="239">
        <v>42864</v>
      </c>
      <c r="B4532" s="3">
        <v>1.0895999999999999</v>
      </c>
      <c r="C4532" s="64">
        <v>7.6100000000000001E-2</v>
      </c>
    </row>
    <row r="4533" spans="1:3" x14ac:dyDescent="0.45">
      <c r="A4533" s="239">
        <v>42865</v>
      </c>
      <c r="B4533" s="3">
        <v>1.0868</v>
      </c>
      <c r="C4533" s="64">
        <v>7.6550000000000007E-2</v>
      </c>
    </row>
    <row r="4534" spans="1:3" x14ac:dyDescent="0.45">
      <c r="A4534" s="239">
        <v>42866</v>
      </c>
      <c r="B4534" s="3">
        <v>1.0867</v>
      </c>
      <c r="C4534" s="64">
        <v>7.8100000000000003E-2</v>
      </c>
    </row>
    <row r="4535" spans="1:3" x14ac:dyDescent="0.45">
      <c r="A4535" s="239">
        <v>42867</v>
      </c>
      <c r="B4535" s="3">
        <v>1.0931</v>
      </c>
      <c r="C4535" s="64">
        <v>7.8700000000000006E-2</v>
      </c>
    </row>
    <row r="4536" spans="1:3" x14ac:dyDescent="0.45">
      <c r="A4536" s="239">
        <v>42870</v>
      </c>
      <c r="B4536" s="3">
        <v>1.0973999999999999</v>
      </c>
      <c r="C4536" s="64">
        <v>7.9149999999999998E-2</v>
      </c>
    </row>
    <row r="4537" spans="1:3" x14ac:dyDescent="0.45">
      <c r="A4537" s="239">
        <v>42871</v>
      </c>
      <c r="B4537" s="3">
        <v>1.1075999999999999</v>
      </c>
      <c r="C4537" s="64">
        <v>8.0524999999999999E-2</v>
      </c>
    </row>
    <row r="4538" spans="1:3" x14ac:dyDescent="0.45">
      <c r="A4538" s="239">
        <v>42872</v>
      </c>
      <c r="B4538" s="3">
        <v>1.1137999999999999</v>
      </c>
      <c r="C4538" s="64">
        <v>8.2200000000000009E-2</v>
      </c>
    </row>
    <row r="4539" spans="1:3" x14ac:dyDescent="0.45">
      <c r="A4539" s="239">
        <v>42873</v>
      </c>
      <c r="B4539" s="3">
        <v>1.1126</v>
      </c>
      <c r="C4539" s="64">
        <v>8.282500000000001E-2</v>
      </c>
    </row>
    <row r="4540" spans="1:3" x14ac:dyDescent="0.45">
      <c r="A4540" s="239">
        <v>42874</v>
      </c>
      <c r="B4540" s="3">
        <v>1.1206</v>
      </c>
      <c r="C4540" s="64">
        <v>8.2525000000000001E-2</v>
      </c>
    </row>
    <row r="4541" spans="1:3" x14ac:dyDescent="0.45">
      <c r="A4541" s="239">
        <v>42877</v>
      </c>
      <c r="B4541" s="3">
        <v>1.1234</v>
      </c>
      <c r="C4541" s="64">
        <v>8.3224999999999993E-2</v>
      </c>
    </row>
    <row r="4542" spans="1:3" x14ac:dyDescent="0.45">
      <c r="A4542" s="239">
        <v>42878</v>
      </c>
      <c r="B4542" s="3">
        <v>1.1192</v>
      </c>
      <c r="C4542" s="64">
        <v>8.4000000000000005E-2</v>
      </c>
    </row>
    <row r="4543" spans="1:3" x14ac:dyDescent="0.45">
      <c r="A4543" s="239">
        <v>42879</v>
      </c>
      <c r="B4543" s="3">
        <v>1.1177999999999999</v>
      </c>
      <c r="C4543" s="64">
        <v>8.4199999999999997E-2</v>
      </c>
    </row>
    <row r="4544" spans="1:3" x14ac:dyDescent="0.45">
      <c r="A4544" s="239">
        <v>42880</v>
      </c>
      <c r="B4544" s="3">
        <v>1.1217999999999999</v>
      </c>
      <c r="C4544" s="64">
        <v>8.2924999999999999E-2</v>
      </c>
    </row>
    <row r="4545" spans="1:3" x14ac:dyDescent="0.45">
      <c r="A4545" s="239">
        <v>42881</v>
      </c>
      <c r="B4545" s="3">
        <v>1.1183000000000001</v>
      </c>
      <c r="C4545" s="64">
        <v>8.3100000000000007E-2</v>
      </c>
    </row>
    <row r="4546" spans="1:3" x14ac:dyDescent="0.45">
      <c r="A4546" s="239">
        <v>42884</v>
      </c>
      <c r="B4546" s="3">
        <v>1.1173999999999999</v>
      </c>
      <c r="C4546" s="64">
        <v>8.3049999999999999E-2</v>
      </c>
    </row>
    <row r="4547" spans="1:3" x14ac:dyDescent="0.45">
      <c r="A4547" s="239">
        <v>42885</v>
      </c>
      <c r="B4547" s="3">
        <v>1.1174999999999999</v>
      </c>
      <c r="C4547" s="64">
        <v>8.4275000000000003E-2</v>
      </c>
    </row>
    <row r="4548" spans="1:3" x14ac:dyDescent="0.45">
      <c r="A4548" s="239">
        <v>42886</v>
      </c>
      <c r="B4548" s="3">
        <v>1.1236999999999999</v>
      </c>
      <c r="C4548" s="64">
        <v>8.4224999999999994E-2</v>
      </c>
    </row>
    <row r="4549" spans="1:3" x14ac:dyDescent="0.45">
      <c r="A4549" s="239">
        <v>42887</v>
      </c>
      <c r="B4549" s="3">
        <v>1.121</v>
      </c>
      <c r="C4549" s="64">
        <v>8.4275000000000003E-2</v>
      </c>
    </row>
    <row r="4550" spans="1:3" x14ac:dyDescent="0.45">
      <c r="A4550" s="239">
        <v>42888</v>
      </c>
      <c r="B4550" s="3">
        <v>1.1278999999999999</v>
      </c>
      <c r="C4550" s="64">
        <v>8.3699999999999997E-2</v>
      </c>
    </row>
    <row r="4551" spans="1:3" x14ac:dyDescent="0.45">
      <c r="A4551" s="239">
        <v>42891</v>
      </c>
      <c r="B4551" s="3">
        <v>1.1253</v>
      </c>
      <c r="C4551" s="64">
        <v>8.3725000000000008E-2</v>
      </c>
    </row>
    <row r="4552" spans="1:3" x14ac:dyDescent="0.45">
      <c r="A4552" s="239">
        <v>42892</v>
      </c>
      <c r="B4552" s="3">
        <v>1.127</v>
      </c>
      <c r="C4552" s="64">
        <v>8.3150000000000002E-2</v>
      </c>
    </row>
    <row r="4553" spans="1:3" x14ac:dyDescent="0.45">
      <c r="A4553" s="239">
        <v>42893</v>
      </c>
      <c r="B4553" s="3">
        <v>1.1265000000000001</v>
      </c>
      <c r="C4553" s="64">
        <v>8.4000000000000005E-2</v>
      </c>
    </row>
    <row r="4554" spans="1:3" x14ac:dyDescent="0.45">
      <c r="A4554" s="239">
        <v>42894</v>
      </c>
      <c r="B4554" s="3">
        <v>1.1212</v>
      </c>
      <c r="C4554" s="64">
        <v>8.3350000000000007E-2</v>
      </c>
    </row>
    <row r="4555" spans="1:3" x14ac:dyDescent="0.45">
      <c r="A4555" s="239">
        <v>42895</v>
      </c>
      <c r="B4555" s="3">
        <v>1.1194999999999999</v>
      </c>
      <c r="C4555" s="64">
        <v>8.1974999999999992E-2</v>
      </c>
    </row>
    <row r="4556" spans="1:3" x14ac:dyDescent="0.45">
      <c r="A4556" s="239">
        <v>42898</v>
      </c>
      <c r="B4556" s="3">
        <v>1.1197999999999999</v>
      </c>
      <c r="C4556" s="64">
        <v>8.1300000000000011E-2</v>
      </c>
    </row>
    <row r="4557" spans="1:3" x14ac:dyDescent="0.45">
      <c r="A4557" s="239">
        <v>42899</v>
      </c>
      <c r="B4557" s="3">
        <v>1.1202000000000001</v>
      </c>
      <c r="C4557" s="64">
        <v>8.1449999999999995E-2</v>
      </c>
    </row>
    <row r="4558" spans="1:3" x14ac:dyDescent="0.45">
      <c r="A4558" s="239">
        <v>42900</v>
      </c>
      <c r="B4558" s="3">
        <v>1.1273</v>
      </c>
      <c r="C4558" s="64">
        <v>8.2525000000000001E-2</v>
      </c>
    </row>
    <row r="4559" spans="1:3" x14ac:dyDescent="0.45">
      <c r="A4559" s="239">
        <v>42901</v>
      </c>
      <c r="B4559" s="3">
        <v>1.1148</v>
      </c>
      <c r="C4559" s="64">
        <v>8.262499999999999E-2</v>
      </c>
    </row>
    <row r="4560" spans="1:3" x14ac:dyDescent="0.45">
      <c r="A4560" s="239">
        <v>42902</v>
      </c>
      <c r="B4560" s="3">
        <v>1.1197999999999999</v>
      </c>
      <c r="C4560" s="64">
        <v>8.2150000000000001E-2</v>
      </c>
    </row>
    <row r="4561" spans="1:3" x14ac:dyDescent="0.45">
      <c r="A4561" s="239">
        <v>42905</v>
      </c>
      <c r="B4561" s="3">
        <v>1.1158999999999999</v>
      </c>
      <c r="C4561" s="64">
        <v>8.1000000000000003E-2</v>
      </c>
    </row>
    <row r="4562" spans="1:3" x14ac:dyDescent="0.45">
      <c r="A4562" s="239">
        <v>42906</v>
      </c>
      <c r="B4562" s="3">
        <v>1.1125</v>
      </c>
      <c r="C4562" s="64">
        <v>8.1424999999999997E-2</v>
      </c>
    </row>
    <row r="4563" spans="1:3" x14ac:dyDescent="0.45">
      <c r="A4563" s="239">
        <v>42907</v>
      </c>
      <c r="B4563" s="3">
        <v>1.1147</v>
      </c>
      <c r="C4563" s="64">
        <v>8.1799999999999998E-2</v>
      </c>
    </row>
    <row r="4564" spans="1:3" x14ac:dyDescent="0.45">
      <c r="A4564" s="239">
        <v>42908</v>
      </c>
      <c r="B4564" s="3">
        <v>1.1155999999999999</v>
      </c>
      <c r="C4564" s="64">
        <v>8.2599999999999993E-2</v>
      </c>
    </row>
    <row r="4565" spans="1:3" x14ac:dyDescent="0.45">
      <c r="A4565" s="239">
        <v>42909</v>
      </c>
      <c r="B4565" s="3">
        <v>1.1194</v>
      </c>
      <c r="C4565" s="64">
        <v>8.3150000000000002E-2</v>
      </c>
    </row>
    <row r="4566" spans="1:3" x14ac:dyDescent="0.45">
      <c r="A4566" s="239">
        <v>42912</v>
      </c>
      <c r="B4566" s="3">
        <v>1.1188</v>
      </c>
      <c r="C4566" s="64">
        <v>8.2599999999999993E-2</v>
      </c>
    </row>
    <row r="4567" spans="1:3" x14ac:dyDescent="0.45">
      <c r="A4567" s="239">
        <v>42913</v>
      </c>
      <c r="B4567" s="3">
        <v>1.1312</v>
      </c>
      <c r="C4567" s="64">
        <v>8.4900000000000003E-2</v>
      </c>
    </row>
    <row r="4568" spans="1:3" x14ac:dyDescent="0.45">
      <c r="A4568" s="239">
        <v>42914</v>
      </c>
      <c r="B4568" s="3">
        <v>1.1377999999999999</v>
      </c>
      <c r="C4568" s="64">
        <v>8.4700000000000011E-2</v>
      </c>
    </row>
    <row r="4569" spans="1:3" x14ac:dyDescent="0.45">
      <c r="A4569" s="239">
        <v>42915</v>
      </c>
      <c r="B4569" s="3">
        <v>1.143</v>
      </c>
      <c r="C4569" s="64">
        <v>8.43E-2</v>
      </c>
    </row>
    <row r="4570" spans="1:3" x14ac:dyDescent="0.45">
      <c r="A4570" s="239">
        <v>42916</v>
      </c>
      <c r="B4570" s="3">
        <v>1.1426000000000001</v>
      </c>
      <c r="C4570" s="64">
        <v>8.3650000000000002E-2</v>
      </c>
    </row>
    <row r="4571" spans="1:3" x14ac:dyDescent="0.45">
      <c r="A4571" s="239">
        <v>42919</v>
      </c>
      <c r="B4571" s="3">
        <v>1.1356999999999999</v>
      </c>
      <c r="C4571" s="64">
        <v>8.3000000000000004E-2</v>
      </c>
    </row>
    <row r="4572" spans="1:3" x14ac:dyDescent="0.45">
      <c r="A4572" s="239">
        <v>42920</v>
      </c>
      <c r="B4572" s="3">
        <v>1.1351</v>
      </c>
      <c r="C4572" s="64">
        <v>8.3299999999999999E-2</v>
      </c>
    </row>
    <row r="4573" spans="1:3" x14ac:dyDescent="0.45">
      <c r="A4573" s="239">
        <v>42921</v>
      </c>
      <c r="B4573" s="3">
        <v>1.1337999999999999</v>
      </c>
      <c r="C4573" s="64">
        <v>8.3299999999999999E-2</v>
      </c>
    </row>
    <row r="4574" spans="1:3" x14ac:dyDescent="0.45">
      <c r="A4574" s="239">
        <v>42922</v>
      </c>
      <c r="B4574" s="3">
        <v>1.1419999999999999</v>
      </c>
      <c r="C4574" s="64">
        <v>8.3599999999999994E-2</v>
      </c>
    </row>
    <row r="4575" spans="1:3" x14ac:dyDescent="0.45">
      <c r="A4575" s="239">
        <v>42923</v>
      </c>
      <c r="B4575" s="3">
        <v>1.1400999999999999</v>
      </c>
      <c r="C4575" s="64">
        <v>8.3400000000000002E-2</v>
      </c>
    </row>
    <row r="4576" spans="1:3" x14ac:dyDescent="0.45">
      <c r="A4576" s="239">
        <v>42926</v>
      </c>
      <c r="B4576" s="3">
        <v>1.1395999999999999</v>
      </c>
      <c r="C4576" s="64">
        <v>8.2049999999999998E-2</v>
      </c>
    </row>
    <row r="4577" spans="1:3" x14ac:dyDescent="0.45">
      <c r="A4577" s="239">
        <v>42927</v>
      </c>
      <c r="B4577" s="3">
        <v>1.1438999999999999</v>
      </c>
      <c r="C4577" s="64">
        <v>8.2650000000000001E-2</v>
      </c>
    </row>
    <row r="4578" spans="1:3" x14ac:dyDescent="0.45">
      <c r="A4578" s="239">
        <v>42928</v>
      </c>
      <c r="B4578" s="3">
        <v>1.1420999999999999</v>
      </c>
      <c r="C4578" s="64">
        <v>8.3650000000000002E-2</v>
      </c>
    </row>
    <row r="4579" spans="1:3" x14ac:dyDescent="0.45">
      <c r="A4579" s="239">
        <v>42929</v>
      </c>
      <c r="B4579" s="3">
        <v>1.1391</v>
      </c>
      <c r="C4579" s="64">
        <v>8.3800000000000013E-2</v>
      </c>
    </row>
    <row r="4580" spans="1:3" x14ac:dyDescent="0.45">
      <c r="A4580" s="239">
        <v>42930</v>
      </c>
      <c r="B4580" s="3">
        <v>1.147</v>
      </c>
      <c r="C4580" s="64">
        <v>8.3299999999999999E-2</v>
      </c>
    </row>
    <row r="4581" spans="1:3" x14ac:dyDescent="0.45">
      <c r="A4581" s="239">
        <v>42933</v>
      </c>
      <c r="B4581" s="3">
        <v>1.1472</v>
      </c>
      <c r="C4581" s="64">
        <v>8.3800000000000013E-2</v>
      </c>
    </row>
    <row r="4582" spans="1:3" x14ac:dyDescent="0.45">
      <c r="A4582" s="239">
        <v>42934</v>
      </c>
      <c r="B4582" s="3">
        <v>1.1563000000000001</v>
      </c>
      <c r="C4582" s="64">
        <v>8.5150000000000003E-2</v>
      </c>
    </row>
    <row r="4583" spans="1:3" x14ac:dyDescent="0.45">
      <c r="A4583" s="239">
        <v>42935</v>
      </c>
      <c r="B4583" s="3">
        <v>1.1520999999999999</v>
      </c>
      <c r="C4583" s="64">
        <v>8.5199999999999998E-2</v>
      </c>
    </row>
    <row r="4584" spans="1:3" x14ac:dyDescent="0.45">
      <c r="A4584" s="239">
        <v>42936</v>
      </c>
      <c r="B4584" s="3">
        <v>1.1634</v>
      </c>
      <c r="C4584" s="64">
        <v>8.4900000000000003E-2</v>
      </c>
    </row>
    <row r="4585" spans="1:3" x14ac:dyDescent="0.45">
      <c r="A4585" s="239">
        <v>42937</v>
      </c>
      <c r="B4585" s="3">
        <v>1.1662999999999999</v>
      </c>
      <c r="C4585" s="64">
        <v>8.4900000000000003E-2</v>
      </c>
    </row>
    <row r="4586" spans="1:3" x14ac:dyDescent="0.45">
      <c r="A4586" s="239">
        <v>42940</v>
      </c>
      <c r="B4586" s="3">
        <v>1.1637999999999999</v>
      </c>
      <c r="C4586" s="64">
        <v>8.4399999999999989E-2</v>
      </c>
    </row>
    <row r="4587" spans="1:3" x14ac:dyDescent="0.45">
      <c r="A4587" s="239">
        <v>42941</v>
      </c>
      <c r="B4587" s="3">
        <v>1.1653</v>
      </c>
      <c r="C4587" s="64">
        <v>8.5150000000000003E-2</v>
      </c>
    </row>
    <row r="4588" spans="1:3" x14ac:dyDescent="0.45">
      <c r="A4588" s="239">
        <v>42942</v>
      </c>
      <c r="B4588" s="3">
        <v>1.1627000000000001</v>
      </c>
      <c r="C4588" s="64">
        <v>8.455E-2</v>
      </c>
    </row>
    <row r="4589" spans="1:3" x14ac:dyDescent="0.45">
      <c r="A4589" s="239">
        <v>42943</v>
      </c>
      <c r="B4589" s="3">
        <v>1.1664000000000001</v>
      </c>
      <c r="C4589" s="64">
        <v>8.5199999999999998E-2</v>
      </c>
    </row>
    <row r="4590" spans="1:3" x14ac:dyDescent="0.45">
      <c r="A4590" s="239">
        <v>42944</v>
      </c>
      <c r="B4590" s="3">
        <v>1.1751</v>
      </c>
      <c r="C4590" s="64">
        <v>8.6249999999999993E-2</v>
      </c>
    </row>
    <row r="4591" spans="1:3" x14ac:dyDescent="0.45">
      <c r="A4591" s="239">
        <v>42947</v>
      </c>
      <c r="B4591" s="3">
        <v>1.1811</v>
      </c>
      <c r="C4591" s="64">
        <v>8.6349999999999996E-2</v>
      </c>
    </row>
    <row r="4592" spans="1:3" x14ac:dyDescent="0.45">
      <c r="A4592" s="239">
        <v>42948</v>
      </c>
      <c r="B4592" s="3">
        <v>1.1805000000000001</v>
      </c>
      <c r="C4592" s="64">
        <v>8.6750000000000008E-2</v>
      </c>
    </row>
    <row r="4593" spans="1:3" x14ac:dyDescent="0.45">
      <c r="A4593" s="239">
        <v>42949</v>
      </c>
      <c r="B4593" s="3">
        <v>1.1868000000000001</v>
      </c>
      <c r="C4593" s="64">
        <v>8.7599999999999997E-2</v>
      </c>
    </row>
    <row r="4594" spans="1:3" x14ac:dyDescent="0.45">
      <c r="A4594" s="239">
        <v>42950</v>
      </c>
      <c r="B4594" s="3">
        <v>1.1869000000000001</v>
      </c>
      <c r="C4594" s="64">
        <v>8.8749999999999996E-2</v>
      </c>
    </row>
    <row r="4595" spans="1:3" x14ac:dyDescent="0.45">
      <c r="A4595" s="239">
        <v>42951</v>
      </c>
      <c r="B4595" s="3">
        <v>1.1773</v>
      </c>
      <c r="C4595" s="64">
        <v>8.7799999999999989E-2</v>
      </c>
    </row>
    <row r="4596" spans="1:3" x14ac:dyDescent="0.45">
      <c r="A4596" s="239">
        <v>42954</v>
      </c>
      <c r="B4596" s="3">
        <v>1.1789000000000001</v>
      </c>
      <c r="C4596" s="64">
        <v>8.6750000000000008E-2</v>
      </c>
    </row>
    <row r="4597" spans="1:3" x14ac:dyDescent="0.45">
      <c r="A4597" s="239">
        <v>42955</v>
      </c>
      <c r="B4597" s="3">
        <v>1.1753</v>
      </c>
      <c r="C4597" s="64">
        <v>8.6500000000000007E-2</v>
      </c>
    </row>
    <row r="4598" spans="1:3" x14ac:dyDescent="0.45">
      <c r="A4598" s="239">
        <v>42956</v>
      </c>
      <c r="B4598" s="3">
        <v>1.1744000000000001</v>
      </c>
      <c r="C4598" s="64">
        <v>8.77E-2</v>
      </c>
    </row>
    <row r="4599" spans="1:3" x14ac:dyDescent="0.45">
      <c r="A4599" s="239">
        <v>42957</v>
      </c>
      <c r="B4599" s="3">
        <v>1.1756</v>
      </c>
      <c r="C4599" s="64">
        <v>8.8300000000000003E-2</v>
      </c>
    </row>
    <row r="4600" spans="1:3" x14ac:dyDescent="0.45">
      <c r="A4600" s="239">
        <v>42958</v>
      </c>
      <c r="B4600" s="3">
        <v>1.1820999999999999</v>
      </c>
      <c r="C4600" s="64">
        <v>8.8300000000000003E-2</v>
      </c>
    </row>
    <row r="4601" spans="1:3" x14ac:dyDescent="0.45">
      <c r="A4601" s="239">
        <v>42961</v>
      </c>
      <c r="B4601" s="3">
        <v>1.1793</v>
      </c>
      <c r="C4601" s="64">
        <v>8.7550000000000003E-2</v>
      </c>
    </row>
    <row r="4602" spans="1:3" x14ac:dyDescent="0.45">
      <c r="A4602" s="239">
        <v>42962</v>
      </c>
      <c r="B4602" s="3">
        <v>1.1737</v>
      </c>
      <c r="C4602" s="64">
        <v>8.7400000000000005E-2</v>
      </c>
    </row>
    <row r="4603" spans="1:3" x14ac:dyDescent="0.45">
      <c r="A4603" s="239">
        <v>42963</v>
      </c>
      <c r="B4603" s="3">
        <v>1.1701999999999999</v>
      </c>
      <c r="C4603" s="64">
        <v>8.7100000000000011E-2</v>
      </c>
    </row>
    <row r="4604" spans="1:3" x14ac:dyDescent="0.45">
      <c r="A4604" s="239">
        <v>42964</v>
      </c>
      <c r="B4604" s="3">
        <v>1.1740999999999999</v>
      </c>
      <c r="C4604" s="64">
        <v>8.7050000000000002E-2</v>
      </c>
    </row>
    <row r="4605" spans="1:3" x14ac:dyDescent="0.45">
      <c r="A4605" s="239">
        <v>42965</v>
      </c>
      <c r="B4605" s="3">
        <v>1.1760999999999999</v>
      </c>
      <c r="C4605" s="64">
        <v>8.7349999999999997E-2</v>
      </c>
    </row>
    <row r="4606" spans="1:3" x14ac:dyDescent="0.45">
      <c r="A4606" s="239">
        <v>42968</v>
      </c>
      <c r="B4606" s="3">
        <v>1.1823999999999999</v>
      </c>
      <c r="C4606" s="64">
        <v>8.7475000000000011E-2</v>
      </c>
    </row>
    <row r="4607" spans="1:3" x14ac:dyDescent="0.45">
      <c r="A4607" s="239">
        <v>42969</v>
      </c>
      <c r="B4607" s="3">
        <v>1.1763999999999999</v>
      </c>
      <c r="C4607" s="64">
        <v>8.7550000000000003E-2</v>
      </c>
    </row>
    <row r="4608" spans="1:3" x14ac:dyDescent="0.45">
      <c r="A4608" s="239">
        <v>42970</v>
      </c>
      <c r="B4608" s="3">
        <v>1.1800999999999999</v>
      </c>
      <c r="C4608" s="64">
        <v>8.7449999999999986E-2</v>
      </c>
    </row>
    <row r="4609" spans="1:3" x14ac:dyDescent="0.45">
      <c r="A4609" s="239">
        <v>42971</v>
      </c>
      <c r="B4609" s="3">
        <v>1.1803999999999999</v>
      </c>
      <c r="C4609" s="64">
        <v>8.7725000000000011E-2</v>
      </c>
    </row>
    <row r="4610" spans="1:3" x14ac:dyDescent="0.45">
      <c r="A4610" s="239">
        <v>42972</v>
      </c>
      <c r="B4610" s="3">
        <v>1.1923999999999999</v>
      </c>
      <c r="C4610" s="64">
        <v>8.7899999999999992E-2</v>
      </c>
    </row>
    <row r="4611" spans="1:3" x14ac:dyDescent="0.45">
      <c r="A4611" s="239">
        <v>42975</v>
      </c>
      <c r="B4611" s="3">
        <v>1.1977</v>
      </c>
      <c r="C4611" s="64">
        <v>8.8399999999999992E-2</v>
      </c>
    </row>
    <row r="4612" spans="1:3" x14ac:dyDescent="0.45">
      <c r="A4612" s="239">
        <v>42976</v>
      </c>
      <c r="B4612" s="3">
        <v>1.2016</v>
      </c>
      <c r="C4612" s="64">
        <v>8.9649999999999994E-2</v>
      </c>
    </row>
    <row r="4613" spans="1:3" x14ac:dyDescent="0.45">
      <c r="A4613" s="239">
        <v>42977</v>
      </c>
      <c r="B4613" s="3">
        <v>1.1903999999999999</v>
      </c>
      <c r="C4613" s="64">
        <v>8.9649999999999994E-2</v>
      </c>
    </row>
    <row r="4614" spans="1:3" x14ac:dyDescent="0.45">
      <c r="A4614" s="239">
        <v>42978</v>
      </c>
      <c r="B4614" s="3">
        <v>1.1880999999999999</v>
      </c>
      <c r="C4614" s="64">
        <v>8.925000000000001E-2</v>
      </c>
    </row>
    <row r="4615" spans="1:3" x14ac:dyDescent="0.45">
      <c r="A4615" s="239">
        <v>42979</v>
      </c>
      <c r="B4615" s="3">
        <v>1.1859999999999999</v>
      </c>
      <c r="C4615" s="64">
        <v>8.8825000000000001E-2</v>
      </c>
    </row>
    <row r="4616" spans="1:3" x14ac:dyDescent="0.45">
      <c r="A4616" s="239">
        <v>42982</v>
      </c>
      <c r="B4616" s="3">
        <v>1.1889000000000001</v>
      </c>
      <c r="C4616" s="64">
        <v>8.9149999999999993E-2</v>
      </c>
    </row>
    <row r="4617" spans="1:3" x14ac:dyDescent="0.45">
      <c r="A4617" s="239">
        <v>42983</v>
      </c>
      <c r="B4617" s="3">
        <v>1.1902999999999999</v>
      </c>
      <c r="C4617" s="64">
        <v>8.9924999999999991E-2</v>
      </c>
    </row>
    <row r="4618" spans="1:3" x14ac:dyDescent="0.45">
      <c r="A4618" s="239">
        <v>42984</v>
      </c>
      <c r="B4618" s="3">
        <v>1.1927000000000001</v>
      </c>
      <c r="C4618" s="64">
        <v>9.0075000000000002E-2</v>
      </c>
    </row>
    <row r="4619" spans="1:3" x14ac:dyDescent="0.45">
      <c r="A4619" s="239">
        <v>42985</v>
      </c>
      <c r="B4619" s="3">
        <v>1.1989000000000001</v>
      </c>
      <c r="C4619" s="64">
        <v>8.9974999999999999E-2</v>
      </c>
    </row>
    <row r="4620" spans="1:3" x14ac:dyDescent="0.45">
      <c r="A4620" s="239">
        <v>42986</v>
      </c>
      <c r="B4620" s="3">
        <v>1.2036</v>
      </c>
      <c r="C4620" s="64">
        <v>8.987500000000001E-2</v>
      </c>
    </row>
    <row r="4621" spans="1:3" x14ac:dyDescent="0.45">
      <c r="A4621" s="239">
        <v>42989</v>
      </c>
      <c r="B4621" s="3">
        <v>1.1970000000000001</v>
      </c>
      <c r="C4621" s="64">
        <v>8.9525000000000007E-2</v>
      </c>
    </row>
    <row r="4622" spans="1:3" x14ac:dyDescent="0.45">
      <c r="A4622" s="239">
        <v>42990</v>
      </c>
      <c r="B4622" s="3">
        <v>1.1962999999999999</v>
      </c>
      <c r="C4622" s="64">
        <v>8.9149999999999993E-2</v>
      </c>
    </row>
    <row r="4623" spans="1:3" x14ac:dyDescent="0.45">
      <c r="A4623" s="239">
        <v>42991</v>
      </c>
      <c r="B4623" s="3">
        <v>1.1880999999999999</v>
      </c>
      <c r="C4623" s="64">
        <v>8.9349999999999999E-2</v>
      </c>
    </row>
    <row r="4624" spans="1:3" x14ac:dyDescent="0.45">
      <c r="A4624" s="239">
        <v>42992</v>
      </c>
      <c r="B4624" s="3">
        <v>1.1883999999999999</v>
      </c>
      <c r="C4624" s="64">
        <v>8.8774999999999993E-2</v>
      </c>
    </row>
    <row r="4625" spans="1:3" x14ac:dyDescent="0.45">
      <c r="A4625" s="239">
        <v>42993</v>
      </c>
      <c r="B4625" s="3">
        <v>1.1944999999999999</v>
      </c>
      <c r="C4625" s="64">
        <v>8.8550000000000004E-2</v>
      </c>
    </row>
    <row r="4626" spans="1:3" x14ac:dyDescent="0.45">
      <c r="A4626" s="239">
        <v>42996</v>
      </c>
      <c r="B4626" s="3">
        <v>1.1934</v>
      </c>
      <c r="C4626" s="64">
        <v>8.8800000000000004E-2</v>
      </c>
    </row>
    <row r="4627" spans="1:3" x14ac:dyDescent="0.45">
      <c r="A4627" s="239">
        <v>42997</v>
      </c>
      <c r="B4627" s="3">
        <v>1.1974</v>
      </c>
      <c r="C4627" s="64">
        <v>8.8925000000000004E-2</v>
      </c>
    </row>
    <row r="4628" spans="1:3" x14ac:dyDescent="0.45">
      <c r="A4628" s="239">
        <v>42998</v>
      </c>
      <c r="B4628" s="3">
        <v>1.2003999999999999</v>
      </c>
      <c r="C4628" s="64">
        <v>8.9099999999999999E-2</v>
      </c>
    </row>
    <row r="4629" spans="1:3" x14ac:dyDescent="0.45">
      <c r="A4629" s="239">
        <v>42999</v>
      </c>
      <c r="B4629" s="3">
        <v>1.1933</v>
      </c>
      <c r="C4629" s="64">
        <v>8.8874999999999996E-2</v>
      </c>
    </row>
    <row r="4630" spans="1:3" x14ac:dyDescent="0.45">
      <c r="A4630" s="239">
        <v>43000</v>
      </c>
      <c r="B4630" s="3">
        <v>1.1951000000000001</v>
      </c>
      <c r="C4630" s="64">
        <v>8.9849999999999999E-2</v>
      </c>
    </row>
    <row r="4631" spans="1:3" x14ac:dyDescent="0.45">
      <c r="A4631" s="239">
        <v>43003</v>
      </c>
      <c r="B4631" s="3">
        <v>1.1845000000000001</v>
      </c>
      <c r="C4631" s="64">
        <v>0.09</v>
      </c>
    </row>
    <row r="4632" spans="1:3" x14ac:dyDescent="0.45">
      <c r="A4632" s="239">
        <v>43004</v>
      </c>
      <c r="B4632" s="3">
        <v>1.1781999999999999</v>
      </c>
      <c r="C4632" s="64">
        <v>8.8300000000000003E-2</v>
      </c>
    </row>
    <row r="4633" spans="1:3" x14ac:dyDescent="0.45">
      <c r="A4633" s="239">
        <v>43005</v>
      </c>
      <c r="B4633" s="3">
        <v>1.1752</v>
      </c>
      <c r="C4633" s="64">
        <v>8.695E-2</v>
      </c>
    </row>
    <row r="4634" spans="1:3" x14ac:dyDescent="0.45">
      <c r="A4634" s="239">
        <v>43006</v>
      </c>
      <c r="B4634" s="3">
        <v>1.1783999999999999</v>
      </c>
      <c r="C4634" s="64">
        <v>8.6750000000000008E-2</v>
      </c>
    </row>
    <row r="4635" spans="1:3" x14ac:dyDescent="0.45">
      <c r="A4635" s="239">
        <v>43007</v>
      </c>
      <c r="B4635" s="3">
        <v>1.1814</v>
      </c>
      <c r="C4635" s="64">
        <v>8.6199999999999999E-2</v>
      </c>
    </row>
    <row r="4636" spans="1:3" x14ac:dyDescent="0.45">
      <c r="A4636" s="239">
        <v>43010</v>
      </c>
      <c r="B4636" s="3">
        <v>1.1742999999999999</v>
      </c>
      <c r="C4636" s="64">
        <v>8.585000000000001E-2</v>
      </c>
    </row>
    <row r="4637" spans="1:3" x14ac:dyDescent="0.45">
      <c r="A4637" s="239">
        <v>43011</v>
      </c>
      <c r="B4637" s="3">
        <v>1.1753</v>
      </c>
      <c r="C4637" s="64">
        <v>8.5574999999999998E-2</v>
      </c>
    </row>
    <row r="4638" spans="1:3" x14ac:dyDescent="0.45">
      <c r="A4638" s="239">
        <v>43012</v>
      </c>
      <c r="B4638" s="3">
        <v>1.1762999999999999</v>
      </c>
      <c r="C4638" s="64">
        <v>8.5425000000000001E-2</v>
      </c>
    </row>
    <row r="4639" spans="1:3" x14ac:dyDescent="0.45">
      <c r="A4639" s="239">
        <v>43013</v>
      </c>
      <c r="B4639" s="3">
        <v>1.1709000000000001</v>
      </c>
      <c r="C4639" s="64">
        <v>8.6099999999999996E-2</v>
      </c>
    </row>
    <row r="4640" spans="1:3" x14ac:dyDescent="0.45">
      <c r="A4640" s="239">
        <v>43014</v>
      </c>
      <c r="B4640" s="3">
        <v>1.173</v>
      </c>
      <c r="C4640" s="64">
        <v>8.585000000000001E-2</v>
      </c>
    </row>
    <row r="4641" spans="1:3" x14ac:dyDescent="0.45">
      <c r="A4641" s="239">
        <v>43017</v>
      </c>
      <c r="B4641" s="3">
        <v>1.175</v>
      </c>
      <c r="C4641" s="64">
        <v>8.6249999999999993E-2</v>
      </c>
    </row>
    <row r="4642" spans="1:3" x14ac:dyDescent="0.45">
      <c r="A4642" s="239">
        <v>43018</v>
      </c>
      <c r="B4642" s="3">
        <v>1.1802999999999999</v>
      </c>
      <c r="C4642" s="64">
        <v>8.7150000000000005E-2</v>
      </c>
    </row>
    <row r="4643" spans="1:3" x14ac:dyDescent="0.45">
      <c r="A4643" s="239">
        <v>43019</v>
      </c>
      <c r="B4643" s="3">
        <v>1.1846000000000001</v>
      </c>
      <c r="C4643" s="64">
        <v>8.7550000000000003E-2</v>
      </c>
    </row>
    <row r="4644" spans="1:3" x14ac:dyDescent="0.45">
      <c r="A4644" s="239">
        <v>43020</v>
      </c>
      <c r="B4644" s="3">
        <v>1.1835</v>
      </c>
      <c r="C4644" s="64">
        <v>8.6850000000000011E-2</v>
      </c>
    </row>
    <row r="4645" spans="1:3" x14ac:dyDescent="0.45">
      <c r="A4645" s="239">
        <v>43021</v>
      </c>
      <c r="B4645" s="3">
        <v>1.1819999999999999</v>
      </c>
      <c r="C4645" s="64">
        <v>8.6750000000000008E-2</v>
      </c>
    </row>
    <row r="4646" spans="1:3" x14ac:dyDescent="0.45">
      <c r="A4646" s="239">
        <v>43024</v>
      </c>
      <c r="B4646" s="3">
        <v>1.181</v>
      </c>
      <c r="C4646" s="64">
        <v>8.6125000000000007E-2</v>
      </c>
    </row>
    <row r="4647" spans="1:3" x14ac:dyDescent="0.45">
      <c r="A4647" s="239">
        <v>43025</v>
      </c>
      <c r="B4647" s="3">
        <v>1.1746000000000001</v>
      </c>
      <c r="C4647" s="64">
        <v>8.5675000000000001E-2</v>
      </c>
    </row>
    <row r="4648" spans="1:3" x14ac:dyDescent="0.45">
      <c r="A4648" s="239">
        <v>43026</v>
      </c>
      <c r="B4648" s="3">
        <v>1.1787000000000001</v>
      </c>
      <c r="C4648" s="64">
        <v>8.3400000000000002E-2</v>
      </c>
    </row>
    <row r="4649" spans="1:3" x14ac:dyDescent="0.45">
      <c r="A4649" s="239">
        <v>43027</v>
      </c>
      <c r="B4649" s="3">
        <v>1.1835</v>
      </c>
      <c r="C4649" s="64">
        <v>8.3599999999999994E-2</v>
      </c>
    </row>
    <row r="4650" spans="1:3" x14ac:dyDescent="0.45">
      <c r="A4650" s="239">
        <v>43028</v>
      </c>
      <c r="B4650" s="3">
        <v>1.1783999999999999</v>
      </c>
      <c r="C4650" s="64">
        <v>8.3599999999999994E-2</v>
      </c>
    </row>
    <row r="4651" spans="1:3" x14ac:dyDescent="0.45">
      <c r="A4651" s="239">
        <v>43031</v>
      </c>
      <c r="B4651" s="3">
        <v>1.1745000000000001</v>
      </c>
      <c r="C4651" s="64">
        <v>8.3400000000000002E-2</v>
      </c>
    </row>
    <row r="4652" spans="1:3" x14ac:dyDescent="0.45">
      <c r="A4652" s="239">
        <v>43032</v>
      </c>
      <c r="B4652" s="3">
        <v>1.1763999999999999</v>
      </c>
      <c r="C4652" s="64">
        <v>8.2775000000000001E-2</v>
      </c>
    </row>
    <row r="4653" spans="1:3" x14ac:dyDescent="0.45">
      <c r="A4653" s="239">
        <v>43033</v>
      </c>
      <c r="B4653" s="3">
        <v>1.1813</v>
      </c>
      <c r="C4653" s="64">
        <v>8.2949999999999996E-2</v>
      </c>
    </row>
    <row r="4654" spans="1:3" x14ac:dyDescent="0.45">
      <c r="A4654" s="239">
        <v>43034</v>
      </c>
      <c r="B4654" s="3">
        <v>1.1681999999999999</v>
      </c>
      <c r="C4654" s="64">
        <v>8.3049999999999999E-2</v>
      </c>
    </row>
    <row r="4655" spans="1:3" x14ac:dyDescent="0.45">
      <c r="A4655" s="239">
        <v>43035</v>
      </c>
      <c r="B4655" s="3">
        <v>1.1608000000000001</v>
      </c>
      <c r="C4655" s="64">
        <v>8.3074999999999996E-2</v>
      </c>
    </row>
    <row r="4656" spans="1:3" x14ac:dyDescent="0.45">
      <c r="A4656" s="239">
        <v>43038</v>
      </c>
      <c r="B4656" s="3">
        <v>1.163</v>
      </c>
      <c r="C4656" s="64">
        <v>8.262499999999999E-2</v>
      </c>
    </row>
    <row r="4657" spans="1:3" x14ac:dyDescent="0.45">
      <c r="A4657" s="239">
        <v>43039</v>
      </c>
      <c r="B4657" s="3">
        <v>1.1647000000000001</v>
      </c>
      <c r="C4657" s="64">
        <v>8.1600000000000006E-2</v>
      </c>
    </row>
    <row r="4658" spans="1:3" x14ac:dyDescent="0.45">
      <c r="A4658" s="239">
        <v>43040</v>
      </c>
      <c r="B4658" s="3">
        <v>1.1627000000000001</v>
      </c>
      <c r="C4658" s="64">
        <v>8.0950000000000008E-2</v>
      </c>
    </row>
    <row r="4659" spans="1:3" x14ac:dyDescent="0.45">
      <c r="A4659" s="239">
        <v>43041</v>
      </c>
      <c r="B4659" s="3">
        <v>1.1656</v>
      </c>
      <c r="C4659" s="64">
        <v>8.1250000000000003E-2</v>
      </c>
    </row>
    <row r="4660" spans="1:3" x14ac:dyDescent="0.45">
      <c r="A4660" s="239">
        <v>43042</v>
      </c>
      <c r="B4660" s="3">
        <v>1.1608000000000001</v>
      </c>
      <c r="C4660" s="64">
        <v>8.0950000000000008E-2</v>
      </c>
    </row>
    <row r="4661" spans="1:3" x14ac:dyDescent="0.45">
      <c r="A4661" s="239">
        <v>43045</v>
      </c>
      <c r="B4661" s="3">
        <v>1.1612</v>
      </c>
      <c r="C4661" s="64">
        <v>8.0225000000000005E-2</v>
      </c>
    </row>
    <row r="4662" spans="1:3" x14ac:dyDescent="0.45">
      <c r="A4662" s="239">
        <v>43046</v>
      </c>
      <c r="B4662" s="3">
        <v>1.1583000000000001</v>
      </c>
      <c r="C4662" s="64">
        <v>7.9850000000000004E-2</v>
      </c>
    </row>
    <row r="4663" spans="1:3" x14ac:dyDescent="0.45">
      <c r="A4663" s="239">
        <v>43047</v>
      </c>
      <c r="B4663" s="3">
        <v>1.1594</v>
      </c>
      <c r="C4663" s="64">
        <v>8.005000000000001E-2</v>
      </c>
    </row>
    <row r="4664" spans="1:3" x14ac:dyDescent="0.45">
      <c r="A4664" s="239">
        <v>43048</v>
      </c>
      <c r="B4664" s="3">
        <v>1.1639999999999999</v>
      </c>
      <c r="C4664" s="64">
        <v>8.0500000000000002E-2</v>
      </c>
    </row>
    <row r="4665" spans="1:3" x14ac:dyDescent="0.45">
      <c r="A4665" s="239">
        <v>43049</v>
      </c>
      <c r="B4665" s="3">
        <v>1.1665000000000001</v>
      </c>
      <c r="C4665" s="64">
        <v>8.0250000000000002E-2</v>
      </c>
    </row>
    <row r="4666" spans="1:3" x14ac:dyDescent="0.45">
      <c r="A4666" s="239">
        <v>43052</v>
      </c>
      <c r="B4666" s="3">
        <v>1.1662999999999999</v>
      </c>
      <c r="C4666" s="64">
        <v>8.0600000000000005E-2</v>
      </c>
    </row>
    <row r="4667" spans="1:3" x14ac:dyDescent="0.45">
      <c r="A4667" s="239">
        <v>43053</v>
      </c>
      <c r="B4667" s="3">
        <v>1.1781999999999999</v>
      </c>
      <c r="C4667" s="64">
        <v>8.1950000000000009E-2</v>
      </c>
    </row>
    <row r="4668" spans="1:3" x14ac:dyDescent="0.45">
      <c r="A4668" s="239">
        <v>43054</v>
      </c>
      <c r="B4668" s="3">
        <v>1.1798</v>
      </c>
      <c r="C4668" s="64">
        <v>8.3049999999999999E-2</v>
      </c>
    </row>
    <row r="4669" spans="1:3" x14ac:dyDescent="0.45">
      <c r="A4669" s="239">
        <v>43055</v>
      </c>
      <c r="B4669" s="3">
        <v>1.1773</v>
      </c>
      <c r="C4669" s="64">
        <v>8.199999999999999E-2</v>
      </c>
    </row>
    <row r="4670" spans="1:3" x14ac:dyDescent="0.45">
      <c r="A4670" s="239">
        <v>43056</v>
      </c>
      <c r="B4670" s="3">
        <v>1.179</v>
      </c>
      <c r="C4670" s="64">
        <v>8.2299999999999998E-2</v>
      </c>
    </row>
    <row r="4671" spans="1:3" x14ac:dyDescent="0.45">
      <c r="A4671" s="239">
        <v>43059</v>
      </c>
      <c r="B4671" s="3">
        <v>1.1747000000000001</v>
      </c>
      <c r="C4671" s="64">
        <v>8.2599999999999993E-2</v>
      </c>
    </row>
    <row r="4672" spans="1:3" x14ac:dyDescent="0.45">
      <c r="A4672" s="239">
        <v>43060</v>
      </c>
      <c r="B4672" s="3">
        <v>1.1742999999999999</v>
      </c>
      <c r="C4672" s="64">
        <v>8.2274999999999987E-2</v>
      </c>
    </row>
    <row r="4673" spans="1:3" x14ac:dyDescent="0.45">
      <c r="A4673" s="239">
        <v>43061</v>
      </c>
      <c r="B4673" s="3">
        <v>1.1795</v>
      </c>
      <c r="C4673" s="64">
        <v>8.2299999999999998E-2</v>
      </c>
    </row>
    <row r="4674" spans="1:3" x14ac:dyDescent="0.45">
      <c r="A4674" s="239">
        <v>43062</v>
      </c>
      <c r="B4674" s="3">
        <v>1.1849000000000001</v>
      </c>
      <c r="C4674" s="64">
        <v>8.2449999999999996E-2</v>
      </c>
    </row>
    <row r="4675" spans="1:3" x14ac:dyDescent="0.45">
      <c r="A4675" s="239">
        <v>43063</v>
      </c>
      <c r="B4675" s="3">
        <v>1.1933</v>
      </c>
      <c r="C4675" s="64">
        <v>8.4149999999999989E-2</v>
      </c>
    </row>
    <row r="4676" spans="1:3" x14ac:dyDescent="0.45">
      <c r="A4676" s="239">
        <v>43066</v>
      </c>
      <c r="B4676" s="3">
        <v>1.1901999999999999</v>
      </c>
      <c r="C4676" s="64">
        <v>8.3424999999999999E-2</v>
      </c>
    </row>
    <row r="4677" spans="1:3" x14ac:dyDescent="0.45">
      <c r="A4677" s="239">
        <v>43067</v>
      </c>
      <c r="B4677" s="3">
        <v>1.1870000000000001</v>
      </c>
      <c r="C4677" s="64">
        <v>8.282500000000001E-2</v>
      </c>
    </row>
    <row r="4678" spans="1:3" x14ac:dyDescent="0.45">
      <c r="A4678" s="239">
        <v>43068</v>
      </c>
      <c r="B4678" s="3">
        <v>1.1851</v>
      </c>
      <c r="C4678" s="64">
        <v>8.2924999999999999E-2</v>
      </c>
    </row>
    <row r="4679" spans="1:3" x14ac:dyDescent="0.45">
      <c r="A4679" s="239">
        <v>43069</v>
      </c>
      <c r="B4679" s="3">
        <v>1.1892</v>
      </c>
      <c r="C4679" s="64">
        <v>8.3800000000000013E-2</v>
      </c>
    </row>
    <row r="4680" spans="1:3" x14ac:dyDescent="0.45">
      <c r="A4680" s="239">
        <v>43070</v>
      </c>
      <c r="B4680" s="3">
        <v>1.1896</v>
      </c>
      <c r="C4680" s="64">
        <v>8.4449999999999997E-2</v>
      </c>
    </row>
    <row r="4681" spans="1:3" x14ac:dyDescent="0.45">
      <c r="A4681" s="239">
        <v>43073</v>
      </c>
      <c r="B4681" s="3">
        <v>1.1843999999999999</v>
      </c>
      <c r="C4681" s="64">
        <v>8.4000000000000005E-2</v>
      </c>
    </row>
    <row r="4682" spans="1:3" x14ac:dyDescent="0.45">
      <c r="A4682" s="239">
        <v>43074</v>
      </c>
      <c r="B4682" s="3">
        <v>1.1806000000000001</v>
      </c>
      <c r="C4682" s="64">
        <v>8.3100000000000007E-2</v>
      </c>
    </row>
    <row r="4683" spans="1:3" x14ac:dyDescent="0.45">
      <c r="A4683" s="239">
        <v>43075</v>
      </c>
      <c r="B4683" s="3">
        <v>1.1793</v>
      </c>
      <c r="C4683" s="64">
        <v>8.3150000000000002E-2</v>
      </c>
    </row>
    <row r="4684" spans="1:3" x14ac:dyDescent="0.45">
      <c r="A4684" s="239">
        <v>43076</v>
      </c>
      <c r="B4684" s="3">
        <v>1.1797</v>
      </c>
      <c r="C4684" s="64">
        <v>8.3125000000000004E-2</v>
      </c>
    </row>
    <row r="4685" spans="1:3" x14ac:dyDescent="0.45">
      <c r="A4685" s="239">
        <v>43077</v>
      </c>
      <c r="B4685" s="3">
        <v>1.1773</v>
      </c>
      <c r="C4685" s="64">
        <v>8.2725000000000007E-2</v>
      </c>
    </row>
    <row r="4686" spans="1:3" x14ac:dyDescent="0.45">
      <c r="A4686" s="239">
        <v>43080</v>
      </c>
      <c r="B4686" s="3">
        <v>1.1792</v>
      </c>
      <c r="C4686" s="64">
        <v>8.262499999999999E-2</v>
      </c>
    </row>
    <row r="4687" spans="1:3" x14ac:dyDescent="0.45">
      <c r="A4687" s="239">
        <v>43081</v>
      </c>
      <c r="B4687" s="3">
        <v>1.1724000000000001</v>
      </c>
      <c r="C4687" s="64">
        <v>8.2599999999999993E-2</v>
      </c>
    </row>
    <row r="4688" spans="1:3" x14ac:dyDescent="0.45">
      <c r="A4688" s="239">
        <v>43082</v>
      </c>
      <c r="B4688" s="3">
        <v>1.1762999999999999</v>
      </c>
      <c r="C4688" s="64">
        <v>8.2500000000000004E-2</v>
      </c>
    </row>
    <row r="4689" spans="1:3" x14ac:dyDescent="0.45">
      <c r="A4689" s="239">
        <v>43083</v>
      </c>
      <c r="B4689" s="3">
        <v>1.1788000000000001</v>
      </c>
      <c r="C4689" s="64">
        <v>8.2150000000000001E-2</v>
      </c>
    </row>
    <row r="4690" spans="1:3" x14ac:dyDescent="0.45">
      <c r="A4690" s="239">
        <v>43084</v>
      </c>
      <c r="B4690" s="3">
        <v>1.1764999999999999</v>
      </c>
      <c r="C4690" s="64">
        <v>8.1489999999999993E-2</v>
      </c>
    </row>
    <row r="4691" spans="1:3" x14ac:dyDescent="0.45">
      <c r="A4691" s="239">
        <v>43087</v>
      </c>
      <c r="B4691" s="3">
        <v>1.179</v>
      </c>
      <c r="C4691" s="64">
        <v>8.1500000000000003E-2</v>
      </c>
    </row>
    <row r="4692" spans="1:3" x14ac:dyDescent="0.45">
      <c r="A4692" s="239">
        <v>43088</v>
      </c>
      <c r="B4692" s="3">
        <v>1.1829000000000001</v>
      </c>
      <c r="C4692" s="64">
        <v>8.1515000000000004E-2</v>
      </c>
    </row>
    <row r="4693" spans="1:3" x14ac:dyDescent="0.45">
      <c r="A4693" s="239">
        <v>43089</v>
      </c>
      <c r="B4693" s="3">
        <v>1.1877</v>
      </c>
      <c r="C4693" s="64">
        <v>8.2125000000000004E-2</v>
      </c>
    </row>
    <row r="4694" spans="1:3" x14ac:dyDescent="0.45">
      <c r="A4694" s="239">
        <v>43090</v>
      </c>
      <c r="B4694" s="3">
        <v>1.1868000000000001</v>
      </c>
      <c r="C4694" s="64">
        <v>8.2599999999999993E-2</v>
      </c>
    </row>
    <row r="4695" spans="1:3" x14ac:dyDescent="0.45">
      <c r="A4695" s="239">
        <v>43091</v>
      </c>
      <c r="B4695" s="3">
        <v>1.1853</v>
      </c>
      <c r="C4695" s="64">
        <v>8.2150000000000001E-2</v>
      </c>
    </row>
    <row r="4696" spans="1:3" x14ac:dyDescent="0.45">
      <c r="A4696" s="239">
        <v>43094</v>
      </c>
      <c r="B4696" s="3">
        <v>1.1879999999999999</v>
      </c>
      <c r="C4696" s="64">
        <v>8.2500000000000004E-2</v>
      </c>
    </row>
    <row r="4697" spans="1:3" x14ac:dyDescent="0.45">
      <c r="A4697" s="239">
        <v>43095</v>
      </c>
      <c r="B4697" s="3">
        <v>1.1871</v>
      </c>
      <c r="C4697" s="64">
        <v>8.224999999999999E-2</v>
      </c>
    </row>
    <row r="4698" spans="1:3" x14ac:dyDescent="0.45">
      <c r="A4698" s="239">
        <v>43096</v>
      </c>
      <c r="B4698" s="3">
        <v>1.1899</v>
      </c>
      <c r="C4698" s="64">
        <v>8.2545000000000007E-2</v>
      </c>
    </row>
    <row r="4699" spans="1:3" x14ac:dyDescent="0.45">
      <c r="A4699" s="239">
        <v>43097</v>
      </c>
      <c r="B4699" s="3">
        <v>1.1953</v>
      </c>
      <c r="C4699" s="64">
        <v>8.282500000000001E-2</v>
      </c>
    </row>
    <row r="4700" spans="1:3" x14ac:dyDescent="0.45">
      <c r="A4700" s="239">
        <v>43098</v>
      </c>
      <c r="B4700" s="3">
        <v>1.2021999999999999</v>
      </c>
      <c r="C4700" s="64">
        <v>8.3674999999999999E-2</v>
      </c>
    </row>
    <row r="4701" spans="1:3" x14ac:dyDescent="0.45">
      <c r="A4701" s="239">
        <v>43101</v>
      </c>
      <c r="B4701" s="3">
        <v>1.1999</v>
      </c>
      <c r="C4701" s="64">
        <v>8.3750000000000005E-2</v>
      </c>
    </row>
    <row r="4702" spans="1:3" x14ac:dyDescent="0.45">
      <c r="A4702" s="239">
        <v>43102</v>
      </c>
      <c r="B4702" s="3">
        <v>1.2044999999999999</v>
      </c>
      <c r="C4702" s="64">
        <v>8.3480000000000013E-2</v>
      </c>
    </row>
    <row r="4703" spans="1:3" x14ac:dyDescent="0.45">
      <c r="A4703" s="239">
        <v>43103</v>
      </c>
      <c r="B4703" s="3">
        <v>1.2027000000000001</v>
      </c>
      <c r="C4703" s="64">
        <v>8.3000000000000004E-2</v>
      </c>
    </row>
    <row r="4704" spans="1:3" x14ac:dyDescent="0.45">
      <c r="A4704" s="239">
        <v>43104</v>
      </c>
      <c r="B4704" s="3">
        <v>1.2075</v>
      </c>
      <c r="C4704" s="64">
        <v>8.1615000000000007E-2</v>
      </c>
    </row>
    <row r="4705" spans="1:3" x14ac:dyDescent="0.45">
      <c r="A4705" s="239">
        <v>43105</v>
      </c>
      <c r="B4705" s="3">
        <v>1.2046999999999999</v>
      </c>
      <c r="C4705" s="64">
        <v>7.9930000000000001E-2</v>
      </c>
    </row>
    <row r="4706" spans="1:3" x14ac:dyDescent="0.45">
      <c r="A4706" s="239">
        <v>43108</v>
      </c>
      <c r="B4706" s="3">
        <v>1.1978</v>
      </c>
      <c r="C4706" s="64">
        <v>7.8E-2</v>
      </c>
    </row>
    <row r="4707" spans="1:3" x14ac:dyDescent="0.45">
      <c r="A4707" s="239">
        <v>43109</v>
      </c>
      <c r="B4707" s="3">
        <v>1.1920999999999999</v>
      </c>
      <c r="C4707" s="64">
        <v>7.775E-2</v>
      </c>
    </row>
    <row r="4708" spans="1:3" x14ac:dyDescent="0.45">
      <c r="A4708" s="239">
        <v>43110</v>
      </c>
      <c r="B4708" s="3">
        <v>1.196</v>
      </c>
      <c r="C4708" s="64">
        <v>7.8019999999999992E-2</v>
      </c>
    </row>
    <row r="4709" spans="1:3" x14ac:dyDescent="0.45">
      <c r="A4709" s="239">
        <v>43111</v>
      </c>
      <c r="B4709" s="3">
        <v>1.2038</v>
      </c>
      <c r="C4709" s="64">
        <v>7.9704999999999998E-2</v>
      </c>
    </row>
    <row r="4710" spans="1:3" x14ac:dyDescent="0.45">
      <c r="A4710" s="239">
        <v>43112</v>
      </c>
      <c r="B4710" s="3">
        <v>1.2135</v>
      </c>
      <c r="C4710" s="64">
        <v>8.0494999999999997E-2</v>
      </c>
    </row>
    <row r="4711" spans="1:3" x14ac:dyDescent="0.45">
      <c r="A4711" s="239">
        <v>43115</v>
      </c>
      <c r="B4711" s="3">
        <v>1.2271000000000001</v>
      </c>
      <c r="C4711" s="64">
        <v>8.3249999999999991E-2</v>
      </c>
    </row>
    <row r="4712" spans="1:3" x14ac:dyDescent="0.45">
      <c r="A4712" s="239">
        <v>43116</v>
      </c>
      <c r="B4712" s="3">
        <v>1.2243999999999999</v>
      </c>
      <c r="C4712" s="64">
        <v>0.08</v>
      </c>
    </row>
    <row r="4713" spans="1:3" x14ac:dyDescent="0.45">
      <c r="A4713" s="239">
        <v>43117</v>
      </c>
      <c r="B4713" s="3">
        <v>1.2252000000000001</v>
      </c>
      <c r="C4713" s="64">
        <v>8.0869999999999997E-2</v>
      </c>
    </row>
    <row r="4714" spans="1:3" x14ac:dyDescent="0.45">
      <c r="A4714" s="239">
        <v>43118</v>
      </c>
      <c r="B4714" s="3">
        <v>1.2229000000000001</v>
      </c>
      <c r="C4714" s="64">
        <v>8.1374999999999989E-2</v>
      </c>
    </row>
    <row r="4715" spans="1:3" x14ac:dyDescent="0.45">
      <c r="A4715" s="239">
        <v>43119</v>
      </c>
      <c r="B4715" s="3">
        <v>1.2233000000000001</v>
      </c>
      <c r="C4715" s="64">
        <v>8.1994999999999998E-2</v>
      </c>
    </row>
    <row r="4716" spans="1:3" x14ac:dyDescent="0.45">
      <c r="A4716" s="239">
        <v>43122</v>
      </c>
      <c r="B4716" s="3">
        <v>1.2243999999999999</v>
      </c>
      <c r="C4716" s="64">
        <v>8.138999999999999E-2</v>
      </c>
    </row>
    <row r="4717" spans="1:3" x14ac:dyDescent="0.45">
      <c r="A4717" s="239">
        <v>43123</v>
      </c>
      <c r="B4717" s="3">
        <v>1.228</v>
      </c>
      <c r="C4717" s="64">
        <v>8.0809999999999993E-2</v>
      </c>
    </row>
    <row r="4718" spans="1:3" x14ac:dyDescent="0.45">
      <c r="A4718" s="239">
        <v>43124</v>
      </c>
      <c r="B4718" s="3">
        <v>1.2392000000000001</v>
      </c>
      <c r="C4718" s="64">
        <v>8.1485000000000002E-2</v>
      </c>
    </row>
    <row r="4719" spans="1:3" x14ac:dyDescent="0.45">
      <c r="A4719" s="239">
        <v>43125</v>
      </c>
      <c r="B4719" s="3">
        <v>1.2492000000000001</v>
      </c>
      <c r="C4719" s="64">
        <v>8.224999999999999E-2</v>
      </c>
    </row>
    <row r="4720" spans="1:3" x14ac:dyDescent="0.45">
      <c r="A4720" s="239">
        <v>43126</v>
      </c>
      <c r="B4720" s="3">
        <v>1.2439</v>
      </c>
      <c r="C4720" s="64">
        <v>8.1720000000000001E-2</v>
      </c>
    </row>
    <row r="4721" spans="1:3" x14ac:dyDescent="0.45">
      <c r="A4721" s="239">
        <v>43129</v>
      </c>
      <c r="B4721" s="3">
        <v>1.2372000000000001</v>
      </c>
      <c r="C4721" s="64">
        <v>8.2140000000000005E-2</v>
      </c>
    </row>
    <row r="4722" spans="1:3" x14ac:dyDescent="0.45">
      <c r="A4722" s="239">
        <v>43130</v>
      </c>
      <c r="B4722" s="3">
        <v>1.2405999999999999</v>
      </c>
      <c r="C4722" s="64">
        <v>8.2125000000000004E-2</v>
      </c>
    </row>
    <row r="4723" spans="1:3" x14ac:dyDescent="0.45">
      <c r="A4723" s="239">
        <v>43131</v>
      </c>
      <c r="B4723" s="3">
        <v>1.2415</v>
      </c>
      <c r="C4723" s="64">
        <v>8.0305000000000001E-2</v>
      </c>
    </row>
    <row r="4724" spans="1:3" x14ac:dyDescent="0.45">
      <c r="A4724" s="239">
        <v>43132</v>
      </c>
      <c r="B4724" s="3">
        <v>1.2479</v>
      </c>
      <c r="C4724" s="64">
        <v>8.0954999999999999E-2</v>
      </c>
    </row>
    <row r="4725" spans="1:3" x14ac:dyDescent="0.45">
      <c r="A4725" s="239">
        <v>43133</v>
      </c>
      <c r="B4725" s="3">
        <v>1.2469000000000001</v>
      </c>
      <c r="C4725" s="64">
        <v>8.0670000000000006E-2</v>
      </c>
    </row>
    <row r="4726" spans="1:3" x14ac:dyDescent="0.45">
      <c r="A4726" s="239">
        <v>43136</v>
      </c>
      <c r="B4726" s="3">
        <v>1.2429000000000001</v>
      </c>
      <c r="C4726" s="64">
        <v>8.0500000000000002E-2</v>
      </c>
    </row>
    <row r="4727" spans="1:3" x14ac:dyDescent="0.45">
      <c r="A4727" s="239">
        <v>43137</v>
      </c>
      <c r="B4727" s="3">
        <v>1.2391000000000001</v>
      </c>
      <c r="C4727" s="64">
        <v>8.1415000000000001E-2</v>
      </c>
    </row>
    <row r="4728" spans="1:3" x14ac:dyDescent="0.45">
      <c r="A4728" s="239">
        <v>43138</v>
      </c>
      <c r="B4728" s="3">
        <v>1.2270000000000001</v>
      </c>
      <c r="C4728" s="64">
        <v>8.0274999999999999E-2</v>
      </c>
    </row>
    <row r="4729" spans="1:3" x14ac:dyDescent="0.45">
      <c r="A4729" s="239">
        <v>43139</v>
      </c>
      <c r="B4729" s="3">
        <v>1.2250000000000001</v>
      </c>
      <c r="C4729" s="64">
        <v>8.1615000000000007E-2</v>
      </c>
    </row>
    <row r="4730" spans="1:3" x14ac:dyDescent="0.45">
      <c r="A4730" s="239">
        <v>43140</v>
      </c>
      <c r="B4730" s="3">
        <v>1.2214</v>
      </c>
      <c r="C4730" s="64">
        <v>8.3000000000000004E-2</v>
      </c>
    </row>
    <row r="4731" spans="1:3" x14ac:dyDescent="0.45">
      <c r="A4731" s="239">
        <v>43143</v>
      </c>
      <c r="B4731" s="3">
        <v>1.2275</v>
      </c>
      <c r="C4731" s="64">
        <v>8.0250000000000002E-2</v>
      </c>
    </row>
    <row r="4732" spans="1:3" x14ac:dyDescent="0.45">
      <c r="A4732" s="239">
        <v>43144</v>
      </c>
      <c r="B4732" s="3">
        <v>1.2353000000000001</v>
      </c>
      <c r="C4732" s="64">
        <v>7.9600000000000004E-2</v>
      </c>
    </row>
    <row r="4733" spans="1:3" x14ac:dyDescent="0.45">
      <c r="A4733" s="239">
        <v>43145</v>
      </c>
      <c r="B4733" s="3">
        <v>1.2418</v>
      </c>
      <c r="C4733" s="64">
        <v>7.9424999999999996E-2</v>
      </c>
    </row>
    <row r="4734" spans="1:3" x14ac:dyDescent="0.45">
      <c r="A4734" s="239">
        <v>43146</v>
      </c>
      <c r="B4734" s="3">
        <v>1.2472000000000001</v>
      </c>
      <c r="C4734" s="64">
        <v>8.1575000000000009E-2</v>
      </c>
    </row>
    <row r="4735" spans="1:3" x14ac:dyDescent="0.45">
      <c r="A4735" s="239">
        <v>43147</v>
      </c>
      <c r="B4735" s="3">
        <v>1.2441</v>
      </c>
      <c r="C4735" s="64">
        <v>8.1769999999999995E-2</v>
      </c>
    </row>
    <row r="4736" spans="1:3" x14ac:dyDescent="0.45">
      <c r="A4736" s="239">
        <v>43150</v>
      </c>
      <c r="B4736" s="3">
        <v>1.2413000000000001</v>
      </c>
      <c r="C4736" s="64">
        <v>8.1275E-2</v>
      </c>
    </row>
    <row r="4737" spans="1:3" x14ac:dyDescent="0.45">
      <c r="A4737" s="239">
        <v>43151</v>
      </c>
      <c r="B4737" s="3">
        <v>1.2343999999999999</v>
      </c>
      <c r="C4737" s="64">
        <v>8.128500000000001E-2</v>
      </c>
    </row>
    <row r="4738" spans="1:3" x14ac:dyDescent="0.45">
      <c r="A4738" s="239">
        <v>43152</v>
      </c>
      <c r="B4738" s="3">
        <v>1.2326999999999999</v>
      </c>
      <c r="C4738" s="64">
        <v>7.9750000000000001E-2</v>
      </c>
    </row>
    <row r="4739" spans="1:3" x14ac:dyDescent="0.45">
      <c r="A4739" s="239">
        <v>43153</v>
      </c>
      <c r="B4739" s="3">
        <v>1.2336</v>
      </c>
      <c r="C4739" s="64">
        <v>7.9574999999999993E-2</v>
      </c>
    </row>
    <row r="4740" spans="1:3" x14ac:dyDescent="0.45">
      <c r="A4740" s="239">
        <v>43154</v>
      </c>
      <c r="B4740" s="3">
        <v>1.2305999999999999</v>
      </c>
      <c r="C4740" s="64">
        <v>7.9250000000000001E-2</v>
      </c>
    </row>
    <row r="4741" spans="1:3" x14ac:dyDescent="0.45">
      <c r="A4741" s="239">
        <v>43157</v>
      </c>
      <c r="B4741" s="3">
        <v>1.2307999999999999</v>
      </c>
      <c r="C4741" s="64">
        <v>7.8689999999999996E-2</v>
      </c>
    </row>
    <row r="4742" spans="1:3" x14ac:dyDescent="0.45">
      <c r="A4742" s="239">
        <v>43158</v>
      </c>
      <c r="B4742" s="3">
        <v>1.2248000000000001</v>
      </c>
      <c r="C4742" s="64">
        <v>7.8589999999999993E-2</v>
      </c>
    </row>
    <row r="4743" spans="1:3" x14ac:dyDescent="0.45">
      <c r="A4743" s="239">
        <v>43159</v>
      </c>
      <c r="B4743" s="3">
        <v>1.2209000000000001</v>
      </c>
      <c r="C4743" s="64">
        <v>7.7625E-2</v>
      </c>
    </row>
    <row r="4744" spans="1:3" x14ac:dyDescent="0.45">
      <c r="A4744" s="239">
        <v>43160</v>
      </c>
      <c r="B4744" s="3">
        <v>1.2212000000000001</v>
      </c>
      <c r="C4744" s="64">
        <v>7.8314999999999996E-2</v>
      </c>
    </row>
    <row r="4745" spans="1:3" x14ac:dyDescent="0.45">
      <c r="A4745" s="239">
        <v>43161</v>
      </c>
      <c r="B4745" s="3">
        <v>1.2312000000000001</v>
      </c>
      <c r="C4745" s="64">
        <v>7.8140000000000001E-2</v>
      </c>
    </row>
    <row r="4746" spans="1:3" x14ac:dyDescent="0.45">
      <c r="A4746" s="239">
        <v>43164</v>
      </c>
      <c r="B4746" s="3">
        <v>1.2334000000000001</v>
      </c>
      <c r="C4746" s="64">
        <v>7.9000000000000001E-2</v>
      </c>
    </row>
    <row r="4747" spans="1:3" x14ac:dyDescent="0.45">
      <c r="A4747" s="239">
        <v>43165</v>
      </c>
      <c r="B4747" s="3">
        <v>1.2393000000000001</v>
      </c>
      <c r="C4747" s="64">
        <v>7.9155000000000003E-2</v>
      </c>
    </row>
    <row r="4748" spans="1:3" x14ac:dyDescent="0.45">
      <c r="A4748" s="239">
        <v>43166</v>
      </c>
      <c r="B4748" s="3">
        <v>1.2401</v>
      </c>
      <c r="C4748" s="64">
        <v>7.9920000000000005E-2</v>
      </c>
    </row>
    <row r="4749" spans="1:3" x14ac:dyDescent="0.45">
      <c r="A4749" s="239">
        <v>43167</v>
      </c>
      <c r="B4749" s="3">
        <v>1.2319</v>
      </c>
      <c r="C4749" s="64">
        <v>7.9500000000000001E-2</v>
      </c>
    </row>
    <row r="4750" spans="1:3" x14ac:dyDescent="0.45">
      <c r="A4750" s="239">
        <v>43168</v>
      </c>
      <c r="B4750" s="3">
        <v>1.2318</v>
      </c>
      <c r="C4750" s="64">
        <v>7.825E-2</v>
      </c>
    </row>
    <row r="4751" spans="1:3" x14ac:dyDescent="0.45">
      <c r="A4751" s="239">
        <v>43171</v>
      </c>
      <c r="B4751" s="3">
        <v>1.2328999999999999</v>
      </c>
      <c r="C4751" s="64">
        <v>7.7765000000000001E-2</v>
      </c>
    </row>
    <row r="4752" spans="1:3" x14ac:dyDescent="0.45">
      <c r="A4752" s="239">
        <v>43172</v>
      </c>
      <c r="B4752" s="3">
        <v>1.2391000000000001</v>
      </c>
      <c r="C4752" s="64">
        <v>7.7519999999999992E-2</v>
      </c>
    </row>
    <row r="4753" spans="1:3" x14ac:dyDescent="0.45">
      <c r="A4753" s="239">
        <v>43173</v>
      </c>
      <c r="B4753" s="3">
        <v>1.2375</v>
      </c>
      <c r="C4753" s="64">
        <v>7.7499999999999999E-2</v>
      </c>
    </row>
    <row r="4754" spans="1:3" x14ac:dyDescent="0.45">
      <c r="A4754" s="239">
        <v>43174</v>
      </c>
      <c r="B4754" s="3">
        <v>1.2335</v>
      </c>
      <c r="C4754" s="64">
        <v>7.7094999999999997E-2</v>
      </c>
    </row>
    <row r="4755" spans="1:3" x14ac:dyDescent="0.45">
      <c r="A4755" s="239">
        <v>43175</v>
      </c>
      <c r="B4755" s="3">
        <v>1.2288999999999999</v>
      </c>
      <c r="C4755" s="64">
        <v>7.7744999999999995E-2</v>
      </c>
    </row>
    <row r="4756" spans="1:3" x14ac:dyDescent="0.45">
      <c r="A4756" s="239">
        <v>43178</v>
      </c>
      <c r="B4756" s="3">
        <v>1.2347999999999999</v>
      </c>
      <c r="C4756" s="64">
        <v>7.9000000000000001E-2</v>
      </c>
    </row>
    <row r="4757" spans="1:3" x14ac:dyDescent="0.45">
      <c r="A4757" s="239">
        <v>43179</v>
      </c>
      <c r="B4757" s="3">
        <v>1.2262</v>
      </c>
      <c r="C4757" s="64">
        <v>7.8E-2</v>
      </c>
    </row>
    <row r="4758" spans="1:3" x14ac:dyDescent="0.45">
      <c r="A4758" s="239">
        <v>43180</v>
      </c>
      <c r="B4758" s="3">
        <v>1.228</v>
      </c>
      <c r="C4758" s="64">
        <v>7.825E-2</v>
      </c>
    </row>
    <row r="4759" spans="1:3" x14ac:dyDescent="0.45">
      <c r="A4759" s="239">
        <v>43181</v>
      </c>
      <c r="B4759" s="3">
        <v>1.2302999999999999</v>
      </c>
      <c r="C4759" s="64">
        <v>7.8750000000000001E-2</v>
      </c>
    </row>
    <row r="4760" spans="1:3" x14ac:dyDescent="0.45">
      <c r="A4760" s="239">
        <v>43182</v>
      </c>
      <c r="B4760" s="3">
        <v>1.2362</v>
      </c>
      <c r="C4760" s="64">
        <v>7.825E-2</v>
      </c>
    </row>
    <row r="4761" spans="1:3" x14ac:dyDescent="0.45">
      <c r="A4761" s="239">
        <v>43185</v>
      </c>
      <c r="B4761" s="3">
        <v>1.2444</v>
      </c>
      <c r="C4761" s="64">
        <v>7.8750000000000001E-2</v>
      </c>
    </row>
    <row r="4762" spans="1:3" x14ac:dyDescent="0.45">
      <c r="A4762" s="239">
        <v>43186</v>
      </c>
      <c r="B4762" s="3">
        <v>1.2414000000000001</v>
      </c>
      <c r="C4762" s="64">
        <v>7.825E-2</v>
      </c>
    </row>
    <row r="4763" spans="1:3" x14ac:dyDescent="0.45">
      <c r="A4763" s="239">
        <v>43187</v>
      </c>
      <c r="B4763" s="3">
        <v>1.2345999999999999</v>
      </c>
      <c r="C4763" s="64">
        <v>7.8750000000000001E-2</v>
      </c>
    </row>
    <row r="4764" spans="1:3" x14ac:dyDescent="0.45">
      <c r="A4764" s="239">
        <v>43188</v>
      </c>
      <c r="B4764" s="3">
        <v>1.2291000000000001</v>
      </c>
      <c r="C4764" s="64">
        <v>7.8085000000000002E-2</v>
      </c>
    </row>
    <row r="4765" spans="1:3" x14ac:dyDescent="0.45">
      <c r="A4765" s="239">
        <v>43189</v>
      </c>
      <c r="B4765" s="3">
        <v>1.2326999999999999</v>
      </c>
      <c r="C4765" s="64">
        <v>7.8E-2</v>
      </c>
    </row>
    <row r="4766" spans="1:3" x14ac:dyDescent="0.45">
      <c r="A4766" s="239">
        <v>43192</v>
      </c>
      <c r="B4766" s="3">
        <v>1.2294</v>
      </c>
      <c r="C4766" s="64">
        <v>7.8159999999999993E-2</v>
      </c>
    </row>
    <row r="4767" spans="1:3" x14ac:dyDescent="0.45">
      <c r="A4767" s="239">
        <v>43193</v>
      </c>
      <c r="B4767" s="3">
        <v>1.2267000000000001</v>
      </c>
      <c r="C4767" s="64">
        <v>7.825E-2</v>
      </c>
    </row>
    <row r="4768" spans="1:3" x14ac:dyDescent="0.45">
      <c r="A4768" s="239">
        <v>43194</v>
      </c>
      <c r="B4768" s="3">
        <v>1.2294</v>
      </c>
      <c r="C4768" s="64">
        <v>7.8520000000000006E-2</v>
      </c>
    </row>
    <row r="4769" spans="1:3" x14ac:dyDescent="0.45">
      <c r="A4769" s="239">
        <v>43195</v>
      </c>
      <c r="B4769" s="3">
        <v>1.2236</v>
      </c>
      <c r="C4769" s="64">
        <v>7.8034999999999993E-2</v>
      </c>
    </row>
    <row r="4770" spans="1:3" x14ac:dyDescent="0.45">
      <c r="A4770" s="239">
        <v>43196</v>
      </c>
      <c r="B4770" s="3">
        <v>1.2276</v>
      </c>
      <c r="C4770" s="64">
        <v>7.732E-2</v>
      </c>
    </row>
    <row r="4771" spans="1:3" x14ac:dyDescent="0.45">
      <c r="A4771" s="239">
        <v>43199</v>
      </c>
      <c r="B4771" s="3">
        <v>1.2318</v>
      </c>
      <c r="C4771" s="64">
        <v>7.7190000000000009E-2</v>
      </c>
    </row>
    <row r="4772" spans="1:3" x14ac:dyDescent="0.45">
      <c r="A4772" s="239">
        <v>43200</v>
      </c>
      <c r="B4772" s="3">
        <v>1.234</v>
      </c>
      <c r="C4772" s="64">
        <v>7.7365000000000003E-2</v>
      </c>
    </row>
    <row r="4773" spans="1:3" x14ac:dyDescent="0.45">
      <c r="A4773" s="239">
        <v>43201</v>
      </c>
      <c r="B4773" s="3">
        <v>1.2375</v>
      </c>
      <c r="C4773" s="64">
        <v>7.7249999999999999E-2</v>
      </c>
    </row>
    <row r="4774" spans="1:3" x14ac:dyDescent="0.45">
      <c r="A4774" s="239">
        <v>43202</v>
      </c>
      <c r="B4774" s="3">
        <v>1.2334000000000001</v>
      </c>
      <c r="C4774" s="64">
        <v>7.7420000000000003E-2</v>
      </c>
    </row>
    <row r="4775" spans="1:3" x14ac:dyDescent="0.45">
      <c r="A4775" s="239">
        <v>43203</v>
      </c>
      <c r="B4775" s="3">
        <v>1.2342</v>
      </c>
      <c r="C4775" s="64">
        <v>7.6749999999999999E-2</v>
      </c>
    </row>
    <row r="4776" spans="1:3" x14ac:dyDescent="0.45">
      <c r="A4776" s="239">
        <v>43206</v>
      </c>
      <c r="B4776" s="3">
        <v>1.2383</v>
      </c>
      <c r="C4776" s="64">
        <v>7.7620000000000008E-2</v>
      </c>
    </row>
    <row r="4777" spans="1:3" x14ac:dyDescent="0.45">
      <c r="A4777" s="239">
        <v>43207</v>
      </c>
      <c r="B4777" s="3">
        <v>1.2355</v>
      </c>
      <c r="C4777" s="64">
        <v>7.7344999999999997E-2</v>
      </c>
    </row>
    <row r="4778" spans="1:3" x14ac:dyDescent="0.45">
      <c r="A4778" s="239">
        <v>43208</v>
      </c>
      <c r="B4778" s="3">
        <v>1.2389999999999999</v>
      </c>
      <c r="C4778" s="64">
        <v>7.7289999999999998E-2</v>
      </c>
    </row>
    <row r="4779" spans="1:3" x14ac:dyDescent="0.45">
      <c r="A4779" s="239">
        <v>43209</v>
      </c>
      <c r="B4779" s="3">
        <v>1.2344999999999999</v>
      </c>
      <c r="C4779" s="64">
        <v>7.7030000000000001E-2</v>
      </c>
    </row>
    <row r="4780" spans="1:3" x14ac:dyDescent="0.45">
      <c r="A4780" s="239">
        <v>43210</v>
      </c>
      <c r="B4780" s="3">
        <v>1.2297</v>
      </c>
      <c r="C4780" s="64">
        <v>7.7510000000000009E-2</v>
      </c>
    </row>
    <row r="4781" spans="1:3" x14ac:dyDescent="0.45">
      <c r="A4781" s="239">
        <v>43213</v>
      </c>
      <c r="B4781" s="3">
        <v>1.2218</v>
      </c>
      <c r="C4781" s="64">
        <v>7.8210000000000002E-2</v>
      </c>
    </row>
    <row r="4782" spans="1:3" x14ac:dyDescent="0.45">
      <c r="A4782" s="239">
        <v>43214</v>
      </c>
      <c r="B4782" s="3">
        <v>1.2241</v>
      </c>
      <c r="C4782" s="64">
        <v>7.8049999999999994E-2</v>
      </c>
    </row>
    <row r="4783" spans="1:3" x14ac:dyDescent="0.45">
      <c r="A4783" s="239">
        <v>43215</v>
      </c>
      <c r="B4783" s="3">
        <v>1.2184999999999999</v>
      </c>
      <c r="C4783" s="64">
        <v>7.8189999999999996E-2</v>
      </c>
    </row>
    <row r="4784" spans="1:3" x14ac:dyDescent="0.45">
      <c r="A4784" s="239">
        <v>43216</v>
      </c>
      <c r="B4784" s="3">
        <v>1.2126000000000001</v>
      </c>
      <c r="C4784" s="64">
        <v>7.7905000000000002E-2</v>
      </c>
    </row>
    <row r="4785" spans="1:3" x14ac:dyDescent="0.45">
      <c r="A4785" s="239">
        <v>43217</v>
      </c>
      <c r="B4785" s="3">
        <v>1.2111000000000001</v>
      </c>
      <c r="C4785" s="64">
        <v>7.7054999999999998E-2</v>
      </c>
    </row>
    <row r="4786" spans="1:3" x14ac:dyDescent="0.45">
      <c r="A4786" s="239">
        <v>43220</v>
      </c>
      <c r="B4786" s="3">
        <v>1.2101</v>
      </c>
      <c r="C4786" s="64">
        <v>7.6799999999999993E-2</v>
      </c>
    </row>
    <row r="4787" spans="1:3" x14ac:dyDescent="0.45">
      <c r="A4787" s="239">
        <v>43221</v>
      </c>
      <c r="B4787" s="3">
        <v>1.2017</v>
      </c>
      <c r="C4787" s="64">
        <v>7.7899999999999997E-2</v>
      </c>
    </row>
    <row r="4788" spans="1:3" x14ac:dyDescent="0.45">
      <c r="A4788" s="239">
        <v>43222</v>
      </c>
      <c r="B4788" s="3">
        <v>1.1967000000000001</v>
      </c>
      <c r="C4788" s="64">
        <v>7.7634999999999996E-2</v>
      </c>
    </row>
    <row r="4789" spans="1:3" x14ac:dyDescent="0.45">
      <c r="A4789" s="239">
        <v>43223</v>
      </c>
      <c r="B4789" s="3">
        <v>1.1988000000000001</v>
      </c>
      <c r="C4789" s="64">
        <v>7.6749999999999999E-2</v>
      </c>
    </row>
    <row r="4790" spans="1:3" x14ac:dyDescent="0.45">
      <c r="A4790" s="239">
        <v>43224</v>
      </c>
      <c r="B4790" s="3">
        <v>1.1962999999999999</v>
      </c>
      <c r="C4790" s="64">
        <v>7.6810000000000003E-2</v>
      </c>
    </row>
    <row r="4791" spans="1:3" x14ac:dyDescent="0.45">
      <c r="A4791" s="239">
        <v>43227</v>
      </c>
      <c r="B4791" s="3">
        <v>1.1933</v>
      </c>
      <c r="C4791" s="64">
        <v>7.6874999999999999E-2</v>
      </c>
    </row>
    <row r="4792" spans="1:3" x14ac:dyDescent="0.45">
      <c r="A4792" s="239">
        <v>43228</v>
      </c>
      <c r="B4792" s="3">
        <v>1.1879999999999999</v>
      </c>
      <c r="C4792" s="64">
        <v>7.7815000000000009E-2</v>
      </c>
    </row>
    <row r="4793" spans="1:3" x14ac:dyDescent="0.45">
      <c r="A4793" s="239">
        <v>43229</v>
      </c>
      <c r="B4793" s="3">
        <v>1.1855</v>
      </c>
      <c r="C4793" s="64">
        <v>7.8085000000000002E-2</v>
      </c>
    </row>
    <row r="4794" spans="1:3" x14ac:dyDescent="0.45">
      <c r="A4794" s="239">
        <v>43230</v>
      </c>
      <c r="B4794" s="3">
        <v>1.1911</v>
      </c>
      <c r="C4794" s="64">
        <v>7.7859999999999999E-2</v>
      </c>
    </row>
    <row r="4795" spans="1:3" x14ac:dyDescent="0.45">
      <c r="A4795" s="239">
        <v>43231</v>
      </c>
      <c r="B4795" s="3">
        <v>1.1958</v>
      </c>
      <c r="C4795" s="64">
        <v>7.6740000000000003E-2</v>
      </c>
    </row>
    <row r="4796" spans="1:3" x14ac:dyDescent="0.45">
      <c r="A4796" s="239">
        <v>43234</v>
      </c>
      <c r="B4796" s="3">
        <v>1.1976</v>
      </c>
      <c r="C4796" s="64">
        <v>7.7145000000000005E-2</v>
      </c>
    </row>
    <row r="4797" spans="1:3" x14ac:dyDescent="0.45">
      <c r="A4797" s="239">
        <v>43235</v>
      </c>
      <c r="B4797" s="3">
        <v>1.1865999999999999</v>
      </c>
      <c r="C4797" s="64">
        <v>7.6969999999999997E-2</v>
      </c>
    </row>
    <row r="4798" spans="1:3" x14ac:dyDescent="0.45">
      <c r="A4798" s="239">
        <v>43236</v>
      </c>
      <c r="B4798" s="3">
        <v>1.1813</v>
      </c>
      <c r="C4798" s="64">
        <v>7.8445000000000001E-2</v>
      </c>
    </row>
    <row r="4799" spans="1:3" x14ac:dyDescent="0.45">
      <c r="A4799" s="239">
        <v>43237</v>
      </c>
      <c r="B4799" s="3">
        <v>1.1804999999999999</v>
      </c>
      <c r="C4799" s="64">
        <v>7.6999999999999999E-2</v>
      </c>
    </row>
    <row r="4800" spans="1:3" x14ac:dyDescent="0.45">
      <c r="A4800" s="239">
        <v>43238</v>
      </c>
      <c r="B4800" s="3">
        <v>1.1783999999999999</v>
      </c>
      <c r="C4800" s="64">
        <v>7.7190000000000009E-2</v>
      </c>
    </row>
    <row r="4801" spans="1:3" x14ac:dyDescent="0.45">
      <c r="A4801" s="239">
        <v>43241</v>
      </c>
      <c r="B4801" s="3">
        <v>1.1771</v>
      </c>
      <c r="C4801" s="64">
        <v>7.843E-2</v>
      </c>
    </row>
    <row r="4802" spans="1:3" x14ac:dyDescent="0.45">
      <c r="A4802" s="239">
        <v>43242</v>
      </c>
      <c r="B4802" s="3">
        <v>1.1783999999999999</v>
      </c>
      <c r="C4802" s="64">
        <v>7.8280000000000002E-2</v>
      </c>
    </row>
    <row r="4803" spans="1:3" x14ac:dyDescent="0.45">
      <c r="A4803" s="239">
        <v>43243</v>
      </c>
      <c r="B4803" s="3">
        <v>1.1693</v>
      </c>
      <c r="C4803" s="64">
        <v>7.9214999999999994E-2</v>
      </c>
    </row>
    <row r="4804" spans="1:3" x14ac:dyDescent="0.45">
      <c r="A4804" s="239">
        <v>43244</v>
      </c>
      <c r="B4804" s="3">
        <v>1.1732</v>
      </c>
      <c r="C4804" s="64">
        <v>7.6984999999999998E-2</v>
      </c>
    </row>
    <row r="4805" spans="1:3" x14ac:dyDescent="0.45">
      <c r="A4805" s="239">
        <v>43245</v>
      </c>
      <c r="B4805" s="3">
        <v>1.1660999999999999</v>
      </c>
      <c r="C4805" s="64">
        <v>7.7645000000000006E-2</v>
      </c>
    </row>
    <row r="4806" spans="1:3" x14ac:dyDescent="0.45">
      <c r="A4806" s="239">
        <v>43248</v>
      </c>
      <c r="B4806" s="3">
        <v>1.1629</v>
      </c>
      <c r="C4806" s="64">
        <v>7.9500000000000001E-2</v>
      </c>
    </row>
    <row r="4807" spans="1:3" x14ac:dyDescent="0.45">
      <c r="A4807" s="239">
        <v>43249</v>
      </c>
      <c r="B4807" s="3">
        <v>1.1546000000000001</v>
      </c>
      <c r="C4807" s="64">
        <v>8.3509999999999987E-2</v>
      </c>
    </row>
    <row r="4808" spans="1:3" x14ac:dyDescent="0.45">
      <c r="A4808" s="239">
        <v>43250</v>
      </c>
      <c r="B4808" s="3">
        <v>1.1663999999999999</v>
      </c>
      <c r="C4808" s="64">
        <v>8.2464999999999997E-2</v>
      </c>
    </row>
    <row r="4809" spans="1:3" x14ac:dyDescent="0.45">
      <c r="A4809" s="239">
        <v>43251</v>
      </c>
      <c r="B4809" s="3">
        <v>1.1671</v>
      </c>
      <c r="C4809" s="64">
        <v>8.0210000000000004E-2</v>
      </c>
    </row>
    <row r="4810" spans="1:3" x14ac:dyDescent="0.45">
      <c r="A4810" s="239">
        <v>43252</v>
      </c>
      <c r="B4810" s="3">
        <v>1.1665000000000001</v>
      </c>
      <c r="C4810" s="64">
        <v>7.9229999999999995E-2</v>
      </c>
    </row>
    <row r="4811" spans="1:3" x14ac:dyDescent="0.45">
      <c r="A4811" s="239">
        <v>43255</v>
      </c>
      <c r="B4811" s="3">
        <v>1.1686000000000001</v>
      </c>
      <c r="C4811" s="64">
        <v>7.8784999999999994E-2</v>
      </c>
    </row>
    <row r="4812" spans="1:3" x14ac:dyDescent="0.45">
      <c r="A4812" s="239">
        <v>43256</v>
      </c>
      <c r="B4812" s="3">
        <v>1.1715</v>
      </c>
      <c r="C4812" s="64">
        <v>7.841999999999999E-2</v>
      </c>
    </row>
    <row r="4813" spans="1:3" x14ac:dyDescent="0.45">
      <c r="A4813" s="239">
        <v>43257</v>
      </c>
      <c r="B4813" s="3">
        <v>1.1777</v>
      </c>
      <c r="C4813" s="64">
        <v>7.9005000000000006E-2</v>
      </c>
    </row>
    <row r="4814" spans="1:3" x14ac:dyDescent="0.45">
      <c r="A4814" s="239">
        <v>43258</v>
      </c>
      <c r="B4814" s="3">
        <v>1.1808000000000001</v>
      </c>
      <c r="C4814" s="64">
        <v>7.841999999999999E-2</v>
      </c>
    </row>
    <row r="4815" spans="1:3" x14ac:dyDescent="0.45">
      <c r="A4815" s="239">
        <v>43259</v>
      </c>
      <c r="B4815" s="3">
        <v>1.1773</v>
      </c>
      <c r="C4815" s="64">
        <v>7.9379999999999992E-2</v>
      </c>
    </row>
    <row r="4816" spans="1:3" x14ac:dyDescent="0.45">
      <c r="A4816" s="239">
        <v>43262</v>
      </c>
      <c r="B4816" s="3">
        <v>1.1788000000000001</v>
      </c>
      <c r="C4816" s="64">
        <v>7.9140000000000002E-2</v>
      </c>
    </row>
    <row r="4817" spans="1:3" x14ac:dyDescent="0.45">
      <c r="A4817" s="239">
        <v>43263</v>
      </c>
      <c r="B4817" s="3">
        <v>1.1774</v>
      </c>
      <c r="C4817" s="64">
        <v>7.8945000000000001E-2</v>
      </c>
    </row>
    <row r="4818" spans="1:3" x14ac:dyDescent="0.45">
      <c r="A4818" s="239">
        <v>43264</v>
      </c>
      <c r="B4818" s="3">
        <v>1.1791</v>
      </c>
      <c r="C4818" s="64">
        <v>7.7190000000000009E-2</v>
      </c>
    </row>
    <row r="4819" spans="1:3" x14ac:dyDescent="0.45">
      <c r="A4819" s="239">
        <v>43265</v>
      </c>
      <c r="B4819" s="3">
        <v>1.1634</v>
      </c>
      <c r="C4819" s="64">
        <v>7.7539999999999998E-2</v>
      </c>
    </row>
    <row r="4820" spans="1:3" x14ac:dyDescent="0.45">
      <c r="A4820" s="239">
        <v>43266</v>
      </c>
      <c r="B4820" s="3">
        <v>1.1605000000000001</v>
      </c>
      <c r="C4820" s="64">
        <v>7.8030000000000002E-2</v>
      </c>
    </row>
    <row r="4821" spans="1:3" x14ac:dyDescent="0.45">
      <c r="A4821" s="239">
        <v>43269</v>
      </c>
      <c r="B4821" s="3">
        <v>1.1605000000000001</v>
      </c>
      <c r="C4821" s="64">
        <v>7.8490000000000004E-2</v>
      </c>
    </row>
    <row r="4822" spans="1:3" x14ac:dyDescent="0.45">
      <c r="A4822" s="239">
        <v>43270</v>
      </c>
      <c r="B4822" s="3">
        <v>1.157</v>
      </c>
      <c r="C4822" s="64">
        <v>8.0284999999999995E-2</v>
      </c>
    </row>
    <row r="4823" spans="1:3" x14ac:dyDescent="0.45">
      <c r="A4823" s="239">
        <v>43271</v>
      </c>
      <c r="B4823" s="3">
        <v>1.1589</v>
      </c>
      <c r="C4823" s="64">
        <v>7.9905000000000004E-2</v>
      </c>
    </row>
    <row r="4824" spans="1:3" x14ac:dyDescent="0.45">
      <c r="A4824" s="239">
        <v>43272</v>
      </c>
      <c r="B4824" s="3">
        <v>1.1607000000000001</v>
      </c>
      <c r="C4824" s="64">
        <v>8.0100000000000005E-2</v>
      </c>
    </row>
    <row r="4825" spans="1:3" x14ac:dyDescent="0.45">
      <c r="A4825" s="239">
        <v>43273</v>
      </c>
      <c r="B4825" s="3">
        <v>1.1648000000000001</v>
      </c>
      <c r="C4825" s="64">
        <v>7.9759999999999998E-2</v>
      </c>
    </row>
    <row r="4826" spans="1:3" x14ac:dyDescent="0.45">
      <c r="A4826" s="239">
        <v>43276</v>
      </c>
      <c r="B4826" s="3">
        <v>1.1692</v>
      </c>
      <c r="C4826" s="64">
        <v>7.8759999999999997E-2</v>
      </c>
    </row>
    <row r="4827" spans="1:3" x14ac:dyDescent="0.45">
      <c r="A4827" s="239">
        <v>43277</v>
      </c>
      <c r="B4827" s="3">
        <v>1.1657999999999999</v>
      </c>
      <c r="C4827" s="64">
        <v>7.8484999999999999E-2</v>
      </c>
    </row>
    <row r="4828" spans="1:3" x14ac:dyDescent="0.45">
      <c r="A4828" s="239">
        <v>43278</v>
      </c>
      <c r="B4828" s="3">
        <v>1.1583000000000001</v>
      </c>
      <c r="C4828" s="64">
        <v>7.8629999999999992E-2</v>
      </c>
    </row>
    <row r="4829" spans="1:3" x14ac:dyDescent="0.45">
      <c r="A4829" s="239">
        <v>43279</v>
      </c>
      <c r="B4829" s="3">
        <v>1.1583000000000001</v>
      </c>
      <c r="C4829" s="64">
        <v>7.9430000000000001E-2</v>
      </c>
    </row>
    <row r="4830" spans="1:3" x14ac:dyDescent="0.45">
      <c r="A4830" s="239">
        <v>43280</v>
      </c>
      <c r="B4830" s="3">
        <v>1.1677</v>
      </c>
      <c r="C4830" s="64">
        <v>7.8140000000000001E-2</v>
      </c>
    </row>
    <row r="4831" spans="1:3" x14ac:dyDescent="0.45">
      <c r="A4831" s="239">
        <v>43283</v>
      </c>
      <c r="B4831" s="3">
        <v>1.1599999999999999</v>
      </c>
      <c r="C4831" s="64">
        <v>7.9469999999999999E-2</v>
      </c>
    </row>
    <row r="4832" spans="1:3" x14ac:dyDescent="0.45">
      <c r="A4832" s="239">
        <v>43284</v>
      </c>
      <c r="B4832" s="3">
        <v>1.165</v>
      </c>
      <c r="C4832" s="64">
        <v>7.8505000000000005E-2</v>
      </c>
    </row>
    <row r="4833" spans="1:3" x14ac:dyDescent="0.45">
      <c r="A4833" s="239">
        <v>43285</v>
      </c>
      <c r="B4833" s="3">
        <v>1.1667000000000001</v>
      </c>
      <c r="C4833" s="64">
        <v>7.8399999999999997E-2</v>
      </c>
    </row>
    <row r="4834" spans="1:3" x14ac:dyDescent="0.45">
      <c r="A4834" s="239">
        <v>43286</v>
      </c>
      <c r="B4834" s="3">
        <v>1.1698</v>
      </c>
      <c r="C4834" s="64">
        <v>7.8179999999999999E-2</v>
      </c>
    </row>
    <row r="4835" spans="1:3" x14ac:dyDescent="0.45">
      <c r="A4835" s="239">
        <v>43287</v>
      </c>
      <c r="B4835" s="3">
        <v>1.1746000000000001</v>
      </c>
      <c r="C4835" s="64">
        <v>7.6960000000000001E-2</v>
      </c>
    </row>
    <row r="4836" spans="1:3" x14ac:dyDescent="0.45">
      <c r="A4836" s="239">
        <v>43290</v>
      </c>
      <c r="B4836" s="3">
        <v>1.1747000000000001</v>
      </c>
      <c r="C4836" s="64">
        <v>7.6469999999999996E-2</v>
      </c>
    </row>
    <row r="4837" spans="1:3" x14ac:dyDescent="0.45">
      <c r="A4837" s="239">
        <v>43291</v>
      </c>
      <c r="B4837" s="3">
        <v>1.1733</v>
      </c>
      <c r="C4837" s="64">
        <v>7.6769999999999991E-2</v>
      </c>
    </row>
    <row r="4838" spans="1:3" x14ac:dyDescent="0.45">
      <c r="A4838" s="239">
        <v>43292</v>
      </c>
      <c r="B4838" s="3">
        <v>1.17</v>
      </c>
      <c r="C4838" s="64">
        <v>7.7074999999999991E-2</v>
      </c>
    </row>
    <row r="4839" spans="1:3" x14ac:dyDescent="0.45">
      <c r="A4839" s="239">
        <v>43293</v>
      </c>
      <c r="B4839" s="3">
        <v>1.1681999999999999</v>
      </c>
      <c r="C4839" s="64">
        <v>7.85E-2</v>
      </c>
    </row>
    <row r="4840" spans="1:3" x14ac:dyDescent="0.45">
      <c r="A4840" s="239">
        <v>43294</v>
      </c>
      <c r="B4840" s="3">
        <v>1.1674</v>
      </c>
      <c r="C4840" s="64">
        <v>7.8539999999999999E-2</v>
      </c>
    </row>
    <row r="4841" spans="1:3" x14ac:dyDescent="0.45">
      <c r="A4841" s="239">
        <v>43297</v>
      </c>
      <c r="B4841" s="3">
        <v>1.1706000000000001</v>
      </c>
      <c r="C4841" s="64">
        <v>7.7884999999999996E-2</v>
      </c>
    </row>
    <row r="4842" spans="1:3" x14ac:dyDescent="0.45">
      <c r="A4842" s="239">
        <v>43298</v>
      </c>
      <c r="B4842" s="3">
        <v>1.1654</v>
      </c>
      <c r="C4842" s="64">
        <v>7.7960000000000002E-2</v>
      </c>
    </row>
    <row r="4843" spans="1:3" x14ac:dyDescent="0.45">
      <c r="A4843" s="239">
        <v>43299</v>
      </c>
      <c r="B4843" s="3">
        <v>1.1653</v>
      </c>
      <c r="C4843" s="64">
        <v>7.8015000000000001E-2</v>
      </c>
    </row>
    <row r="4844" spans="1:3" x14ac:dyDescent="0.45">
      <c r="A4844" s="239">
        <v>43300</v>
      </c>
      <c r="B4844" s="3">
        <v>1.1607000000000001</v>
      </c>
      <c r="C4844" s="64">
        <v>7.9140000000000002E-2</v>
      </c>
    </row>
    <row r="4845" spans="1:3" x14ac:dyDescent="0.45">
      <c r="A4845" s="239">
        <v>43301</v>
      </c>
      <c r="B4845" s="3">
        <v>1.1709000000000001</v>
      </c>
      <c r="C4845" s="64">
        <v>7.8600000000000003E-2</v>
      </c>
    </row>
    <row r="4846" spans="1:3" x14ac:dyDescent="0.45">
      <c r="A4846" s="239">
        <v>43304</v>
      </c>
      <c r="B4846" s="3">
        <v>1.1698999999999999</v>
      </c>
      <c r="C4846" s="64">
        <v>7.8245000000000009E-2</v>
      </c>
    </row>
    <row r="4847" spans="1:3" x14ac:dyDescent="0.45">
      <c r="A4847" s="239">
        <v>43305</v>
      </c>
      <c r="B4847" s="3">
        <v>1.1681999999999999</v>
      </c>
      <c r="C4847" s="64">
        <v>7.8034999999999993E-2</v>
      </c>
    </row>
    <row r="4848" spans="1:3" x14ac:dyDescent="0.45">
      <c r="A4848" s="239">
        <v>43306</v>
      </c>
      <c r="B4848" s="3">
        <v>1.1678999999999999</v>
      </c>
      <c r="C4848" s="64">
        <v>7.7925000000000008E-2</v>
      </c>
    </row>
    <row r="4849" spans="1:3" x14ac:dyDescent="0.45">
      <c r="A4849" s="239">
        <v>43307</v>
      </c>
      <c r="B4849" s="3">
        <v>1.1663000000000001</v>
      </c>
      <c r="C4849" s="64">
        <v>7.8E-2</v>
      </c>
    </row>
    <row r="4850" spans="1:3" x14ac:dyDescent="0.45">
      <c r="A4850" s="239">
        <v>43308</v>
      </c>
      <c r="B4850" s="3">
        <v>1.1657999999999999</v>
      </c>
      <c r="C4850" s="64">
        <v>7.8064999999999996E-2</v>
      </c>
    </row>
    <row r="4851" spans="1:3" x14ac:dyDescent="0.45">
      <c r="A4851" s="239">
        <v>43311</v>
      </c>
      <c r="B4851" s="3">
        <v>1.1716</v>
      </c>
      <c r="C4851" s="64">
        <v>7.8234999999999999E-2</v>
      </c>
    </row>
    <row r="4852" spans="1:3" x14ac:dyDescent="0.45">
      <c r="A4852" s="239">
        <v>43312</v>
      </c>
      <c r="B4852" s="3">
        <v>1.1705000000000001</v>
      </c>
      <c r="C4852" s="64">
        <v>7.85E-2</v>
      </c>
    </row>
    <row r="4853" spans="1:3" x14ac:dyDescent="0.45">
      <c r="A4853" s="239">
        <v>43313</v>
      </c>
      <c r="B4853" s="3">
        <v>1.1668000000000001</v>
      </c>
      <c r="C4853" s="64">
        <v>7.8655000000000003E-2</v>
      </c>
    </row>
    <row r="4854" spans="1:3" x14ac:dyDescent="0.45">
      <c r="A4854" s="239">
        <v>43314</v>
      </c>
      <c r="B4854" s="3">
        <v>1.1609</v>
      </c>
      <c r="C4854" s="64">
        <v>7.9559999999999992E-2</v>
      </c>
    </row>
    <row r="4855" spans="1:3" x14ac:dyDescent="0.45">
      <c r="A4855" s="239">
        <v>43315</v>
      </c>
      <c r="B4855" s="3">
        <v>1.1595</v>
      </c>
      <c r="C4855" s="64">
        <v>8.0280000000000004E-2</v>
      </c>
    </row>
    <row r="4856" spans="1:3" x14ac:dyDescent="0.45">
      <c r="A4856" s="239">
        <v>43318</v>
      </c>
      <c r="B4856" s="3">
        <v>1.1562000000000001</v>
      </c>
      <c r="C4856" s="64">
        <v>8.1654999999999991E-2</v>
      </c>
    </row>
    <row r="4857" spans="1:3" x14ac:dyDescent="0.45">
      <c r="A4857" s="239">
        <v>43319</v>
      </c>
      <c r="B4857" s="3">
        <v>1.1593</v>
      </c>
      <c r="C4857" s="64">
        <v>8.0305000000000001E-2</v>
      </c>
    </row>
    <row r="4858" spans="1:3" x14ac:dyDescent="0.45">
      <c r="A4858" s="239">
        <v>43320</v>
      </c>
      <c r="B4858" s="3">
        <v>1.1595</v>
      </c>
      <c r="C4858" s="64">
        <v>8.14E-2</v>
      </c>
    </row>
    <row r="4859" spans="1:3" x14ac:dyDescent="0.45">
      <c r="A4859" s="239">
        <v>43321</v>
      </c>
      <c r="B4859" s="3">
        <v>1.1556999999999999</v>
      </c>
      <c r="C4859" s="64">
        <v>8.1620000000000012E-2</v>
      </c>
    </row>
    <row r="4860" spans="1:3" x14ac:dyDescent="0.45">
      <c r="A4860" s="239">
        <v>43322</v>
      </c>
      <c r="B4860" s="3">
        <v>1.1402000000000001</v>
      </c>
      <c r="C4860" s="64">
        <v>8.6750000000000008E-2</v>
      </c>
    </row>
    <row r="4861" spans="1:3" x14ac:dyDescent="0.45">
      <c r="A4861" s="239">
        <v>43325</v>
      </c>
      <c r="B4861" s="3">
        <v>1.1394</v>
      </c>
      <c r="C4861" s="64">
        <v>8.5504999999999998E-2</v>
      </c>
    </row>
    <row r="4862" spans="1:3" x14ac:dyDescent="0.45">
      <c r="A4862" s="239">
        <v>43326</v>
      </c>
      <c r="B4862" s="3">
        <v>1.1342000000000001</v>
      </c>
      <c r="C4862" s="64">
        <v>8.5779999999999995E-2</v>
      </c>
    </row>
    <row r="4863" spans="1:3" x14ac:dyDescent="0.45">
      <c r="A4863" s="239">
        <v>43327</v>
      </c>
      <c r="B4863" s="3">
        <v>1.1344000000000001</v>
      </c>
      <c r="C4863" s="64">
        <v>8.6534999999999987E-2</v>
      </c>
    </row>
    <row r="4864" spans="1:3" x14ac:dyDescent="0.45">
      <c r="A4864" s="239">
        <v>43328</v>
      </c>
      <c r="B4864" s="3">
        <v>1.1364000000000001</v>
      </c>
      <c r="C4864" s="64">
        <v>8.4459999999999993E-2</v>
      </c>
    </row>
    <row r="4865" spans="1:3" x14ac:dyDescent="0.45">
      <c r="A4865" s="239">
        <v>43329</v>
      </c>
      <c r="B4865" s="3">
        <v>1.1409</v>
      </c>
      <c r="C4865" s="64">
        <v>8.4495000000000001E-2</v>
      </c>
    </row>
    <row r="4866" spans="1:3" x14ac:dyDescent="0.45">
      <c r="A4866" s="239">
        <v>43332</v>
      </c>
      <c r="B4866" s="3">
        <v>1.1458999999999999</v>
      </c>
      <c r="C4866" s="64">
        <v>8.4129999999999996E-2</v>
      </c>
    </row>
    <row r="4867" spans="1:3" x14ac:dyDescent="0.45">
      <c r="A4867" s="239">
        <v>43333</v>
      </c>
      <c r="B4867" s="3">
        <v>1.1558999999999999</v>
      </c>
      <c r="C4867" s="64">
        <v>8.3514999999999992E-2</v>
      </c>
    </row>
    <row r="4868" spans="1:3" x14ac:dyDescent="0.45">
      <c r="A4868" s="239">
        <v>43334</v>
      </c>
      <c r="B4868" s="3">
        <v>1.159</v>
      </c>
      <c r="C4868" s="64">
        <v>8.3000000000000004E-2</v>
      </c>
    </row>
    <row r="4869" spans="1:3" x14ac:dyDescent="0.45">
      <c r="A4869" s="239">
        <v>43335</v>
      </c>
      <c r="B4869" s="3">
        <v>1.1555</v>
      </c>
      <c r="C4869" s="64">
        <v>8.4184999999999996E-2</v>
      </c>
    </row>
    <row r="4870" spans="1:3" x14ac:dyDescent="0.45">
      <c r="A4870" s="239">
        <v>43336</v>
      </c>
      <c r="B4870" s="3">
        <v>1.1623999999999999</v>
      </c>
      <c r="C4870" s="64">
        <v>8.3750000000000005E-2</v>
      </c>
    </row>
    <row r="4871" spans="1:3" x14ac:dyDescent="0.45">
      <c r="A4871" s="239">
        <v>43339</v>
      </c>
      <c r="B4871" s="3">
        <v>1.1688000000000001</v>
      </c>
      <c r="C4871" s="64">
        <v>8.3095000000000002E-2</v>
      </c>
    </row>
    <row r="4872" spans="1:3" x14ac:dyDescent="0.45">
      <c r="A4872" s="239">
        <v>43340</v>
      </c>
      <c r="B4872" s="3">
        <v>1.1718</v>
      </c>
      <c r="C4872" s="64">
        <v>8.1530000000000005E-2</v>
      </c>
    </row>
    <row r="4873" spans="1:3" x14ac:dyDescent="0.45">
      <c r="A4873" s="239">
        <v>43341</v>
      </c>
      <c r="B4873" s="3">
        <v>1.1705000000000001</v>
      </c>
      <c r="C4873" s="64">
        <v>8.1494999999999998E-2</v>
      </c>
    </row>
    <row r="4874" spans="1:3" x14ac:dyDescent="0.45">
      <c r="A4874" s="239">
        <v>43342</v>
      </c>
      <c r="B4874" s="3">
        <v>1.1657</v>
      </c>
      <c r="C4874" s="64">
        <v>8.1814999999999999E-2</v>
      </c>
    </row>
    <row r="4875" spans="1:3" x14ac:dyDescent="0.45">
      <c r="A4875" s="239">
        <v>43343</v>
      </c>
      <c r="B4875" s="3">
        <v>1.1595</v>
      </c>
      <c r="C4875" s="64">
        <v>8.3465000000000011E-2</v>
      </c>
    </row>
    <row r="4876" spans="1:3" x14ac:dyDescent="0.45">
      <c r="A4876" s="239">
        <v>43346</v>
      </c>
      <c r="B4876" s="3">
        <v>1.1617</v>
      </c>
      <c r="C4876" s="64">
        <v>8.3339999999999997E-2</v>
      </c>
    </row>
    <row r="4877" spans="1:3" x14ac:dyDescent="0.45">
      <c r="A4877" s="239">
        <v>43347</v>
      </c>
      <c r="B4877" s="3">
        <v>1.1579999999999999</v>
      </c>
      <c r="C4877" s="64">
        <v>8.4495000000000001E-2</v>
      </c>
    </row>
    <row r="4878" spans="1:3" x14ac:dyDescent="0.45">
      <c r="A4878" s="239">
        <v>43348</v>
      </c>
      <c r="B4878" s="3">
        <v>1.1620999999999999</v>
      </c>
      <c r="C4878" s="64">
        <v>8.3729999999999999E-2</v>
      </c>
    </row>
    <row r="4879" spans="1:3" x14ac:dyDescent="0.45">
      <c r="A4879" s="239">
        <v>43349</v>
      </c>
      <c r="B4879" s="3">
        <v>1.1625000000000001</v>
      </c>
      <c r="C4879" s="64">
        <v>8.3625000000000005E-2</v>
      </c>
    </row>
    <row r="4880" spans="1:3" x14ac:dyDescent="0.45">
      <c r="A4880" s="239">
        <v>43350</v>
      </c>
      <c r="B4880" s="3">
        <v>1.1560999999999999</v>
      </c>
      <c r="C4880" s="64">
        <v>8.3774999999999988E-2</v>
      </c>
    </row>
    <row r="4881" spans="1:3" x14ac:dyDescent="0.45">
      <c r="A4881" s="239">
        <v>43353</v>
      </c>
      <c r="B4881" s="3">
        <v>1.1600999999999999</v>
      </c>
      <c r="C4881" s="64">
        <v>8.3640000000000006E-2</v>
      </c>
    </row>
    <row r="4882" spans="1:3" x14ac:dyDescent="0.45">
      <c r="A4882" s="239">
        <v>43354</v>
      </c>
      <c r="B4882" s="3">
        <v>1.1588000000000001</v>
      </c>
      <c r="C4882" s="64">
        <v>8.3390000000000006E-2</v>
      </c>
    </row>
    <row r="4883" spans="1:3" x14ac:dyDescent="0.45">
      <c r="A4883" s="239">
        <v>43355</v>
      </c>
      <c r="B4883" s="3">
        <v>1.1629</v>
      </c>
      <c r="C4883" s="64">
        <v>8.2500000000000004E-2</v>
      </c>
    </row>
    <row r="4884" spans="1:3" x14ac:dyDescent="0.45">
      <c r="A4884" s="239">
        <v>43356</v>
      </c>
      <c r="B4884" s="3">
        <v>1.1678999999999999</v>
      </c>
      <c r="C4884" s="64">
        <v>8.1664999999999988E-2</v>
      </c>
    </row>
    <row r="4885" spans="1:3" x14ac:dyDescent="0.45">
      <c r="A4885" s="239">
        <v>43357</v>
      </c>
      <c r="B4885" s="3">
        <v>1.1637999999999999</v>
      </c>
      <c r="C4885" s="64">
        <v>8.1775E-2</v>
      </c>
    </row>
    <row r="4886" spans="1:3" x14ac:dyDescent="0.45">
      <c r="A4886" s="239">
        <v>43360</v>
      </c>
      <c r="B4886" s="3">
        <v>1.1696</v>
      </c>
      <c r="C4886" s="64">
        <v>8.1310000000000007E-2</v>
      </c>
    </row>
    <row r="4887" spans="1:3" x14ac:dyDescent="0.45">
      <c r="A4887" s="239">
        <v>43361</v>
      </c>
      <c r="B4887" s="3">
        <v>1.1658999999999999</v>
      </c>
      <c r="C4887" s="64">
        <v>8.1320000000000003E-2</v>
      </c>
    </row>
    <row r="4888" spans="1:3" x14ac:dyDescent="0.45">
      <c r="A4888" s="239">
        <v>43362</v>
      </c>
      <c r="B4888" s="3">
        <v>1.1682999999999999</v>
      </c>
      <c r="C4888" s="64">
        <v>8.0850000000000005E-2</v>
      </c>
    </row>
    <row r="4889" spans="1:3" x14ac:dyDescent="0.45">
      <c r="A4889" s="239">
        <v>43363</v>
      </c>
      <c r="B4889" s="3">
        <v>1.1758</v>
      </c>
      <c r="C4889" s="64">
        <v>8.0250000000000002E-2</v>
      </c>
    </row>
    <row r="4890" spans="1:3" x14ac:dyDescent="0.45">
      <c r="A4890" s="239">
        <v>43364</v>
      </c>
      <c r="B4890" s="3">
        <v>1.1741999999999999</v>
      </c>
      <c r="C4890" s="64">
        <v>8.0805000000000002E-2</v>
      </c>
    </row>
    <row r="4891" spans="1:3" x14ac:dyDescent="0.45">
      <c r="A4891" s="239">
        <v>43367</v>
      </c>
      <c r="B4891" s="3">
        <v>1.1764999999999999</v>
      </c>
      <c r="C4891" s="64">
        <v>8.0090000000000008E-2</v>
      </c>
    </row>
    <row r="4892" spans="1:3" x14ac:dyDescent="0.45">
      <c r="A4892" s="239">
        <v>43368</v>
      </c>
      <c r="B4892" s="3">
        <v>1.1773</v>
      </c>
      <c r="C4892" s="64">
        <v>7.979E-2</v>
      </c>
    </row>
    <row r="4893" spans="1:3" x14ac:dyDescent="0.45">
      <c r="A4893" s="239">
        <v>43369</v>
      </c>
      <c r="B4893" s="3">
        <v>1.1752</v>
      </c>
      <c r="C4893" s="64">
        <v>7.9265000000000002E-2</v>
      </c>
    </row>
    <row r="4894" spans="1:3" x14ac:dyDescent="0.45">
      <c r="A4894" s="239">
        <v>43370</v>
      </c>
      <c r="B4894" s="3">
        <v>1.1673</v>
      </c>
      <c r="C4894" s="64">
        <v>7.9355000000000009E-2</v>
      </c>
    </row>
    <row r="4895" spans="1:3" x14ac:dyDescent="0.45">
      <c r="A4895" s="239">
        <v>43371</v>
      </c>
      <c r="B4895" s="3">
        <v>1.1614</v>
      </c>
      <c r="C4895" s="64">
        <v>8.073000000000001E-2</v>
      </c>
    </row>
    <row r="4896" spans="1:3" x14ac:dyDescent="0.45">
      <c r="A4896" s="239">
        <v>43374</v>
      </c>
      <c r="B4896" s="3">
        <v>1.1569</v>
      </c>
      <c r="C4896" s="64">
        <v>8.224999999999999E-2</v>
      </c>
    </row>
    <row r="4897" spans="1:3" x14ac:dyDescent="0.45">
      <c r="A4897" s="239">
        <v>43375</v>
      </c>
      <c r="B4897" s="3">
        <v>1.1551</v>
      </c>
      <c r="C4897" s="64">
        <v>8.2390000000000005E-2</v>
      </c>
    </row>
    <row r="4898" spans="1:3" x14ac:dyDescent="0.45">
      <c r="A4898" s="239">
        <v>43376</v>
      </c>
      <c r="B4898" s="3">
        <v>1.1515</v>
      </c>
      <c r="C4898" s="64">
        <v>8.2560000000000008E-2</v>
      </c>
    </row>
    <row r="4899" spans="1:3" x14ac:dyDescent="0.45">
      <c r="A4899" s="239">
        <v>43377</v>
      </c>
      <c r="B4899" s="3">
        <v>1.1504000000000001</v>
      </c>
      <c r="C4899" s="64">
        <v>8.2904999999999993E-2</v>
      </c>
    </row>
    <row r="4900" spans="1:3" x14ac:dyDescent="0.45">
      <c r="A4900" s="239">
        <v>43378</v>
      </c>
      <c r="B4900" s="3">
        <v>1.1513</v>
      </c>
      <c r="C4900" s="64">
        <v>8.3045000000000008E-2</v>
      </c>
    </row>
    <row r="4901" spans="1:3" x14ac:dyDescent="0.45">
      <c r="A4901" s="239">
        <v>43381</v>
      </c>
      <c r="B4901" s="3">
        <v>1.1479999999999999</v>
      </c>
      <c r="C4901" s="64">
        <v>8.3610000000000004E-2</v>
      </c>
    </row>
    <row r="4902" spans="1:3" x14ac:dyDescent="0.45">
      <c r="A4902" s="239">
        <v>43382</v>
      </c>
      <c r="B4902" s="3">
        <v>1.1479999999999999</v>
      </c>
      <c r="C4902" s="64">
        <v>8.43E-2</v>
      </c>
    </row>
    <row r="4903" spans="1:3" x14ac:dyDescent="0.45">
      <c r="A4903" s="239">
        <v>43383</v>
      </c>
      <c r="B4903" s="3">
        <v>1.1538999999999999</v>
      </c>
      <c r="C4903" s="64">
        <v>8.3949999999999997E-2</v>
      </c>
    </row>
    <row r="4904" spans="1:3" x14ac:dyDescent="0.45">
      <c r="A4904" s="239">
        <v>43384</v>
      </c>
      <c r="B4904" s="3">
        <v>1.1575</v>
      </c>
      <c r="C4904" s="64">
        <v>8.4245E-2</v>
      </c>
    </row>
    <row r="4905" spans="1:3" x14ac:dyDescent="0.45">
      <c r="A4905" s="239">
        <v>43385</v>
      </c>
      <c r="B4905" s="3">
        <v>1.1562999999999999</v>
      </c>
      <c r="C4905" s="64">
        <v>8.3584999999999993E-2</v>
      </c>
    </row>
    <row r="4906" spans="1:3" x14ac:dyDescent="0.45">
      <c r="A4906" s="239">
        <v>43388</v>
      </c>
      <c r="B4906" s="3">
        <v>1.1584000000000001</v>
      </c>
      <c r="C4906" s="64">
        <v>8.3290000000000003E-2</v>
      </c>
    </row>
    <row r="4907" spans="1:3" x14ac:dyDescent="0.45">
      <c r="A4907" s="239">
        <v>43389</v>
      </c>
      <c r="B4907" s="3">
        <v>1.1586000000000001</v>
      </c>
      <c r="C4907" s="64">
        <v>8.2535000000000011E-2</v>
      </c>
    </row>
    <row r="4908" spans="1:3" x14ac:dyDescent="0.45">
      <c r="A4908" s="239">
        <v>43390</v>
      </c>
      <c r="B4908" s="3">
        <v>1.1528</v>
      </c>
      <c r="C4908" s="64">
        <v>8.2299999999999998E-2</v>
      </c>
    </row>
    <row r="4909" spans="1:3" x14ac:dyDescent="0.45">
      <c r="A4909" s="239">
        <v>43391</v>
      </c>
      <c r="B4909" s="3">
        <v>1.1472</v>
      </c>
      <c r="C4909" s="64">
        <v>8.2989999999999994E-2</v>
      </c>
    </row>
    <row r="4910" spans="1:3" x14ac:dyDescent="0.45">
      <c r="A4910" s="239">
        <v>43392</v>
      </c>
      <c r="B4910" s="3">
        <v>1.1519999999999999</v>
      </c>
      <c r="C4910" s="64">
        <v>8.317999999999999E-2</v>
      </c>
    </row>
    <row r="4911" spans="1:3" x14ac:dyDescent="0.45">
      <c r="A4911" s="239">
        <v>43395</v>
      </c>
      <c r="B4911" s="3">
        <v>1.1469</v>
      </c>
      <c r="C4911" s="64">
        <v>8.2805000000000004E-2</v>
      </c>
    </row>
    <row r="4912" spans="1:3" x14ac:dyDescent="0.45">
      <c r="A4912" s="239">
        <v>43396</v>
      </c>
      <c r="B4912" s="3">
        <v>1.1482000000000001</v>
      </c>
      <c r="C4912" s="64">
        <v>8.2855000000000012E-2</v>
      </c>
    </row>
    <row r="4913" spans="1:3" x14ac:dyDescent="0.45">
      <c r="A4913" s="239">
        <v>43397</v>
      </c>
      <c r="B4913" s="3">
        <v>1.1393</v>
      </c>
      <c r="C4913" s="64">
        <v>8.3680000000000004E-2</v>
      </c>
    </row>
    <row r="4914" spans="1:3" x14ac:dyDescent="0.45">
      <c r="A4914" s="239">
        <v>43398</v>
      </c>
      <c r="B4914" s="3">
        <v>1.1372</v>
      </c>
      <c r="C4914" s="64">
        <v>8.3785000000000012E-2</v>
      </c>
    </row>
    <row r="4915" spans="1:3" x14ac:dyDescent="0.45">
      <c r="A4915" s="239">
        <v>43399</v>
      </c>
      <c r="B4915" s="3">
        <v>1.1395999999999999</v>
      </c>
      <c r="C4915" s="64">
        <v>8.4419999999999995E-2</v>
      </c>
    </row>
    <row r="4916" spans="1:3" x14ac:dyDescent="0.45">
      <c r="A4916" s="239">
        <v>43402</v>
      </c>
      <c r="B4916" s="3">
        <v>1.1388</v>
      </c>
      <c r="C4916" s="64">
        <v>8.3599999999999994E-2</v>
      </c>
    </row>
    <row r="4917" spans="1:3" x14ac:dyDescent="0.45">
      <c r="A4917" s="239">
        <v>43403</v>
      </c>
      <c r="B4917" s="3">
        <v>1.1349</v>
      </c>
      <c r="C4917" s="64">
        <v>8.3625000000000005E-2</v>
      </c>
    </row>
    <row r="4918" spans="1:3" x14ac:dyDescent="0.45">
      <c r="A4918" s="239">
        <v>43404</v>
      </c>
      <c r="B4918" s="3">
        <v>1.1306</v>
      </c>
      <c r="C4918" s="64">
        <v>8.362E-2</v>
      </c>
    </row>
    <row r="4919" spans="1:3" x14ac:dyDescent="0.45">
      <c r="A4919" s="239">
        <v>43405</v>
      </c>
      <c r="B4919" s="3">
        <v>1.1411</v>
      </c>
      <c r="C4919" s="64">
        <v>8.3070000000000005E-2</v>
      </c>
    </row>
    <row r="4920" spans="1:3" x14ac:dyDescent="0.45">
      <c r="A4920" s="239">
        <v>43406</v>
      </c>
      <c r="B4920" s="3">
        <v>1.1383000000000001</v>
      </c>
      <c r="C4920" s="64">
        <v>8.2565000000000013E-2</v>
      </c>
    </row>
    <row r="4921" spans="1:3" x14ac:dyDescent="0.45">
      <c r="A4921" s="239">
        <v>43409</v>
      </c>
      <c r="B4921" s="3">
        <v>1.1395</v>
      </c>
      <c r="C4921" s="64">
        <v>8.2799999999999999E-2</v>
      </c>
    </row>
    <row r="4922" spans="1:3" x14ac:dyDescent="0.45">
      <c r="A4922" s="239">
        <v>43410</v>
      </c>
      <c r="B4922" s="3">
        <v>1.1412</v>
      </c>
      <c r="C4922" s="64">
        <v>8.2949999999999996E-2</v>
      </c>
    </row>
    <row r="4923" spans="1:3" x14ac:dyDescent="0.45">
      <c r="A4923" s="239">
        <v>43411</v>
      </c>
      <c r="B4923" s="3">
        <v>1.1464000000000001</v>
      </c>
      <c r="C4923" s="64">
        <v>8.276E-2</v>
      </c>
    </row>
    <row r="4924" spans="1:3" x14ac:dyDescent="0.45">
      <c r="A4924" s="239">
        <v>43412</v>
      </c>
      <c r="B4924" s="3">
        <v>1.1393</v>
      </c>
      <c r="C4924" s="64">
        <v>8.2439999999999999E-2</v>
      </c>
    </row>
    <row r="4925" spans="1:3" x14ac:dyDescent="0.45">
      <c r="A4925" s="239">
        <v>43413</v>
      </c>
      <c r="B4925" s="3">
        <v>1.1332</v>
      </c>
      <c r="C4925" s="64">
        <v>8.3260000000000001E-2</v>
      </c>
    </row>
    <row r="4926" spans="1:3" x14ac:dyDescent="0.45">
      <c r="A4926" s="239">
        <v>43416</v>
      </c>
      <c r="B4926" s="3">
        <v>1.1245000000000001</v>
      </c>
      <c r="C4926" s="64">
        <v>8.4315000000000001E-2</v>
      </c>
    </row>
    <row r="4927" spans="1:3" x14ac:dyDescent="0.45">
      <c r="A4927" s="239">
        <v>43417</v>
      </c>
      <c r="B4927" s="3">
        <v>1.1278999999999999</v>
      </c>
      <c r="C4927" s="64">
        <v>8.5035000000000013E-2</v>
      </c>
    </row>
    <row r="4928" spans="1:3" x14ac:dyDescent="0.45">
      <c r="A4928" s="239">
        <v>43418</v>
      </c>
      <c r="B4928" s="3">
        <v>1.1293</v>
      </c>
      <c r="C4928" s="64">
        <v>8.6080000000000004E-2</v>
      </c>
    </row>
    <row r="4929" spans="1:3" x14ac:dyDescent="0.45">
      <c r="A4929" s="239">
        <v>43419</v>
      </c>
      <c r="B4929" s="3">
        <v>1.1315</v>
      </c>
      <c r="C4929" s="64">
        <v>8.6314999999999989E-2</v>
      </c>
    </row>
    <row r="4930" spans="1:3" x14ac:dyDescent="0.45">
      <c r="A4930" s="239">
        <v>43420</v>
      </c>
      <c r="B4930" s="3">
        <v>1.1412</v>
      </c>
      <c r="C4930" s="64">
        <v>8.5370000000000001E-2</v>
      </c>
    </row>
    <row r="4931" spans="1:3" x14ac:dyDescent="0.45">
      <c r="A4931" s="239">
        <v>43423</v>
      </c>
      <c r="B4931" s="3">
        <v>1.1457999999999999</v>
      </c>
      <c r="C4931" s="64">
        <v>8.4809999999999997E-2</v>
      </c>
    </row>
    <row r="4932" spans="1:3" x14ac:dyDescent="0.45">
      <c r="A4932" s="239">
        <v>43424</v>
      </c>
      <c r="B4932" s="3">
        <v>1.1375999999999999</v>
      </c>
      <c r="C4932" s="64">
        <v>8.4354999999999999E-2</v>
      </c>
    </row>
    <row r="4933" spans="1:3" x14ac:dyDescent="0.45">
      <c r="A4933" s="239">
        <v>43425</v>
      </c>
      <c r="B4933" s="3">
        <v>1.1395999999999999</v>
      </c>
      <c r="C4933" s="64">
        <v>8.4860000000000005E-2</v>
      </c>
    </row>
    <row r="4934" spans="1:3" x14ac:dyDescent="0.45">
      <c r="A4934" s="239">
        <v>43426</v>
      </c>
      <c r="B4934" s="3">
        <v>1.1408</v>
      </c>
      <c r="C4934" s="64">
        <v>8.4410000000000013E-2</v>
      </c>
    </row>
    <row r="4935" spans="1:3" x14ac:dyDescent="0.45">
      <c r="A4935" s="239">
        <v>43427</v>
      </c>
      <c r="B4935" s="3">
        <v>1.1335</v>
      </c>
      <c r="C4935" s="64">
        <v>8.4114999999999995E-2</v>
      </c>
    </row>
    <row r="4936" spans="1:3" x14ac:dyDescent="0.45">
      <c r="A4936" s="239">
        <v>43430</v>
      </c>
      <c r="B4936" s="3">
        <v>1.1338999999999999</v>
      </c>
      <c r="C4936" s="64">
        <v>8.4105000000000013E-2</v>
      </c>
    </row>
    <row r="4937" spans="1:3" x14ac:dyDescent="0.45">
      <c r="A4937" s="239">
        <v>43431</v>
      </c>
      <c r="B4937" s="3">
        <v>1.1285000000000001</v>
      </c>
      <c r="C4937" s="64">
        <v>8.4499999999999992E-2</v>
      </c>
    </row>
    <row r="4938" spans="1:3" x14ac:dyDescent="0.45">
      <c r="A4938" s="239">
        <v>43432</v>
      </c>
      <c r="B4938" s="3">
        <v>1.1344000000000001</v>
      </c>
      <c r="C4938" s="64">
        <v>8.4229999999999999E-2</v>
      </c>
    </row>
    <row r="4939" spans="1:3" x14ac:dyDescent="0.45">
      <c r="A4939" s="239">
        <v>43433</v>
      </c>
      <c r="B4939" s="3">
        <v>1.1373</v>
      </c>
      <c r="C4939" s="64">
        <v>8.3824999999999997E-2</v>
      </c>
    </row>
    <row r="4940" spans="1:3" x14ac:dyDescent="0.45">
      <c r="A4940" s="239">
        <v>43434</v>
      </c>
      <c r="B4940" s="3">
        <v>1.1315</v>
      </c>
      <c r="C4940" s="64">
        <v>8.3740000000000009E-2</v>
      </c>
    </row>
    <row r="4941" spans="1:3" x14ac:dyDescent="0.45">
      <c r="A4941" s="239">
        <v>43437</v>
      </c>
      <c r="B4941" s="3">
        <v>1.1353</v>
      </c>
      <c r="C4941" s="64">
        <v>8.3284999999999998E-2</v>
      </c>
    </row>
    <row r="4942" spans="1:3" x14ac:dyDescent="0.45">
      <c r="A4942" s="239">
        <v>43438</v>
      </c>
      <c r="B4942" s="3">
        <v>1.1343000000000001</v>
      </c>
      <c r="C4942" s="64">
        <v>8.3299999999999999E-2</v>
      </c>
    </row>
    <row r="4943" spans="1:3" x14ac:dyDescent="0.45">
      <c r="A4943" s="239">
        <v>43439</v>
      </c>
      <c r="B4943" s="3">
        <v>1.135</v>
      </c>
      <c r="C4943" s="64">
        <v>8.3659999999999998E-2</v>
      </c>
    </row>
    <row r="4944" spans="1:3" x14ac:dyDescent="0.45">
      <c r="A4944" s="239">
        <v>43440</v>
      </c>
      <c r="B4944" s="3">
        <v>1.1387</v>
      </c>
      <c r="C4944" s="64">
        <v>8.4220000000000003E-2</v>
      </c>
    </row>
    <row r="4945" spans="1:3" x14ac:dyDescent="0.45">
      <c r="A4945" s="239">
        <v>43441</v>
      </c>
      <c r="B4945" s="3">
        <v>1.1395</v>
      </c>
      <c r="C4945" s="64">
        <v>8.4034999999999999E-2</v>
      </c>
    </row>
    <row r="4946" spans="1:3" x14ac:dyDescent="0.45">
      <c r="A4946" s="239">
        <v>43444</v>
      </c>
      <c r="B4946" s="3">
        <v>1.1360000000000001</v>
      </c>
      <c r="C4946" s="64">
        <v>8.4090000000000012E-2</v>
      </c>
    </row>
    <row r="4947" spans="1:3" x14ac:dyDescent="0.45">
      <c r="A4947" s="239">
        <v>43445</v>
      </c>
      <c r="B4947" s="3">
        <v>1.1318999999999999</v>
      </c>
      <c r="C4947" s="64">
        <v>8.4309999999999996E-2</v>
      </c>
    </row>
    <row r="4948" spans="1:3" x14ac:dyDescent="0.45">
      <c r="A4948" s="239">
        <v>43446</v>
      </c>
      <c r="B4948" s="3">
        <v>1.1376999999999999</v>
      </c>
      <c r="C4948" s="64">
        <v>8.4610000000000005E-2</v>
      </c>
    </row>
    <row r="4949" spans="1:3" x14ac:dyDescent="0.45">
      <c r="A4949" s="239">
        <v>43447</v>
      </c>
      <c r="B4949" s="3">
        <v>1.1356999999999999</v>
      </c>
      <c r="C4949" s="64">
        <v>8.3249999999999991E-2</v>
      </c>
    </row>
    <row r="4950" spans="1:3" x14ac:dyDescent="0.45">
      <c r="A4950" s="239">
        <v>43448</v>
      </c>
      <c r="B4950" s="3">
        <v>1.1301000000000001</v>
      </c>
      <c r="C4950" s="64">
        <v>8.3705000000000002E-2</v>
      </c>
    </row>
    <row r="4951" spans="1:3" x14ac:dyDescent="0.45">
      <c r="A4951" s="239">
        <v>43451</v>
      </c>
      <c r="B4951" s="3">
        <v>1.1351</v>
      </c>
      <c r="C4951" s="64">
        <v>8.3569999999999992E-2</v>
      </c>
    </row>
    <row r="4952" spans="1:3" x14ac:dyDescent="0.45">
      <c r="A4952" s="239">
        <v>43452</v>
      </c>
      <c r="B4952" s="3">
        <v>1.1360000000000001</v>
      </c>
      <c r="C4952" s="64">
        <v>8.3789999999999989E-2</v>
      </c>
    </row>
    <row r="4953" spans="1:3" x14ac:dyDescent="0.45">
      <c r="A4953" s="239">
        <v>43453</v>
      </c>
      <c r="B4953" s="3">
        <v>1.1425000000000001</v>
      </c>
      <c r="C4953" s="64">
        <v>8.4094999999999989E-2</v>
      </c>
    </row>
    <row r="4954" spans="1:3" x14ac:dyDescent="0.45">
      <c r="A4954" s="239">
        <v>43454</v>
      </c>
      <c r="B4954" s="3">
        <v>1.1458999999999999</v>
      </c>
      <c r="C4954" s="64">
        <v>8.3260000000000001E-2</v>
      </c>
    </row>
    <row r="4955" spans="1:3" x14ac:dyDescent="0.45">
      <c r="A4955" s="239">
        <v>43455</v>
      </c>
      <c r="B4955" s="3">
        <v>1.1386000000000001</v>
      </c>
      <c r="C4955" s="64">
        <v>8.3430000000000004E-2</v>
      </c>
    </row>
    <row r="4956" spans="1:3" x14ac:dyDescent="0.45">
      <c r="A4956" s="239">
        <v>43458</v>
      </c>
      <c r="B4956" s="3">
        <v>1.141</v>
      </c>
      <c r="C4956" s="64">
        <v>8.4184999999999996E-2</v>
      </c>
    </row>
    <row r="4957" spans="1:3" x14ac:dyDescent="0.45">
      <c r="A4957" s="239">
        <v>43459</v>
      </c>
      <c r="B4957" s="3">
        <v>1.1405000000000001</v>
      </c>
      <c r="C4957" s="64">
        <v>8.4214999999999998E-2</v>
      </c>
    </row>
    <row r="4958" spans="1:3" x14ac:dyDescent="0.45">
      <c r="A4958" s="239">
        <v>43460</v>
      </c>
      <c r="B4958" s="3">
        <v>1.1355999999999999</v>
      </c>
      <c r="C4958" s="64">
        <v>8.4239999999999995E-2</v>
      </c>
    </row>
    <row r="4959" spans="1:3" x14ac:dyDescent="0.45">
      <c r="A4959" s="239">
        <v>43461</v>
      </c>
      <c r="B4959" s="3">
        <v>1.1435999999999999</v>
      </c>
      <c r="C4959" s="64">
        <v>8.4275000000000003E-2</v>
      </c>
    </row>
    <row r="4960" spans="1:3" x14ac:dyDescent="0.45">
      <c r="A4960" s="239">
        <v>43462</v>
      </c>
      <c r="B4960" s="3">
        <v>1.1440999999999999</v>
      </c>
      <c r="C4960" s="64">
        <v>8.4525000000000003E-2</v>
      </c>
    </row>
    <row r="4961" spans="1:3" x14ac:dyDescent="0.45">
      <c r="A4961" s="239">
        <v>43465</v>
      </c>
      <c r="B4961" s="3">
        <v>1.1452</v>
      </c>
      <c r="C4961" s="64">
        <v>8.4324999999999997E-2</v>
      </c>
    </row>
    <row r="4962" spans="1:3" x14ac:dyDescent="0.45">
      <c r="A4962" s="239">
        <v>43466</v>
      </c>
      <c r="B4962" s="3">
        <v>1.1461999999999999</v>
      </c>
      <c r="C4962" s="64">
        <v>8.4354999999999999E-2</v>
      </c>
    </row>
    <row r="4963" spans="1:3" x14ac:dyDescent="0.45">
      <c r="A4963" s="239">
        <v>43467</v>
      </c>
      <c r="B4963" s="3">
        <v>1.1335</v>
      </c>
      <c r="C4963" s="64">
        <v>8.5000000000000006E-2</v>
      </c>
    </row>
    <row r="4964" spans="1:3" x14ac:dyDescent="0.45">
      <c r="A4964" s="239">
        <v>43468</v>
      </c>
      <c r="B4964" s="3">
        <v>1.1398999999999999</v>
      </c>
      <c r="C4964" s="64">
        <v>8.5370000000000001E-2</v>
      </c>
    </row>
    <row r="4965" spans="1:3" x14ac:dyDescent="0.45">
      <c r="A4965" s="239">
        <v>43469</v>
      </c>
      <c r="B4965" s="3">
        <v>1.1406000000000001</v>
      </c>
      <c r="C4965" s="64">
        <v>8.3934999999999996E-2</v>
      </c>
    </row>
    <row r="4966" spans="1:3" x14ac:dyDescent="0.45">
      <c r="A4966" s="239">
        <v>43472</v>
      </c>
      <c r="B4966" s="3">
        <v>1.1469</v>
      </c>
      <c r="C4966" s="64">
        <v>8.317999999999999E-2</v>
      </c>
    </row>
    <row r="4967" spans="1:3" x14ac:dyDescent="0.45">
      <c r="A4967" s="239">
        <v>43473</v>
      </c>
      <c r="B4967" s="3">
        <v>1.1454</v>
      </c>
      <c r="C4967" s="64">
        <v>8.2909999999999998E-2</v>
      </c>
    </row>
    <row r="4968" spans="1:3" x14ac:dyDescent="0.45">
      <c r="A4968" s="239">
        <v>43474</v>
      </c>
      <c r="B4968" s="3">
        <v>1.1533</v>
      </c>
      <c r="C4968" s="64">
        <v>8.2314999999999999E-2</v>
      </c>
    </row>
    <row r="4969" spans="1:3" x14ac:dyDescent="0.45">
      <c r="A4969" s="239">
        <v>43475</v>
      </c>
      <c r="B4969" s="3">
        <v>1.1506000000000001</v>
      </c>
      <c r="C4969" s="64">
        <v>8.1605000000000011E-2</v>
      </c>
    </row>
    <row r="4970" spans="1:3" x14ac:dyDescent="0.45">
      <c r="A4970" s="239">
        <v>43476</v>
      </c>
      <c r="B4970" s="3">
        <v>1.1482999999999999</v>
      </c>
      <c r="C4970" s="64">
        <v>8.1470000000000001E-2</v>
      </c>
    </row>
    <row r="4971" spans="1:3" x14ac:dyDescent="0.45">
      <c r="A4971" s="239">
        <v>43479</v>
      </c>
      <c r="B4971" s="3">
        <v>1.1476999999999999</v>
      </c>
      <c r="C4971" s="64">
        <v>8.1384999999999999E-2</v>
      </c>
    </row>
    <row r="4972" spans="1:3" x14ac:dyDescent="0.45">
      <c r="A4972" s="239">
        <v>43480</v>
      </c>
      <c r="B4972" s="3">
        <v>1.139</v>
      </c>
      <c r="C4972" s="64">
        <v>8.1910000000000011E-2</v>
      </c>
    </row>
    <row r="4973" spans="1:3" x14ac:dyDescent="0.45">
      <c r="A4973" s="239">
        <v>43481</v>
      </c>
      <c r="B4973" s="3">
        <v>1.1400000000000001</v>
      </c>
      <c r="C4973" s="64">
        <v>8.1625000000000003E-2</v>
      </c>
    </row>
    <row r="4974" spans="1:3" x14ac:dyDescent="0.45">
      <c r="A4974" s="239">
        <v>43482</v>
      </c>
      <c r="B4974" s="3">
        <v>1.1387</v>
      </c>
      <c r="C4974" s="64">
        <v>8.1300000000000011E-2</v>
      </c>
    </row>
    <row r="4975" spans="1:3" x14ac:dyDescent="0.45">
      <c r="A4975" s="239">
        <v>43483</v>
      </c>
      <c r="B4975" s="3">
        <v>1.1357999999999999</v>
      </c>
      <c r="C4975" s="64">
        <v>8.1280000000000005E-2</v>
      </c>
    </row>
    <row r="4976" spans="1:3" x14ac:dyDescent="0.45">
      <c r="A4976" s="239">
        <v>43486</v>
      </c>
      <c r="B4976" s="3">
        <v>1.1368</v>
      </c>
      <c r="C4976" s="64">
        <v>8.1300000000000011E-2</v>
      </c>
    </row>
    <row r="4977" spans="1:3" x14ac:dyDescent="0.45">
      <c r="A4977" s="239">
        <v>43487</v>
      </c>
      <c r="B4977" s="3">
        <v>1.1369</v>
      </c>
      <c r="C4977" s="64">
        <v>8.1415000000000001E-2</v>
      </c>
    </row>
    <row r="4978" spans="1:3" x14ac:dyDescent="0.45">
      <c r="A4978" s="239">
        <v>43488</v>
      </c>
      <c r="B4978" s="3">
        <v>1.1393</v>
      </c>
      <c r="C4978" s="64">
        <v>8.1280000000000005E-2</v>
      </c>
    </row>
    <row r="4979" spans="1:3" x14ac:dyDescent="0.45">
      <c r="A4979" s="239">
        <v>43489</v>
      </c>
      <c r="B4979" s="3">
        <v>1.1298999999999999</v>
      </c>
      <c r="C4979" s="64">
        <v>8.0835000000000004E-2</v>
      </c>
    </row>
    <row r="4980" spans="1:3" x14ac:dyDescent="0.45">
      <c r="A4980" s="239">
        <v>43490</v>
      </c>
      <c r="B4980" s="3">
        <v>1.1406000000000001</v>
      </c>
      <c r="C4980" s="64">
        <v>7.9850000000000004E-2</v>
      </c>
    </row>
    <row r="4981" spans="1:3" x14ac:dyDescent="0.45">
      <c r="A4981" s="239">
        <v>43493</v>
      </c>
      <c r="B4981" s="3">
        <v>1.1435</v>
      </c>
      <c r="C4981" s="64">
        <v>7.979E-2</v>
      </c>
    </row>
    <row r="4982" spans="1:3" x14ac:dyDescent="0.45">
      <c r="A4982" s="239">
        <v>43494</v>
      </c>
      <c r="B4982" s="3">
        <v>1.1428</v>
      </c>
      <c r="C4982" s="64">
        <v>7.9869999999999997E-2</v>
      </c>
    </row>
    <row r="4983" spans="1:3" x14ac:dyDescent="0.45">
      <c r="A4983" s="239">
        <v>43495</v>
      </c>
      <c r="B4983" s="3">
        <v>1.1418999999999999</v>
      </c>
      <c r="C4983" s="64">
        <v>7.9909999999999995E-2</v>
      </c>
    </row>
    <row r="4984" spans="1:3" x14ac:dyDescent="0.45">
      <c r="A4984" s="239">
        <v>43496</v>
      </c>
      <c r="B4984" s="3">
        <v>1.145</v>
      </c>
      <c r="C4984" s="64">
        <v>7.9600000000000004E-2</v>
      </c>
    </row>
    <row r="4985" spans="1:3" x14ac:dyDescent="0.45">
      <c r="A4985" s="239">
        <v>43497</v>
      </c>
      <c r="B4985" s="3">
        <v>1.1469</v>
      </c>
      <c r="C4985" s="64">
        <v>7.8814999999999996E-2</v>
      </c>
    </row>
    <row r="4986" spans="1:3" x14ac:dyDescent="0.45">
      <c r="A4986" s="239">
        <v>43500</v>
      </c>
      <c r="B4986" s="3">
        <v>1.1431</v>
      </c>
      <c r="C4986" s="64">
        <v>7.8070000000000001E-2</v>
      </c>
    </row>
    <row r="4987" spans="1:3" x14ac:dyDescent="0.45">
      <c r="A4987" s="239">
        <v>43501</v>
      </c>
      <c r="B4987" s="3">
        <v>1.1409</v>
      </c>
      <c r="C4987" s="64">
        <v>7.85E-2</v>
      </c>
    </row>
    <row r="4988" spans="1:3" x14ac:dyDescent="0.45">
      <c r="A4988" s="239">
        <v>43502</v>
      </c>
      <c r="B4988" s="3">
        <v>1.1375999999999999</v>
      </c>
      <c r="C4988" s="64">
        <v>7.8730000000000008E-2</v>
      </c>
    </row>
    <row r="4989" spans="1:3" x14ac:dyDescent="0.45">
      <c r="A4989" s="239">
        <v>43503</v>
      </c>
      <c r="B4989" s="3">
        <v>1.1349</v>
      </c>
      <c r="C4989" s="64">
        <v>7.9695000000000002E-2</v>
      </c>
    </row>
    <row r="4990" spans="1:3" x14ac:dyDescent="0.45">
      <c r="A4990" s="239">
        <v>43504</v>
      </c>
      <c r="B4990" s="3">
        <v>1.133</v>
      </c>
      <c r="C4990" s="64">
        <v>8.0229999999999996E-2</v>
      </c>
    </row>
    <row r="4991" spans="1:3" x14ac:dyDescent="0.45">
      <c r="A4991" s="239">
        <v>43507</v>
      </c>
      <c r="B4991" s="3">
        <v>1.1271</v>
      </c>
      <c r="C4991" s="64">
        <v>8.0564999999999998E-2</v>
      </c>
    </row>
    <row r="4992" spans="1:3" x14ac:dyDescent="0.45">
      <c r="A4992" s="239">
        <v>43508</v>
      </c>
      <c r="B4992" s="3">
        <v>1.1320000000000001</v>
      </c>
      <c r="C4992" s="64">
        <v>8.029E-2</v>
      </c>
    </row>
    <row r="4993" spans="1:3" x14ac:dyDescent="0.45">
      <c r="A4993" s="239">
        <v>43509</v>
      </c>
      <c r="B4993" s="3">
        <v>1.1275999999999999</v>
      </c>
      <c r="C4993" s="64">
        <v>8.0225000000000005E-2</v>
      </c>
    </row>
    <row r="4994" spans="1:3" x14ac:dyDescent="0.45">
      <c r="A4994" s="239">
        <v>43510</v>
      </c>
      <c r="B4994" s="3">
        <v>1.1296999999999999</v>
      </c>
      <c r="C4994" s="64">
        <v>8.0570000000000003E-2</v>
      </c>
    </row>
    <row r="4995" spans="1:3" x14ac:dyDescent="0.45">
      <c r="A4995" s="239">
        <v>43511</v>
      </c>
      <c r="B4995" s="3">
        <v>1.1273</v>
      </c>
      <c r="C4995" s="64">
        <v>8.0790000000000001E-2</v>
      </c>
    </row>
    <row r="4996" spans="1:3" x14ac:dyDescent="0.45">
      <c r="A4996" s="239">
        <v>43514</v>
      </c>
      <c r="B4996" s="3">
        <v>1.1311</v>
      </c>
      <c r="C4996" s="64">
        <v>8.0500000000000002E-2</v>
      </c>
    </row>
    <row r="4997" spans="1:3" x14ac:dyDescent="0.45">
      <c r="A4997" s="239">
        <v>43515</v>
      </c>
      <c r="B4997" s="3">
        <v>1.1348</v>
      </c>
      <c r="C4997" s="64">
        <v>7.9710000000000003E-2</v>
      </c>
    </row>
    <row r="4998" spans="1:3" x14ac:dyDescent="0.45">
      <c r="A4998" s="239">
        <v>43516</v>
      </c>
      <c r="B4998" s="3">
        <v>1.1366000000000001</v>
      </c>
      <c r="C4998" s="64">
        <v>7.9905000000000004E-2</v>
      </c>
    </row>
    <row r="4999" spans="1:3" x14ac:dyDescent="0.45">
      <c r="A4999" s="239">
        <v>43517</v>
      </c>
      <c r="B4999" s="3">
        <v>1.1329</v>
      </c>
      <c r="C4999" s="64">
        <v>7.9735E-2</v>
      </c>
    </row>
    <row r="5000" spans="1:3" x14ac:dyDescent="0.45">
      <c r="A5000" s="239">
        <v>43518</v>
      </c>
      <c r="B5000" s="3">
        <v>1.1346000000000001</v>
      </c>
      <c r="C5000" s="64">
        <v>7.9214999999999994E-2</v>
      </c>
    </row>
    <row r="5001" spans="1:3" x14ac:dyDescent="0.45">
      <c r="A5001" s="239">
        <v>43521</v>
      </c>
      <c r="B5001" s="3">
        <v>1.1348</v>
      </c>
      <c r="C5001" s="64">
        <v>7.8274999999999997E-2</v>
      </c>
    </row>
    <row r="5002" spans="1:3" x14ac:dyDescent="0.45">
      <c r="A5002" s="239">
        <v>43522</v>
      </c>
      <c r="B5002" s="3">
        <v>1.1379999999999999</v>
      </c>
      <c r="C5002" s="64">
        <v>7.8219999999999998E-2</v>
      </c>
    </row>
    <row r="5003" spans="1:3" x14ac:dyDescent="0.45">
      <c r="A5003" s="239">
        <v>43523</v>
      </c>
      <c r="B5003" s="3">
        <v>1.1369</v>
      </c>
      <c r="C5003" s="64">
        <v>7.8640000000000002E-2</v>
      </c>
    </row>
    <row r="5004" spans="1:3" x14ac:dyDescent="0.45">
      <c r="A5004" s="239">
        <v>43524</v>
      </c>
      <c r="B5004" s="3">
        <v>1.1381999999999999</v>
      </c>
      <c r="C5004" s="64">
        <v>7.8765000000000002E-2</v>
      </c>
    </row>
    <row r="5005" spans="1:3" x14ac:dyDescent="0.45">
      <c r="A5005" s="239">
        <v>43525</v>
      </c>
      <c r="B5005" s="3">
        <v>1.1365000000000001</v>
      </c>
      <c r="C5005" s="64">
        <v>7.8289999999999998E-2</v>
      </c>
    </row>
    <row r="5006" spans="1:3" x14ac:dyDescent="0.45">
      <c r="A5006" s="239">
        <v>43528</v>
      </c>
      <c r="B5006" s="3">
        <v>1.1332</v>
      </c>
      <c r="C5006" s="64">
        <v>7.8509999999999996E-2</v>
      </c>
    </row>
    <row r="5007" spans="1:3" x14ac:dyDescent="0.45">
      <c r="A5007" s="239">
        <v>43529</v>
      </c>
      <c r="B5007" s="3">
        <v>1.1296999999999999</v>
      </c>
      <c r="C5007" s="64">
        <v>7.8975000000000004E-2</v>
      </c>
    </row>
    <row r="5008" spans="1:3" x14ac:dyDescent="0.45">
      <c r="A5008" s="239">
        <v>43530</v>
      </c>
      <c r="B5008" s="3">
        <v>1.1308</v>
      </c>
      <c r="C5008" s="64">
        <v>7.9024999999999998E-2</v>
      </c>
    </row>
    <row r="5009" spans="1:3" x14ac:dyDescent="0.45">
      <c r="A5009" s="239">
        <v>43531</v>
      </c>
      <c r="B5009" s="3">
        <v>1.1225000000000001</v>
      </c>
      <c r="C5009" s="64">
        <v>7.9009999999999997E-2</v>
      </c>
    </row>
    <row r="5010" spans="1:3" x14ac:dyDescent="0.45">
      <c r="A5010" s="239">
        <v>43532</v>
      </c>
      <c r="B5010" s="3">
        <v>1.1240000000000001</v>
      </c>
      <c r="C5010" s="64">
        <v>7.9340000000000008E-2</v>
      </c>
    </row>
    <row r="5011" spans="1:3" x14ac:dyDescent="0.45">
      <c r="A5011" s="239">
        <v>43535</v>
      </c>
      <c r="B5011" s="3">
        <v>1.1242000000000001</v>
      </c>
      <c r="C5011" s="64">
        <v>7.8670000000000004E-2</v>
      </c>
    </row>
    <row r="5012" spans="1:3" x14ac:dyDescent="0.45">
      <c r="A5012" s="239">
        <v>43536</v>
      </c>
      <c r="B5012" s="3">
        <v>1.129</v>
      </c>
      <c r="C5012" s="64">
        <v>7.825E-2</v>
      </c>
    </row>
    <row r="5013" spans="1:3" x14ac:dyDescent="0.45">
      <c r="A5013" s="239">
        <v>43537</v>
      </c>
      <c r="B5013" s="3">
        <v>1.1303000000000001</v>
      </c>
      <c r="C5013" s="64">
        <v>7.8004999999999991E-2</v>
      </c>
    </row>
    <row r="5014" spans="1:3" x14ac:dyDescent="0.45">
      <c r="A5014" s="239">
        <v>43538</v>
      </c>
      <c r="B5014" s="3">
        <v>1.1298999999999999</v>
      </c>
      <c r="C5014" s="64">
        <v>7.6855000000000007E-2</v>
      </c>
    </row>
    <row r="5015" spans="1:3" x14ac:dyDescent="0.45">
      <c r="A5015" s="239">
        <v>43539</v>
      </c>
      <c r="B5015" s="3">
        <v>1.1320000000000001</v>
      </c>
      <c r="C5015" s="64">
        <v>7.6840000000000006E-2</v>
      </c>
    </row>
    <row r="5016" spans="1:3" x14ac:dyDescent="0.45">
      <c r="A5016" s="239">
        <v>43542</v>
      </c>
      <c r="B5016" s="3">
        <v>1.1328</v>
      </c>
      <c r="C5016" s="64">
        <v>7.5064999999999993E-2</v>
      </c>
    </row>
    <row r="5017" spans="1:3" x14ac:dyDescent="0.45">
      <c r="A5017" s="239">
        <v>43543</v>
      </c>
      <c r="B5017" s="3">
        <v>1.1354</v>
      </c>
      <c r="C5017" s="64">
        <v>7.4730000000000005E-2</v>
      </c>
    </row>
    <row r="5018" spans="1:3" x14ac:dyDescent="0.45">
      <c r="A5018" s="239">
        <v>43544</v>
      </c>
      <c r="B5018" s="3">
        <v>1.1357999999999999</v>
      </c>
      <c r="C5018" s="64">
        <v>7.4810000000000001E-2</v>
      </c>
    </row>
    <row r="5019" spans="1:3" x14ac:dyDescent="0.45">
      <c r="A5019" s="239">
        <v>43545</v>
      </c>
      <c r="B5019" s="3">
        <v>1.1353</v>
      </c>
      <c r="C5019" s="64">
        <v>7.5594999999999996E-2</v>
      </c>
    </row>
    <row r="5020" spans="1:3" x14ac:dyDescent="0.45">
      <c r="A5020" s="239">
        <v>43546</v>
      </c>
      <c r="B5020" s="3">
        <v>1.1296999999999999</v>
      </c>
      <c r="C5020" s="64">
        <v>7.5270000000000004E-2</v>
      </c>
    </row>
    <row r="5021" spans="1:3" x14ac:dyDescent="0.45">
      <c r="A5021" s="239">
        <v>43549</v>
      </c>
      <c r="B5021" s="3">
        <v>1.1316999999999999</v>
      </c>
      <c r="C5021" s="64">
        <v>7.5115000000000001E-2</v>
      </c>
    </row>
    <row r="5022" spans="1:3" x14ac:dyDescent="0.45">
      <c r="A5022" s="239">
        <v>43550</v>
      </c>
      <c r="B5022" s="3">
        <v>1.1283000000000001</v>
      </c>
      <c r="C5022" s="64">
        <v>7.5465000000000004E-2</v>
      </c>
    </row>
    <row r="5023" spans="1:3" x14ac:dyDescent="0.45">
      <c r="A5023" s="239">
        <v>43551</v>
      </c>
      <c r="B5023" s="3">
        <v>1.1254</v>
      </c>
      <c r="C5023" s="64">
        <v>7.6675000000000007E-2</v>
      </c>
    </row>
    <row r="5024" spans="1:3" x14ac:dyDescent="0.45">
      <c r="A5024" s="239">
        <v>43552</v>
      </c>
      <c r="B5024" s="3">
        <v>1.1234999999999999</v>
      </c>
      <c r="C5024" s="64">
        <v>7.7424999999999994E-2</v>
      </c>
    </row>
    <row r="5025" spans="1:3" x14ac:dyDescent="0.45">
      <c r="A5025" s="239">
        <v>43553</v>
      </c>
      <c r="B5025" s="3">
        <v>1.1221000000000001</v>
      </c>
      <c r="C5025" s="64">
        <v>7.5704999999999995E-2</v>
      </c>
    </row>
    <row r="5026" spans="1:3" x14ac:dyDescent="0.45">
      <c r="A5026" s="239">
        <v>43556</v>
      </c>
      <c r="B5026" s="3">
        <v>1.1206</v>
      </c>
      <c r="C5026" s="64">
        <v>7.5679999999999997E-2</v>
      </c>
    </row>
    <row r="5027" spans="1:3" x14ac:dyDescent="0.45">
      <c r="A5027" s="239">
        <v>43557</v>
      </c>
      <c r="B5027" s="3">
        <v>1.1196999999999999</v>
      </c>
      <c r="C5027" s="64">
        <v>7.5789999999999996E-2</v>
      </c>
    </row>
    <row r="5028" spans="1:3" x14ac:dyDescent="0.45">
      <c r="A5028" s="239">
        <v>43558</v>
      </c>
      <c r="B5028" s="3">
        <v>1.1244000000000001</v>
      </c>
      <c r="C5028" s="64">
        <v>7.5395000000000004E-2</v>
      </c>
    </row>
    <row r="5029" spans="1:3" x14ac:dyDescent="0.45">
      <c r="A5029" s="239">
        <v>43559</v>
      </c>
      <c r="B5029" s="3">
        <v>1.1218999999999999</v>
      </c>
      <c r="C5029" s="64">
        <v>7.5725000000000001E-2</v>
      </c>
    </row>
    <row r="5030" spans="1:3" x14ac:dyDescent="0.45">
      <c r="A5030" s="239">
        <v>43560</v>
      </c>
      <c r="B5030" s="3">
        <v>1.1214999999999999</v>
      </c>
      <c r="C5030" s="64">
        <v>7.5014999999999998E-2</v>
      </c>
    </row>
    <row r="5031" spans="1:3" x14ac:dyDescent="0.45">
      <c r="A5031" s="239">
        <v>43563</v>
      </c>
      <c r="B5031" s="3">
        <v>1.1267</v>
      </c>
      <c r="C5031" s="64">
        <v>7.4200000000000002E-2</v>
      </c>
    </row>
    <row r="5032" spans="1:3" x14ac:dyDescent="0.45">
      <c r="A5032" s="239">
        <v>43564</v>
      </c>
      <c r="B5032" s="3">
        <v>1.127</v>
      </c>
      <c r="C5032" s="64">
        <v>7.4020000000000002E-2</v>
      </c>
    </row>
    <row r="5033" spans="1:3" x14ac:dyDescent="0.45">
      <c r="A5033" s="239">
        <v>43565</v>
      </c>
      <c r="B5033" s="3">
        <v>1.1275999999999999</v>
      </c>
      <c r="C5033" s="64">
        <v>7.2999999999999995E-2</v>
      </c>
    </row>
    <row r="5034" spans="1:3" x14ac:dyDescent="0.45">
      <c r="A5034" s="239">
        <v>43566</v>
      </c>
      <c r="B5034" s="3">
        <v>1.1257999999999999</v>
      </c>
      <c r="C5034" s="64">
        <v>7.084E-2</v>
      </c>
    </row>
    <row r="5035" spans="1:3" x14ac:dyDescent="0.45">
      <c r="A5035" s="239">
        <v>43567</v>
      </c>
      <c r="B5035" s="3">
        <v>1.1298999999999999</v>
      </c>
      <c r="C5035" s="64">
        <v>7.109E-2</v>
      </c>
    </row>
    <row r="5036" spans="1:3" x14ac:dyDescent="0.45">
      <c r="A5036" s="239">
        <v>43570</v>
      </c>
      <c r="B5036" s="3">
        <v>1.1307</v>
      </c>
      <c r="C5036" s="64">
        <v>7.1199999999999999E-2</v>
      </c>
    </row>
    <row r="5037" spans="1:3" x14ac:dyDescent="0.45">
      <c r="A5037" s="239">
        <v>43571</v>
      </c>
      <c r="B5037" s="3">
        <v>1.1284000000000001</v>
      </c>
      <c r="C5037" s="64">
        <v>7.1004999999999999E-2</v>
      </c>
    </row>
    <row r="5038" spans="1:3" x14ac:dyDescent="0.45">
      <c r="A5038" s="239">
        <v>43572</v>
      </c>
      <c r="B5038" s="3">
        <v>1.1295999999999999</v>
      </c>
      <c r="C5038" s="64">
        <v>7.0995000000000003E-2</v>
      </c>
    </row>
    <row r="5039" spans="1:3" x14ac:dyDescent="0.45">
      <c r="A5039" s="239">
        <v>43573</v>
      </c>
      <c r="B5039" s="3">
        <v>1.123</v>
      </c>
      <c r="C5039" s="64">
        <v>7.0900000000000005E-2</v>
      </c>
    </row>
    <row r="5040" spans="1:3" x14ac:dyDescent="0.45">
      <c r="A5040" s="239">
        <v>43574</v>
      </c>
      <c r="B5040" s="3">
        <v>1.1245000000000001</v>
      </c>
      <c r="C5040" s="64">
        <v>7.1175000000000002E-2</v>
      </c>
    </row>
    <row r="5041" spans="1:3" x14ac:dyDescent="0.45">
      <c r="A5041" s="239">
        <v>43577</v>
      </c>
      <c r="B5041" s="3">
        <v>1.1257999999999999</v>
      </c>
      <c r="C5041" s="64">
        <v>7.1150000000000005E-2</v>
      </c>
    </row>
    <row r="5042" spans="1:3" x14ac:dyDescent="0.45">
      <c r="A5042" s="239">
        <v>43578</v>
      </c>
      <c r="B5042" s="3">
        <v>1.1214</v>
      </c>
      <c r="C5042" s="64">
        <v>7.1349999999999997E-2</v>
      </c>
    </row>
    <row r="5043" spans="1:3" x14ac:dyDescent="0.45">
      <c r="A5043" s="239">
        <v>43579</v>
      </c>
      <c r="B5043" s="3">
        <v>1.1158999999999999</v>
      </c>
      <c r="C5043" s="64">
        <v>7.3029999999999998E-2</v>
      </c>
    </row>
    <row r="5044" spans="1:3" x14ac:dyDescent="0.45">
      <c r="A5044" s="239">
        <v>43580</v>
      </c>
      <c r="B5044" s="3">
        <v>1.1136999999999999</v>
      </c>
      <c r="C5044" s="64">
        <v>7.3840000000000003E-2</v>
      </c>
    </row>
    <row r="5045" spans="1:3" x14ac:dyDescent="0.45">
      <c r="A5045" s="239">
        <v>43581</v>
      </c>
      <c r="B5045" s="3">
        <v>1.1163000000000001</v>
      </c>
      <c r="C5045" s="64">
        <v>7.2954999999999992E-2</v>
      </c>
    </row>
    <row r="5046" spans="1:3" x14ac:dyDescent="0.45">
      <c r="A5046" s="239">
        <v>43584</v>
      </c>
      <c r="B5046" s="3">
        <v>1.1181000000000001</v>
      </c>
      <c r="C5046" s="64">
        <v>7.3455000000000006E-2</v>
      </c>
    </row>
    <row r="5047" spans="1:3" x14ac:dyDescent="0.45">
      <c r="A5047" s="239">
        <v>43585</v>
      </c>
      <c r="B5047" s="3">
        <v>1.1216999999999999</v>
      </c>
      <c r="C5047" s="64">
        <v>7.3319999999999996E-2</v>
      </c>
    </row>
    <row r="5048" spans="1:3" x14ac:dyDescent="0.45">
      <c r="A5048" s="239">
        <v>43586</v>
      </c>
      <c r="B5048" s="3">
        <v>1.1242000000000001</v>
      </c>
      <c r="C5048" s="64">
        <v>7.3220000000000007E-2</v>
      </c>
    </row>
    <row r="5049" spans="1:3" x14ac:dyDescent="0.45">
      <c r="A5049" s="239">
        <v>43587</v>
      </c>
      <c r="B5049" s="3">
        <v>1.1177999999999999</v>
      </c>
      <c r="C5049" s="64">
        <v>7.2844999999999993E-2</v>
      </c>
    </row>
    <row r="5050" spans="1:3" x14ac:dyDescent="0.45">
      <c r="A5050" s="239">
        <v>43588</v>
      </c>
      <c r="B5050" s="3">
        <v>1.1195999999999999</v>
      </c>
      <c r="C5050" s="64">
        <v>7.3040000000000008E-2</v>
      </c>
    </row>
    <row r="5051" spans="1:3" x14ac:dyDescent="0.45">
      <c r="A5051" s="239">
        <v>43591</v>
      </c>
      <c r="B5051" s="3">
        <v>1.1203000000000001</v>
      </c>
      <c r="C5051" s="64">
        <v>7.3384999999999992E-2</v>
      </c>
    </row>
    <row r="5052" spans="1:3" x14ac:dyDescent="0.45">
      <c r="A5052" s="239">
        <v>43592</v>
      </c>
      <c r="B5052" s="3">
        <v>1.1174999999999999</v>
      </c>
      <c r="C5052" s="64">
        <v>7.3419999999999999E-2</v>
      </c>
    </row>
    <row r="5053" spans="1:3" x14ac:dyDescent="0.45">
      <c r="A5053" s="239">
        <v>43593</v>
      </c>
      <c r="B5053" s="3">
        <v>1.1189</v>
      </c>
      <c r="C5053" s="64">
        <v>7.3399999999999993E-2</v>
      </c>
    </row>
    <row r="5054" spans="1:3" x14ac:dyDescent="0.45">
      <c r="A5054" s="239">
        <v>43594</v>
      </c>
      <c r="B5054" s="3">
        <v>1.1215999999999999</v>
      </c>
      <c r="C5054" s="64">
        <v>7.3624999999999996E-2</v>
      </c>
    </row>
    <row r="5055" spans="1:3" x14ac:dyDescent="0.45">
      <c r="A5055" s="239">
        <v>43595</v>
      </c>
      <c r="B5055" s="3">
        <v>1.1236999999999999</v>
      </c>
      <c r="C5055" s="64">
        <v>7.3154999999999998E-2</v>
      </c>
    </row>
    <row r="5056" spans="1:3" x14ac:dyDescent="0.45">
      <c r="A5056" s="239">
        <v>43598</v>
      </c>
      <c r="B5056" s="3">
        <v>1.1234999999999999</v>
      </c>
      <c r="C5056" s="64">
        <v>7.2939999999999991E-2</v>
      </c>
    </row>
    <row r="5057" spans="1:3" x14ac:dyDescent="0.45">
      <c r="A5057" s="239">
        <v>43599</v>
      </c>
      <c r="B5057" s="3">
        <v>1.121</v>
      </c>
      <c r="C5057" s="64">
        <v>7.2415000000000007E-2</v>
      </c>
    </row>
    <row r="5058" spans="1:3" x14ac:dyDescent="0.45">
      <c r="A5058" s="239">
        <v>43600</v>
      </c>
      <c r="B5058" s="3">
        <v>1.1206</v>
      </c>
      <c r="C5058" s="64">
        <v>7.2980000000000003E-2</v>
      </c>
    </row>
    <row r="5059" spans="1:3" x14ac:dyDescent="0.45">
      <c r="A5059" s="239">
        <v>43601</v>
      </c>
      <c r="B5059" s="3">
        <v>1.1176999999999999</v>
      </c>
      <c r="C5059" s="64">
        <v>7.2750000000000009E-2</v>
      </c>
    </row>
    <row r="5060" spans="1:3" x14ac:dyDescent="0.45">
      <c r="A5060" s="239">
        <v>43602</v>
      </c>
      <c r="B5060" s="3">
        <v>1.1164000000000001</v>
      </c>
      <c r="C5060" s="64">
        <v>7.2989999999999999E-2</v>
      </c>
    </row>
    <row r="5061" spans="1:3" x14ac:dyDescent="0.45">
      <c r="A5061" s="239">
        <v>43605</v>
      </c>
      <c r="B5061" s="3">
        <v>1.1168</v>
      </c>
      <c r="C5061" s="64">
        <v>7.3010000000000005E-2</v>
      </c>
    </row>
    <row r="5062" spans="1:3" x14ac:dyDescent="0.45">
      <c r="A5062" s="239">
        <v>43606</v>
      </c>
      <c r="B5062" s="3">
        <v>1.1160000000000001</v>
      </c>
      <c r="C5062" s="64">
        <v>7.2169999999999998E-2</v>
      </c>
    </row>
    <row r="5063" spans="1:3" x14ac:dyDescent="0.45">
      <c r="A5063" s="239">
        <v>43607</v>
      </c>
      <c r="B5063" s="3">
        <v>1.1156999999999999</v>
      </c>
      <c r="C5063" s="64">
        <v>7.1965000000000001E-2</v>
      </c>
    </row>
    <row r="5064" spans="1:3" x14ac:dyDescent="0.45">
      <c r="A5064" s="239">
        <v>43608</v>
      </c>
      <c r="B5064" s="3">
        <v>1.1182000000000001</v>
      </c>
      <c r="C5064" s="64">
        <v>7.2685E-2</v>
      </c>
    </row>
    <row r="5065" spans="1:3" x14ac:dyDescent="0.45">
      <c r="A5065" s="239">
        <v>43609</v>
      </c>
      <c r="B5065" s="3">
        <v>1.1205000000000001</v>
      </c>
      <c r="C5065" s="64">
        <v>7.276500000000001E-2</v>
      </c>
    </row>
    <row r="5066" spans="1:3" x14ac:dyDescent="0.45">
      <c r="A5066" s="239">
        <v>43612</v>
      </c>
      <c r="B5066" s="3">
        <v>1.1191</v>
      </c>
      <c r="C5066" s="64">
        <v>7.2700000000000001E-2</v>
      </c>
    </row>
    <row r="5067" spans="1:3" x14ac:dyDescent="0.45">
      <c r="A5067" s="239">
        <v>43613</v>
      </c>
      <c r="B5067" s="3">
        <v>1.1165</v>
      </c>
      <c r="C5067" s="64">
        <v>7.2300000000000003E-2</v>
      </c>
    </row>
    <row r="5068" spans="1:3" x14ac:dyDescent="0.45">
      <c r="A5068" s="239">
        <v>43614</v>
      </c>
      <c r="B5068" s="3">
        <v>1.1133999999999999</v>
      </c>
      <c r="C5068" s="64">
        <v>7.2009999999999991E-2</v>
      </c>
    </row>
    <row r="5069" spans="1:3" x14ac:dyDescent="0.45">
      <c r="A5069" s="239">
        <v>43615</v>
      </c>
      <c r="B5069" s="3">
        <v>1.1135999999999999</v>
      </c>
      <c r="C5069" s="64">
        <v>7.1895000000000001E-2</v>
      </c>
    </row>
    <row r="5070" spans="1:3" x14ac:dyDescent="0.45">
      <c r="A5070" s="239">
        <v>43616</v>
      </c>
      <c r="B5070" s="3">
        <v>1.1162000000000001</v>
      </c>
      <c r="C5070" s="64">
        <v>7.2675000000000003E-2</v>
      </c>
    </row>
    <row r="5071" spans="1:3" x14ac:dyDescent="0.45">
      <c r="A5071" s="239">
        <v>43619</v>
      </c>
      <c r="B5071" s="3">
        <v>1.1215999999999999</v>
      </c>
      <c r="C5071" s="64">
        <v>7.3704999999999993E-2</v>
      </c>
    </row>
    <row r="5072" spans="1:3" x14ac:dyDescent="0.45">
      <c r="A5072" s="239">
        <v>43620</v>
      </c>
      <c r="B5072" s="3">
        <v>1.1245000000000001</v>
      </c>
      <c r="C5072" s="64">
        <v>7.3914999999999995E-2</v>
      </c>
    </row>
    <row r="5073" spans="1:3" x14ac:dyDescent="0.45">
      <c r="A5073" s="239">
        <v>43621</v>
      </c>
      <c r="B5073" s="3">
        <v>1.1234999999999999</v>
      </c>
      <c r="C5073" s="64">
        <v>7.400000000000001E-2</v>
      </c>
    </row>
    <row r="5074" spans="1:3" x14ac:dyDescent="0.45">
      <c r="A5074" s="239">
        <v>43622</v>
      </c>
      <c r="B5074" s="3">
        <v>1.1293</v>
      </c>
      <c r="C5074" s="64">
        <v>7.3050000000000004E-2</v>
      </c>
    </row>
    <row r="5075" spans="1:3" x14ac:dyDescent="0.45">
      <c r="A5075" s="239">
        <v>43623</v>
      </c>
      <c r="B5075" s="3">
        <v>1.1339999999999999</v>
      </c>
      <c r="C5075" s="64">
        <v>7.3520000000000002E-2</v>
      </c>
    </row>
    <row r="5076" spans="1:3" x14ac:dyDescent="0.45">
      <c r="A5076" s="239">
        <v>43626</v>
      </c>
      <c r="B5076" s="3">
        <v>1.1315999999999999</v>
      </c>
      <c r="C5076" s="64">
        <v>7.2874999999999995E-2</v>
      </c>
    </row>
    <row r="5077" spans="1:3" x14ac:dyDescent="0.45">
      <c r="A5077" s="239">
        <v>43627</v>
      </c>
      <c r="B5077" s="3">
        <v>1.1329</v>
      </c>
      <c r="C5077" s="64">
        <v>7.2720000000000007E-2</v>
      </c>
    </row>
    <row r="5078" spans="1:3" x14ac:dyDescent="0.45">
      <c r="A5078" s="239">
        <v>43628</v>
      </c>
      <c r="B5078" s="3">
        <v>1.1296999999999999</v>
      </c>
      <c r="C5078" s="64">
        <v>7.2450000000000001E-2</v>
      </c>
    </row>
    <row r="5079" spans="1:3" x14ac:dyDescent="0.45">
      <c r="A5079" s="239">
        <v>43629</v>
      </c>
      <c r="B5079" s="3">
        <v>1.1275999999999999</v>
      </c>
      <c r="C5079" s="64">
        <v>7.2255E-2</v>
      </c>
    </row>
    <row r="5080" spans="1:3" x14ac:dyDescent="0.45">
      <c r="A5080" s="239">
        <v>43630</v>
      </c>
      <c r="B5080" s="3">
        <v>1.1209</v>
      </c>
      <c r="C5080" s="64">
        <v>7.1805000000000008E-2</v>
      </c>
    </row>
    <row r="5081" spans="1:3" x14ac:dyDescent="0.45">
      <c r="A5081" s="239">
        <v>43633</v>
      </c>
      <c r="B5081" s="3">
        <v>1.1226</v>
      </c>
      <c r="C5081" s="64">
        <v>7.2169999999999998E-2</v>
      </c>
    </row>
    <row r="5082" spans="1:3" x14ac:dyDescent="0.45">
      <c r="A5082" s="239">
        <v>43634</v>
      </c>
      <c r="B5082" s="3">
        <v>1.1201000000000001</v>
      </c>
      <c r="C5082" s="64">
        <v>7.2499999999999995E-2</v>
      </c>
    </row>
    <row r="5083" spans="1:3" x14ac:dyDescent="0.45">
      <c r="A5083" s="239">
        <v>43635</v>
      </c>
      <c r="B5083" s="3">
        <v>1.1214999999999999</v>
      </c>
      <c r="C5083" s="64">
        <v>7.2565000000000004E-2</v>
      </c>
    </row>
    <row r="5084" spans="1:3" x14ac:dyDescent="0.45">
      <c r="A5084" s="239">
        <v>43636</v>
      </c>
      <c r="B5084" s="3">
        <v>1.1292</v>
      </c>
      <c r="C5084" s="64">
        <v>7.2395000000000001E-2</v>
      </c>
    </row>
    <row r="5085" spans="1:3" x14ac:dyDescent="0.45">
      <c r="A5085" s="239">
        <v>43637</v>
      </c>
      <c r="B5085" s="3">
        <v>1.1341000000000001</v>
      </c>
      <c r="C5085" s="64">
        <v>7.2535000000000002E-2</v>
      </c>
    </row>
    <row r="5086" spans="1:3" x14ac:dyDescent="0.45">
      <c r="A5086" s="239">
        <v>43640</v>
      </c>
      <c r="B5086" s="3">
        <v>1.1389</v>
      </c>
      <c r="C5086" s="64">
        <v>7.3294999999999999E-2</v>
      </c>
    </row>
    <row r="5087" spans="1:3" x14ac:dyDescent="0.45">
      <c r="A5087" s="239">
        <v>43641</v>
      </c>
      <c r="B5087" s="3">
        <v>1.1363000000000001</v>
      </c>
      <c r="C5087" s="64">
        <v>7.3139999999999997E-2</v>
      </c>
    </row>
    <row r="5088" spans="1:3" x14ac:dyDescent="0.45">
      <c r="A5088" s="239">
        <v>43642</v>
      </c>
      <c r="B5088" s="3">
        <v>1.1383000000000001</v>
      </c>
      <c r="C5088" s="64">
        <v>7.2750000000000009E-2</v>
      </c>
    </row>
    <row r="5089" spans="1:3" x14ac:dyDescent="0.45">
      <c r="A5089" s="239">
        <v>43643</v>
      </c>
      <c r="B5089" s="3">
        <v>1.1366000000000001</v>
      </c>
      <c r="C5089" s="64">
        <v>7.2434999999999999E-2</v>
      </c>
    </row>
    <row r="5090" spans="1:3" x14ac:dyDescent="0.45">
      <c r="A5090" s="239">
        <v>43644</v>
      </c>
      <c r="B5090" s="3">
        <v>1.1358999999999999</v>
      </c>
      <c r="C5090" s="64">
        <v>7.3315000000000005E-2</v>
      </c>
    </row>
    <row r="5091" spans="1:3" x14ac:dyDescent="0.45">
      <c r="A5091" s="239">
        <v>43647</v>
      </c>
      <c r="B5091" s="3">
        <v>1.1294</v>
      </c>
      <c r="C5091" s="64">
        <v>7.0919999999999997E-2</v>
      </c>
    </row>
    <row r="5092" spans="1:3" x14ac:dyDescent="0.45">
      <c r="A5092" s="239">
        <v>43648</v>
      </c>
      <c r="B5092" s="3">
        <v>1.1307</v>
      </c>
      <c r="C5092" s="64">
        <v>7.0484999999999992E-2</v>
      </c>
    </row>
    <row r="5093" spans="1:3" x14ac:dyDescent="0.45">
      <c r="A5093" s="239">
        <v>43649</v>
      </c>
      <c r="B5093" s="3">
        <v>1.1280999999999999</v>
      </c>
      <c r="C5093" s="64">
        <v>7.0724999999999996E-2</v>
      </c>
    </row>
    <row r="5094" spans="1:3" x14ac:dyDescent="0.45">
      <c r="A5094" s="239">
        <v>43650</v>
      </c>
      <c r="B5094" s="3">
        <v>1.1280999999999999</v>
      </c>
      <c r="C5094" s="64">
        <v>7.0675000000000002E-2</v>
      </c>
    </row>
    <row r="5095" spans="1:3" x14ac:dyDescent="0.45">
      <c r="A5095" s="239">
        <v>43651</v>
      </c>
      <c r="B5095" s="3">
        <v>1.1218999999999999</v>
      </c>
      <c r="C5095" s="64">
        <v>7.0224999999999996E-2</v>
      </c>
    </row>
    <row r="5096" spans="1:3" x14ac:dyDescent="0.45">
      <c r="A5096" s="239">
        <v>43654</v>
      </c>
      <c r="B5096" s="3">
        <v>1.1214999999999999</v>
      </c>
      <c r="C5096" s="64">
        <v>7.0305000000000006E-2</v>
      </c>
    </row>
    <row r="5097" spans="1:3" x14ac:dyDescent="0.45">
      <c r="A5097" s="239">
        <v>43655</v>
      </c>
      <c r="B5097" s="3">
        <v>1.1209</v>
      </c>
      <c r="C5097" s="64">
        <v>6.9754999999999998E-2</v>
      </c>
    </row>
    <row r="5098" spans="1:3" x14ac:dyDescent="0.45">
      <c r="A5098" s="239">
        <v>43656</v>
      </c>
      <c r="B5098" s="3">
        <v>1.1259000000000001</v>
      </c>
      <c r="C5098" s="64">
        <v>6.8784999999999999E-2</v>
      </c>
    </row>
    <row r="5099" spans="1:3" x14ac:dyDescent="0.45">
      <c r="A5099" s="239">
        <v>43657</v>
      </c>
      <c r="B5099" s="3">
        <v>1.1254</v>
      </c>
      <c r="C5099" s="64">
        <v>6.8955000000000002E-2</v>
      </c>
    </row>
    <row r="5100" spans="1:3" x14ac:dyDescent="0.45">
      <c r="A5100" s="239">
        <v>43658</v>
      </c>
      <c r="B5100" s="3">
        <v>1.1268</v>
      </c>
      <c r="C5100" s="64">
        <v>6.9515000000000007E-2</v>
      </c>
    </row>
    <row r="5101" spans="1:3" x14ac:dyDescent="0.45">
      <c r="A5101" s="239">
        <v>43661</v>
      </c>
      <c r="B5101" s="3">
        <v>1.1259000000000001</v>
      </c>
      <c r="C5101" s="64">
        <v>6.9444999999999993E-2</v>
      </c>
    </row>
    <row r="5102" spans="1:3" x14ac:dyDescent="0.45">
      <c r="A5102" s="239">
        <v>43662</v>
      </c>
      <c r="B5102" s="3">
        <v>1.1213</v>
      </c>
      <c r="C5102" s="64">
        <v>6.9500000000000006E-2</v>
      </c>
    </row>
    <row r="5103" spans="1:3" x14ac:dyDescent="0.45">
      <c r="A5103" s="239">
        <v>43663</v>
      </c>
      <c r="B5103" s="3">
        <v>1.1225000000000001</v>
      </c>
      <c r="C5103" s="64">
        <v>6.9264999999999993E-2</v>
      </c>
    </row>
    <row r="5104" spans="1:3" x14ac:dyDescent="0.45">
      <c r="A5104" s="239">
        <v>43664</v>
      </c>
      <c r="B5104" s="3">
        <v>1.1224000000000001</v>
      </c>
      <c r="C5104" s="64">
        <v>6.9554999999999992E-2</v>
      </c>
    </row>
    <row r="5105" spans="1:3" x14ac:dyDescent="0.45">
      <c r="A5105" s="239">
        <v>43665</v>
      </c>
      <c r="B5105" s="3">
        <v>1.1229</v>
      </c>
      <c r="C5105" s="64">
        <v>6.9790000000000005E-2</v>
      </c>
    </row>
    <row r="5106" spans="1:3" x14ac:dyDescent="0.45">
      <c r="A5106" s="239">
        <v>43668</v>
      </c>
      <c r="B5106" s="3">
        <v>1.1217999999999999</v>
      </c>
      <c r="C5106" s="64">
        <v>6.9620000000000001E-2</v>
      </c>
    </row>
    <row r="5107" spans="1:3" x14ac:dyDescent="0.45">
      <c r="A5107" s="239">
        <v>43669</v>
      </c>
      <c r="B5107" s="3">
        <v>1.1151</v>
      </c>
      <c r="C5107" s="64">
        <v>6.9874999999999993E-2</v>
      </c>
    </row>
    <row r="5108" spans="1:3" x14ac:dyDescent="0.45">
      <c r="A5108" s="239">
        <v>43670</v>
      </c>
      <c r="B5108" s="3">
        <v>1.1145</v>
      </c>
      <c r="C5108" s="64">
        <v>7.0999999999999994E-2</v>
      </c>
    </row>
    <row r="5109" spans="1:3" x14ac:dyDescent="0.45">
      <c r="A5109" s="239">
        <v>43671</v>
      </c>
      <c r="B5109" s="3">
        <v>1.1133999999999999</v>
      </c>
      <c r="C5109" s="64">
        <v>7.0250000000000007E-2</v>
      </c>
    </row>
    <row r="5110" spans="1:3" x14ac:dyDescent="0.45">
      <c r="A5110" s="239">
        <v>43672</v>
      </c>
      <c r="B5110" s="3">
        <v>1.1122000000000001</v>
      </c>
      <c r="C5110" s="64">
        <v>7.0465E-2</v>
      </c>
    </row>
    <row r="5111" spans="1:3" x14ac:dyDescent="0.45">
      <c r="A5111" s="239">
        <v>43675</v>
      </c>
      <c r="B5111" s="3">
        <v>1.1140000000000001</v>
      </c>
      <c r="C5111" s="64">
        <v>7.0750000000000007E-2</v>
      </c>
    </row>
    <row r="5112" spans="1:3" x14ac:dyDescent="0.45">
      <c r="A5112" s="239">
        <v>43676</v>
      </c>
      <c r="B5112" s="3">
        <v>1.1152</v>
      </c>
      <c r="C5112" s="64">
        <v>7.0999999999999994E-2</v>
      </c>
    </row>
    <row r="5113" spans="1:3" x14ac:dyDescent="0.45">
      <c r="A5113" s="239">
        <v>43677</v>
      </c>
      <c r="B5113" s="3">
        <v>1.1128</v>
      </c>
      <c r="C5113" s="64">
        <v>7.0000000000000007E-2</v>
      </c>
    </row>
    <row r="5114" spans="1:3" x14ac:dyDescent="0.45">
      <c r="A5114" s="239">
        <v>43678</v>
      </c>
      <c r="B5114" s="3">
        <v>1.1068</v>
      </c>
      <c r="C5114" s="64">
        <v>7.1414999999999992E-2</v>
      </c>
    </row>
    <row r="5115" spans="1:3" x14ac:dyDescent="0.45">
      <c r="A5115" s="239">
        <v>43679</v>
      </c>
      <c r="B5115" s="3">
        <v>1.1113999999999999</v>
      </c>
      <c r="C5115" s="64">
        <v>7.2999999999999995E-2</v>
      </c>
    </row>
    <row r="5116" spans="1:3" x14ac:dyDescent="0.45">
      <c r="A5116" s="239">
        <v>43682</v>
      </c>
      <c r="B5116" s="3">
        <v>1.1211</v>
      </c>
      <c r="C5116" s="64">
        <v>7.6249999999999998E-2</v>
      </c>
    </row>
    <row r="5117" spans="1:3" x14ac:dyDescent="0.45">
      <c r="A5117" s="239">
        <v>43683</v>
      </c>
      <c r="B5117" s="3">
        <v>1.1197999999999999</v>
      </c>
      <c r="C5117" s="64">
        <v>7.2954999999999992E-2</v>
      </c>
    </row>
    <row r="5118" spans="1:3" x14ac:dyDescent="0.45">
      <c r="A5118" s="239">
        <v>43684</v>
      </c>
      <c r="B5118" s="3">
        <v>1.1227</v>
      </c>
      <c r="C5118" s="64">
        <v>7.4495000000000006E-2</v>
      </c>
    </row>
    <row r="5119" spans="1:3" x14ac:dyDescent="0.45">
      <c r="A5119" s="239">
        <v>43685</v>
      </c>
      <c r="B5119" s="3">
        <v>1.1205000000000001</v>
      </c>
      <c r="C5119" s="64">
        <v>7.3599999999999999E-2</v>
      </c>
    </row>
    <row r="5120" spans="1:3" x14ac:dyDescent="0.45">
      <c r="A5120" s="239">
        <v>43686</v>
      </c>
      <c r="B5120" s="3">
        <v>1.1211</v>
      </c>
      <c r="C5120" s="64">
        <v>7.4749999999999997E-2</v>
      </c>
    </row>
    <row r="5121" spans="1:3" x14ac:dyDescent="0.45">
      <c r="A5121" s="239">
        <v>43689</v>
      </c>
      <c r="B5121" s="3">
        <v>1.1212</v>
      </c>
      <c r="C5121" s="64">
        <v>7.4984999999999996E-2</v>
      </c>
    </row>
    <row r="5122" spans="1:3" x14ac:dyDescent="0.45">
      <c r="A5122" s="239">
        <v>43690</v>
      </c>
      <c r="B5122" s="3">
        <v>1.1179999999999999</v>
      </c>
      <c r="C5122" s="64">
        <v>7.4249999999999997E-2</v>
      </c>
    </row>
    <row r="5123" spans="1:3" x14ac:dyDescent="0.45">
      <c r="A5123" s="239">
        <v>43691</v>
      </c>
      <c r="B5123" s="3">
        <v>1.1144000000000001</v>
      </c>
      <c r="C5123" s="64">
        <v>7.4740000000000001E-2</v>
      </c>
    </row>
    <row r="5124" spans="1:3" x14ac:dyDescent="0.45">
      <c r="A5124" s="239">
        <v>43692</v>
      </c>
      <c r="B5124" s="3">
        <v>1.1100000000000001</v>
      </c>
      <c r="C5124" s="64">
        <v>7.5755000000000003E-2</v>
      </c>
    </row>
    <row r="5125" spans="1:3" x14ac:dyDescent="0.45">
      <c r="A5125" s="239">
        <v>43693</v>
      </c>
      <c r="B5125" s="3">
        <v>1.1093</v>
      </c>
      <c r="C5125" s="64">
        <v>7.6014999999999999E-2</v>
      </c>
    </row>
    <row r="5126" spans="1:3" x14ac:dyDescent="0.45">
      <c r="A5126" s="239">
        <v>43696</v>
      </c>
      <c r="B5126" s="3">
        <v>1.1093999999999999</v>
      </c>
      <c r="C5126" s="64">
        <v>7.4749999999999997E-2</v>
      </c>
    </row>
    <row r="5127" spans="1:3" x14ac:dyDescent="0.45">
      <c r="A5127" s="239">
        <v>43697</v>
      </c>
      <c r="B5127" s="3">
        <v>1.1099000000000001</v>
      </c>
      <c r="C5127" s="64">
        <v>7.5549999999999992E-2</v>
      </c>
    </row>
    <row r="5128" spans="1:3" x14ac:dyDescent="0.45">
      <c r="A5128" s="239">
        <v>43698</v>
      </c>
      <c r="B5128" s="3">
        <v>1.1103000000000001</v>
      </c>
      <c r="C5128" s="64">
        <v>7.4759999999999993E-2</v>
      </c>
    </row>
    <row r="5129" spans="1:3" x14ac:dyDescent="0.45">
      <c r="A5129" s="239">
        <v>43699</v>
      </c>
      <c r="B5129" s="3">
        <v>1.1082000000000001</v>
      </c>
      <c r="C5129" s="64">
        <v>7.4999999999999997E-2</v>
      </c>
    </row>
    <row r="5130" spans="1:3" x14ac:dyDescent="0.45">
      <c r="A5130" s="239">
        <v>43700</v>
      </c>
      <c r="B5130" s="3">
        <v>1.1139000000000001</v>
      </c>
      <c r="C5130" s="64">
        <v>7.3685E-2</v>
      </c>
    </row>
    <row r="5131" spans="1:3" x14ac:dyDescent="0.45">
      <c r="A5131" s="239">
        <v>43703</v>
      </c>
      <c r="B5131" s="3">
        <v>1.111</v>
      </c>
      <c r="C5131" s="64">
        <v>7.4924999999999992E-2</v>
      </c>
    </row>
    <row r="5132" spans="1:3" x14ac:dyDescent="0.45">
      <c r="A5132" s="239">
        <v>43704</v>
      </c>
      <c r="B5132" s="3">
        <v>1.1096999999999999</v>
      </c>
      <c r="C5132" s="64">
        <v>7.3480000000000004E-2</v>
      </c>
    </row>
    <row r="5133" spans="1:3" x14ac:dyDescent="0.45">
      <c r="A5133" s="239">
        <v>43705</v>
      </c>
      <c r="B5133" s="3">
        <v>1.1078999999999999</v>
      </c>
      <c r="C5133" s="64">
        <v>7.3289999999999994E-2</v>
      </c>
    </row>
    <row r="5134" spans="1:3" x14ac:dyDescent="0.45">
      <c r="A5134" s="239">
        <v>43706</v>
      </c>
      <c r="B5134" s="3">
        <v>1.1052999999999999</v>
      </c>
      <c r="C5134" s="64">
        <v>7.4469999999999995E-2</v>
      </c>
    </row>
    <row r="5135" spans="1:3" x14ac:dyDescent="0.45">
      <c r="A5135" s="239">
        <v>43707</v>
      </c>
      <c r="B5135" s="3">
        <v>1.0988</v>
      </c>
      <c r="C5135" s="64">
        <v>7.4080000000000007E-2</v>
      </c>
    </row>
    <row r="5136" spans="1:3" x14ac:dyDescent="0.45">
      <c r="A5136" s="239">
        <v>43710</v>
      </c>
      <c r="B5136" s="3">
        <v>1.0973999999999999</v>
      </c>
      <c r="C5136" s="64">
        <v>7.4189999999999992E-2</v>
      </c>
    </row>
    <row r="5137" spans="1:3" x14ac:dyDescent="0.45">
      <c r="A5137" s="239">
        <v>43711</v>
      </c>
      <c r="B5137" s="3">
        <v>1.097</v>
      </c>
      <c r="C5137" s="64">
        <v>7.4690000000000006E-2</v>
      </c>
    </row>
    <row r="5138" spans="1:3" x14ac:dyDescent="0.45">
      <c r="A5138" s="239">
        <v>43712</v>
      </c>
      <c r="B5138" s="3">
        <v>1.1026</v>
      </c>
      <c r="C5138" s="64">
        <v>7.3465000000000003E-2</v>
      </c>
    </row>
    <row r="5139" spans="1:3" x14ac:dyDescent="0.45">
      <c r="A5139" s="239">
        <v>43713</v>
      </c>
      <c r="B5139" s="3">
        <v>1.1041000000000001</v>
      </c>
      <c r="C5139" s="64">
        <v>7.1500000000000008E-2</v>
      </c>
    </row>
    <row r="5140" spans="1:3" x14ac:dyDescent="0.45">
      <c r="A5140" s="239">
        <v>43714</v>
      </c>
      <c r="B5140" s="3">
        <v>1.1034999999999999</v>
      </c>
      <c r="C5140" s="64">
        <v>7.0750000000000007E-2</v>
      </c>
    </row>
    <row r="5141" spans="1:3" x14ac:dyDescent="0.45">
      <c r="A5141" s="239">
        <v>43717</v>
      </c>
      <c r="B5141" s="3">
        <v>1.1060000000000001</v>
      </c>
      <c r="C5141" s="64">
        <v>7.0999999999999994E-2</v>
      </c>
    </row>
    <row r="5142" spans="1:3" x14ac:dyDescent="0.45">
      <c r="A5142" s="239">
        <v>43718</v>
      </c>
      <c r="B5142" s="3">
        <v>1.1041000000000001</v>
      </c>
      <c r="C5142" s="64">
        <v>7.0750000000000007E-2</v>
      </c>
    </row>
    <row r="5143" spans="1:3" x14ac:dyDescent="0.45">
      <c r="A5143" s="239">
        <v>43719</v>
      </c>
      <c r="B5143" s="3">
        <v>1.1007</v>
      </c>
      <c r="C5143" s="64">
        <v>6.9815000000000002E-2</v>
      </c>
    </row>
    <row r="5144" spans="1:3" x14ac:dyDescent="0.45">
      <c r="A5144" s="239">
        <v>43720</v>
      </c>
      <c r="B5144" s="3">
        <v>1.1068</v>
      </c>
      <c r="C5144" s="64">
        <v>7.0250000000000007E-2</v>
      </c>
    </row>
    <row r="5145" spans="1:3" x14ac:dyDescent="0.45">
      <c r="A5145" s="239">
        <v>43721</v>
      </c>
      <c r="B5145" s="3">
        <v>1.1075999999999999</v>
      </c>
      <c r="C5145" s="64">
        <v>6.9500000000000006E-2</v>
      </c>
    </row>
    <row r="5146" spans="1:3" x14ac:dyDescent="0.45">
      <c r="A5146" s="239">
        <v>43724</v>
      </c>
      <c r="B5146" s="3">
        <v>1.1003000000000001</v>
      </c>
      <c r="C5146" s="64">
        <v>6.7315E-2</v>
      </c>
    </row>
    <row r="5147" spans="1:3" x14ac:dyDescent="0.45">
      <c r="A5147" s="239">
        <v>43725</v>
      </c>
      <c r="B5147" s="3">
        <v>1.107</v>
      </c>
      <c r="C5147" s="64">
        <v>6.9249999999999992E-2</v>
      </c>
    </row>
    <row r="5148" spans="1:3" x14ac:dyDescent="0.45">
      <c r="A5148" s="239">
        <v>43726</v>
      </c>
      <c r="B5148" s="3">
        <v>1.1063000000000001</v>
      </c>
      <c r="C5148" s="64">
        <v>6.9249999999999992E-2</v>
      </c>
    </row>
    <row r="5149" spans="1:3" x14ac:dyDescent="0.45">
      <c r="A5149" s="239">
        <v>43727</v>
      </c>
      <c r="B5149" s="3">
        <v>1.1045</v>
      </c>
      <c r="C5149" s="64">
        <v>6.7004999999999995E-2</v>
      </c>
    </row>
    <row r="5150" spans="1:3" x14ac:dyDescent="0.45">
      <c r="A5150" s="239">
        <v>43728</v>
      </c>
      <c r="B5150" s="3">
        <v>1.1007</v>
      </c>
      <c r="C5150" s="64">
        <v>6.8004999999999996E-2</v>
      </c>
    </row>
    <row r="5151" spans="1:3" x14ac:dyDescent="0.45">
      <c r="A5151" s="239">
        <v>43731</v>
      </c>
      <c r="B5151" s="3">
        <v>1.0987</v>
      </c>
      <c r="C5151" s="64">
        <v>6.8750000000000006E-2</v>
      </c>
    </row>
    <row r="5152" spans="1:3" x14ac:dyDescent="0.45">
      <c r="A5152" s="239">
        <v>43732</v>
      </c>
      <c r="B5152" s="3">
        <v>1.1013999999999999</v>
      </c>
      <c r="C5152" s="64">
        <v>6.8250000000000005E-2</v>
      </c>
    </row>
    <row r="5153" spans="1:3" x14ac:dyDescent="0.45">
      <c r="A5153" s="239">
        <v>43733</v>
      </c>
      <c r="B5153" s="3">
        <v>1.0943000000000001</v>
      </c>
      <c r="C5153" s="64">
        <v>6.8254999999999996E-2</v>
      </c>
    </row>
    <row r="5154" spans="1:3" x14ac:dyDescent="0.45">
      <c r="A5154" s="239">
        <v>43734</v>
      </c>
      <c r="B5154" s="3">
        <v>1.0926</v>
      </c>
      <c r="C5154" s="64">
        <v>6.9000000000000006E-2</v>
      </c>
    </row>
    <row r="5155" spans="1:3" x14ac:dyDescent="0.45">
      <c r="A5155" s="239">
        <v>43735</v>
      </c>
      <c r="B5155" s="3">
        <v>1.0944</v>
      </c>
      <c r="C5155" s="64">
        <v>6.9749999999999993E-2</v>
      </c>
    </row>
    <row r="5156" spans="1:3" x14ac:dyDescent="0.45">
      <c r="A5156" s="239">
        <v>43738</v>
      </c>
      <c r="B5156" s="3">
        <v>1.0903</v>
      </c>
      <c r="C5156" s="64">
        <v>6.9249999999999992E-2</v>
      </c>
    </row>
    <row r="5157" spans="1:3" x14ac:dyDescent="0.45">
      <c r="A5157" s="239">
        <v>43739</v>
      </c>
      <c r="B5157" s="3">
        <v>1.0937999999999999</v>
      </c>
      <c r="C5157" s="64">
        <v>6.8750000000000006E-2</v>
      </c>
    </row>
    <row r="5158" spans="1:3" x14ac:dyDescent="0.45">
      <c r="A5158" s="239">
        <v>43740</v>
      </c>
      <c r="B5158" s="3">
        <v>1.0958000000000001</v>
      </c>
      <c r="C5158" s="64">
        <v>6.8499999999999991E-2</v>
      </c>
    </row>
    <row r="5159" spans="1:3" x14ac:dyDescent="0.45">
      <c r="A5159" s="239">
        <v>43741</v>
      </c>
      <c r="B5159" s="3">
        <v>1.0983000000000001</v>
      </c>
      <c r="C5159" s="64">
        <v>6.8750000000000006E-2</v>
      </c>
    </row>
    <row r="5160" spans="1:3" x14ac:dyDescent="0.45">
      <c r="A5160" s="239">
        <v>43742</v>
      </c>
      <c r="B5160" s="3">
        <v>1.0984</v>
      </c>
      <c r="C5160" s="64">
        <v>6.8750000000000006E-2</v>
      </c>
    </row>
    <row r="5161" spans="1:3" x14ac:dyDescent="0.45">
      <c r="A5161" s="239">
        <v>43745</v>
      </c>
      <c r="B5161" s="3">
        <v>1.0983000000000001</v>
      </c>
      <c r="C5161" s="64">
        <v>6.8000000000000005E-2</v>
      </c>
    </row>
    <row r="5162" spans="1:3" x14ac:dyDescent="0.45">
      <c r="A5162" s="239">
        <v>43746</v>
      </c>
      <c r="B5162" s="3">
        <v>1.0952999999999999</v>
      </c>
      <c r="C5162" s="64">
        <v>6.8000000000000005E-2</v>
      </c>
    </row>
    <row r="5163" spans="1:3" x14ac:dyDescent="0.45">
      <c r="A5163" s="239">
        <v>43747</v>
      </c>
      <c r="B5163" s="3">
        <v>1.0972999999999999</v>
      </c>
      <c r="C5163" s="64">
        <v>6.7750000000000005E-2</v>
      </c>
    </row>
    <row r="5164" spans="1:3" x14ac:dyDescent="0.45">
      <c r="A5164" s="239">
        <v>43748</v>
      </c>
      <c r="B5164" s="3">
        <v>1.1016999999999999</v>
      </c>
      <c r="C5164" s="64">
        <v>6.7500000000000004E-2</v>
      </c>
    </row>
    <row r="5165" spans="1:3" x14ac:dyDescent="0.45">
      <c r="A5165" s="239">
        <v>43749</v>
      </c>
      <c r="B5165" s="3">
        <v>1.1051</v>
      </c>
      <c r="C5165" s="64">
        <v>6.7750000000000005E-2</v>
      </c>
    </row>
    <row r="5166" spans="1:3" x14ac:dyDescent="0.45">
      <c r="A5166" s="239">
        <v>43752</v>
      </c>
      <c r="B5166" s="3">
        <v>1.103</v>
      </c>
      <c r="C5166" s="64">
        <v>6.7500000000000004E-2</v>
      </c>
    </row>
    <row r="5167" spans="1:3" x14ac:dyDescent="0.45">
      <c r="A5167" s="239">
        <v>43753</v>
      </c>
      <c r="B5167" s="3">
        <v>1.1023000000000001</v>
      </c>
      <c r="C5167" s="64">
        <v>6.7995E-2</v>
      </c>
    </row>
    <row r="5168" spans="1:3" x14ac:dyDescent="0.45">
      <c r="A5168" s="239">
        <v>43754</v>
      </c>
      <c r="B5168" s="3">
        <v>1.1081000000000001</v>
      </c>
      <c r="C5168" s="64">
        <v>6.724999999999999E-2</v>
      </c>
    </row>
    <row r="5169" spans="1:3" x14ac:dyDescent="0.45">
      <c r="A5169" s="239">
        <v>43755</v>
      </c>
      <c r="B5169" s="3">
        <v>1.1126</v>
      </c>
      <c r="C5169" s="64">
        <v>6.6500000000000004E-2</v>
      </c>
    </row>
    <row r="5170" spans="1:3" x14ac:dyDescent="0.45">
      <c r="A5170" s="239">
        <v>43756</v>
      </c>
      <c r="B5170" s="3">
        <v>1.1157999999999999</v>
      </c>
      <c r="C5170" s="64">
        <v>6.6250000000000003E-2</v>
      </c>
    </row>
    <row r="5171" spans="1:3" x14ac:dyDescent="0.45">
      <c r="A5171" s="239">
        <v>43759</v>
      </c>
      <c r="B5171" s="3">
        <v>1.1152</v>
      </c>
      <c r="C5171" s="64">
        <v>6.6250000000000003E-2</v>
      </c>
    </row>
    <row r="5172" spans="1:3" x14ac:dyDescent="0.45">
      <c r="A5172" s="239">
        <v>43760</v>
      </c>
      <c r="B5172" s="3">
        <v>1.1141000000000001</v>
      </c>
      <c r="C5172" s="64">
        <v>6.6000000000000003E-2</v>
      </c>
    </row>
    <row r="5173" spans="1:3" x14ac:dyDescent="0.45">
      <c r="A5173" s="239">
        <v>43761</v>
      </c>
      <c r="B5173" s="3">
        <v>1.1121000000000001</v>
      </c>
      <c r="C5173" s="64">
        <v>6.5750000000000003E-2</v>
      </c>
    </row>
    <row r="5174" spans="1:3" x14ac:dyDescent="0.45">
      <c r="A5174" s="239">
        <v>43762</v>
      </c>
      <c r="B5174" s="3">
        <v>1.1107</v>
      </c>
      <c r="C5174" s="64">
        <v>6.5750000000000003E-2</v>
      </c>
    </row>
    <row r="5175" spans="1:3" x14ac:dyDescent="0.45">
      <c r="A5175" s="239">
        <v>43763</v>
      </c>
      <c r="B5175" s="3">
        <v>1.1073999999999999</v>
      </c>
      <c r="C5175" s="64">
        <v>6.5475000000000005E-2</v>
      </c>
    </row>
    <row r="5176" spans="1:3" x14ac:dyDescent="0.45">
      <c r="A5176" s="239">
        <v>43766</v>
      </c>
      <c r="B5176" s="3">
        <v>1.1102000000000001</v>
      </c>
      <c r="C5176" s="64">
        <v>6.5030000000000004E-2</v>
      </c>
    </row>
    <row r="5177" spans="1:3" x14ac:dyDescent="0.45">
      <c r="A5177" s="239">
        <v>43767</v>
      </c>
      <c r="B5177" s="3">
        <v>1.1108</v>
      </c>
      <c r="C5177" s="64">
        <v>6.5750000000000003E-2</v>
      </c>
    </row>
    <row r="5178" spans="1:3" x14ac:dyDescent="0.45">
      <c r="A5178" s="239">
        <v>43768</v>
      </c>
      <c r="B5178" s="3">
        <v>1.1116999999999999</v>
      </c>
      <c r="C5178" s="64">
        <v>6.6000000000000003E-2</v>
      </c>
    </row>
    <row r="5179" spans="1:3" x14ac:dyDescent="0.45">
      <c r="A5179" s="239">
        <v>43769</v>
      </c>
      <c r="B5179" s="3">
        <v>1.1146</v>
      </c>
      <c r="C5179" s="64">
        <v>6.6479999999999997E-2</v>
      </c>
    </row>
    <row r="5180" spans="1:3" x14ac:dyDescent="0.45">
      <c r="A5180" s="239">
        <v>43770</v>
      </c>
      <c r="B5180" s="3">
        <v>1.1162000000000001</v>
      </c>
      <c r="C5180" s="64">
        <v>6.6000000000000003E-2</v>
      </c>
    </row>
    <row r="5181" spans="1:3" x14ac:dyDescent="0.45">
      <c r="A5181" s="239">
        <v>43773</v>
      </c>
      <c r="B5181" s="3">
        <v>1.1141000000000001</v>
      </c>
      <c r="C5181" s="64">
        <v>6.6750000000000004E-2</v>
      </c>
    </row>
    <row r="5182" spans="1:3" x14ac:dyDescent="0.45">
      <c r="A5182" s="239">
        <v>43774</v>
      </c>
      <c r="B5182" s="3">
        <v>1.1068</v>
      </c>
      <c r="C5182" s="64">
        <v>6.6750000000000004E-2</v>
      </c>
    </row>
    <row r="5183" spans="1:3" x14ac:dyDescent="0.45">
      <c r="A5183" s="239">
        <v>43775</v>
      </c>
      <c r="B5183" s="3">
        <v>1.1066</v>
      </c>
      <c r="C5183" s="64">
        <v>6.6500000000000004E-2</v>
      </c>
    </row>
    <row r="5184" spans="1:3" x14ac:dyDescent="0.45">
      <c r="A5184" s="239">
        <v>43776</v>
      </c>
      <c r="B5184" s="3">
        <v>1.1041000000000001</v>
      </c>
      <c r="C5184" s="64">
        <v>6.6500000000000004E-2</v>
      </c>
    </row>
    <row r="5185" spans="1:3" x14ac:dyDescent="0.45">
      <c r="A5185" s="239">
        <v>43777</v>
      </c>
      <c r="B5185" s="3">
        <v>1.1020000000000001</v>
      </c>
      <c r="C5185" s="64">
        <v>6.6500000000000004E-2</v>
      </c>
    </row>
    <row r="5186" spans="1:3" x14ac:dyDescent="0.45">
      <c r="A5186" s="239">
        <v>43780</v>
      </c>
      <c r="B5186" s="3">
        <v>1.1039000000000001</v>
      </c>
      <c r="C5186" s="64">
        <v>6.6250000000000003E-2</v>
      </c>
    </row>
    <row r="5187" spans="1:3" x14ac:dyDescent="0.45">
      <c r="A5187" s="239">
        <v>43781</v>
      </c>
      <c r="B5187" s="3">
        <v>1.1011</v>
      </c>
      <c r="C5187" s="64">
        <v>6.5500000000000003E-2</v>
      </c>
    </row>
    <row r="5188" spans="1:3" x14ac:dyDescent="0.45">
      <c r="A5188" s="239">
        <v>43782</v>
      </c>
      <c r="B5188" s="3">
        <v>1.0999000000000001</v>
      </c>
      <c r="C5188" s="64">
        <v>6.5250000000000002E-2</v>
      </c>
    </row>
    <row r="5189" spans="1:3" x14ac:dyDescent="0.45">
      <c r="A5189" s="239">
        <v>43783</v>
      </c>
      <c r="B5189" s="3">
        <v>1.1017999999999999</v>
      </c>
      <c r="C5189" s="64">
        <v>6.4960000000000004E-2</v>
      </c>
    </row>
    <row r="5190" spans="1:3" x14ac:dyDescent="0.45">
      <c r="A5190" s="239">
        <v>43784</v>
      </c>
      <c r="B5190" s="3">
        <v>1.1053999999999999</v>
      </c>
      <c r="C5190" s="64">
        <v>6.4850000000000005E-2</v>
      </c>
    </row>
    <row r="5191" spans="1:3" x14ac:dyDescent="0.45">
      <c r="A5191" s="239">
        <v>43787</v>
      </c>
      <c r="B5191" s="3">
        <v>1.1082000000000001</v>
      </c>
      <c r="C5191" s="64">
        <v>6.5500000000000003E-2</v>
      </c>
    </row>
    <row r="5192" spans="1:3" x14ac:dyDescent="0.45">
      <c r="A5192" s="239">
        <v>43788</v>
      </c>
      <c r="B5192" s="3">
        <v>1.1081000000000001</v>
      </c>
      <c r="C5192" s="64">
        <v>6.5250000000000002E-2</v>
      </c>
    </row>
    <row r="5193" spans="1:3" x14ac:dyDescent="0.45">
      <c r="A5193" s="239">
        <v>43789</v>
      </c>
      <c r="B5193" s="3">
        <v>1.1067</v>
      </c>
      <c r="C5193" s="64">
        <v>6.4595E-2</v>
      </c>
    </row>
    <row r="5194" spans="1:3" x14ac:dyDescent="0.45">
      <c r="A5194" s="239">
        <v>43790</v>
      </c>
      <c r="B5194" s="3">
        <v>1.1063000000000001</v>
      </c>
      <c r="C5194" s="64">
        <v>6.4750000000000002E-2</v>
      </c>
    </row>
    <row r="5195" spans="1:3" x14ac:dyDescent="0.45">
      <c r="A5195" s="239">
        <v>43791</v>
      </c>
      <c r="B5195" s="3">
        <v>1.1024</v>
      </c>
      <c r="C5195" s="64">
        <v>6.4250000000000002E-2</v>
      </c>
    </row>
    <row r="5196" spans="1:3" x14ac:dyDescent="0.45">
      <c r="A5196" s="239">
        <v>43794</v>
      </c>
      <c r="B5196" s="3">
        <v>1.1006</v>
      </c>
      <c r="C5196" s="64">
        <v>6.3750000000000001E-2</v>
      </c>
    </row>
    <row r="5197" spans="1:3" x14ac:dyDescent="0.45">
      <c r="A5197" s="239">
        <v>43795</v>
      </c>
      <c r="B5197" s="3">
        <v>1.1020000000000001</v>
      </c>
      <c r="C5197" s="64">
        <v>6.3E-2</v>
      </c>
    </row>
    <row r="5198" spans="1:3" x14ac:dyDescent="0.45">
      <c r="A5198" s="239">
        <v>43796</v>
      </c>
      <c r="B5198" s="3">
        <v>1.1000000000000001</v>
      </c>
      <c r="C5198" s="64">
        <v>6.225E-2</v>
      </c>
    </row>
    <row r="5199" spans="1:3" x14ac:dyDescent="0.45">
      <c r="A5199" s="239">
        <v>43797</v>
      </c>
      <c r="B5199" s="3">
        <v>1.1008</v>
      </c>
      <c r="C5199" s="64">
        <v>6.2E-2</v>
      </c>
    </row>
    <row r="5200" spans="1:3" x14ac:dyDescent="0.45">
      <c r="A5200" s="239">
        <v>43798</v>
      </c>
      <c r="B5200" s="3">
        <v>1.1015999999999999</v>
      </c>
      <c r="C5200" s="64">
        <v>6.25E-2</v>
      </c>
    </row>
    <row r="5201" spans="1:3" x14ac:dyDescent="0.45">
      <c r="A5201" s="239">
        <v>43801</v>
      </c>
      <c r="B5201" s="3">
        <v>1.1074999999999999</v>
      </c>
      <c r="C5201" s="64">
        <v>6.4000000000000001E-2</v>
      </c>
    </row>
    <row r="5202" spans="1:3" x14ac:dyDescent="0.45">
      <c r="A5202" s="239">
        <v>43802</v>
      </c>
      <c r="B5202" s="3">
        <v>1.1088</v>
      </c>
      <c r="C5202" s="64">
        <v>6.3500000000000001E-2</v>
      </c>
    </row>
    <row r="5203" spans="1:3" x14ac:dyDescent="0.45">
      <c r="A5203" s="239">
        <v>43803</v>
      </c>
      <c r="B5203" s="3">
        <v>1.1078000000000001</v>
      </c>
      <c r="C5203" s="64">
        <v>6.3500000000000001E-2</v>
      </c>
    </row>
    <row r="5204" spans="1:3" x14ac:dyDescent="0.45">
      <c r="A5204" s="239">
        <v>43804</v>
      </c>
      <c r="B5204" s="3">
        <v>1.1105</v>
      </c>
      <c r="C5204" s="64">
        <v>6.3250000000000001E-2</v>
      </c>
    </row>
    <row r="5205" spans="1:3" x14ac:dyDescent="0.45">
      <c r="A5205" s="239">
        <v>43805</v>
      </c>
      <c r="B5205" s="3">
        <v>1.1054999999999999</v>
      </c>
      <c r="C5205" s="64">
        <v>6.3500000000000001E-2</v>
      </c>
    </row>
    <row r="5206" spans="1:3" x14ac:dyDescent="0.45">
      <c r="A5206" s="239">
        <v>43808</v>
      </c>
      <c r="B5206" s="3">
        <v>1.1056999999999999</v>
      </c>
      <c r="C5206" s="64">
        <v>6.3500000000000001E-2</v>
      </c>
    </row>
    <row r="5207" spans="1:3" x14ac:dyDescent="0.45">
      <c r="A5207" s="239">
        <v>43809</v>
      </c>
      <c r="B5207" s="3">
        <v>1.1087</v>
      </c>
      <c r="C5207" s="64">
        <v>6.3750000000000001E-2</v>
      </c>
    </row>
    <row r="5208" spans="1:3" x14ac:dyDescent="0.45">
      <c r="A5208" s="239">
        <v>43810</v>
      </c>
      <c r="B5208" s="3">
        <v>1.1092</v>
      </c>
      <c r="C5208" s="64">
        <v>6.3550000000000009E-2</v>
      </c>
    </row>
    <row r="5209" spans="1:3" x14ac:dyDescent="0.45">
      <c r="A5209" s="239">
        <v>43811</v>
      </c>
      <c r="B5209" s="3">
        <v>1.111</v>
      </c>
      <c r="C5209" s="64">
        <v>6.3750000000000001E-2</v>
      </c>
    </row>
    <row r="5210" spans="1:3" x14ac:dyDescent="0.45">
      <c r="A5210" s="239">
        <v>43812</v>
      </c>
      <c r="B5210" s="3">
        <v>1.1115999999999999</v>
      </c>
      <c r="C5210" s="64">
        <v>6.3500000000000001E-2</v>
      </c>
    </row>
    <row r="5211" spans="1:3" x14ac:dyDescent="0.45">
      <c r="A5211" s="239">
        <v>43815</v>
      </c>
      <c r="B5211" s="3">
        <v>1.1143000000000001</v>
      </c>
      <c r="C5211" s="64">
        <v>6.4000000000000001E-2</v>
      </c>
    </row>
    <row r="5212" spans="1:3" x14ac:dyDescent="0.45">
      <c r="A5212" s="239">
        <v>43816</v>
      </c>
      <c r="B5212" s="3">
        <v>1.1152</v>
      </c>
      <c r="C5212" s="64">
        <v>6.4000000000000001E-2</v>
      </c>
    </row>
    <row r="5213" spans="1:3" x14ac:dyDescent="0.45">
      <c r="A5213" s="239">
        <v>43817</v>
      </c>
      <c r="B5213" s="3">
        <v>1.1117999999999999</v>
      </c>
      <c r="C5213" s="64">
        <v>6.4000000000000001E-2</v>
      </c>
    </row>
    <row r="5214" spans="1:3" x14ac:dyDescent="0.45">
      <c r="A5214" s="239">
        <v>43818</v>
      </c>
      <c r="B5214" s="3">
        <v>1.1125</v>
      </c>
      <c r="C5214" s="64">
        <v>6.3E-2</v>
      </c>
    </row>
    <row r="5215" spans="1:3" x14ac:dyDescent="0.45">
      <c r="A5215" s="239">
        <v>43819</v>
      </c>
      <c r="B5215" s="3">
        <v>1.1069</v>
      </c>
      <c r="C5215" s="64">
        <v>6.25E-2</v>
      </c>
    </row>
    <row r="5216" spans="1:3" x14ac:dyDescent="0.45">
      <c r="A5216" s="239">
        <v>43822</v>
      </c>
      <c r="B5216" s="3">
        <v>1.1091</v>
      </c>
      <c r="C5216" s="64">
        <v>6.3E-2</v>
      </c>
    </row>
    <row r="5217" spans="1:3" x14ac:dyDescent="0.45">
      <c r="A5217" s="239">
        <v>43823</v>
      </c>
      <c r="B5217" s="3">
        <v>1.1088</v>
      </c>
      <c r="C5217" s="64">
        <v>6.275E-2</v>
      </c>
    </row>
    <row r="5218" spans="1:3" x14ac:dyDescent="0.45">
      <c r="A5218" s="239">
        <v>43824</v>
      </c>
      <c r="B5218" s="3">
        <v>1.1094999999999999</v>
      </c>
      <c r="C5218" s="64">
        <v>6.275E-2</v>
      </c>
    </row>
    <row r="5219" spans="1:3" x14ac:dyDescent="0.45">
      <c r="A5219" s="239">
        <v>43825</v>
      </c>
      <c r="B5219" s="3">
        <v>1.1103000000000001</v>
      </c>
      <c r="C5219" s="64">
        <v>6.3250000000000001E-2</v>
      </c>
    </row>
    <row r="5220" spans="1:3" x14ac:dyDescent="0.45">
      <c r="A5220" s="239">
        <v>43826</v>
      </c>
      <c r="B5220" s="3">
        <v>1.1184000000000001</v>
      </c>
      <c r="C5220" s="64">
        <v>6.4250000000000002E-2</v>
      </c>
    </row>
    <row r="5221" spans="1:3" x14ac:dyDescent="0.45">
      <c r="A5221" s="239">
        <v>43829</v>
      </c>
      <c r="B5221" s="3">
        <v>1.1211</v>
      </c>
      <c r="C5221" s="64">
        <v>6.4750000000000002E-2</v>
      </c>
    </row>
    <row r="5222" spans="1:3" x14ac:dyDescent="0.45">
      <c r="A5222" s="239">
        <v>43830</v>
      </c>
      <c r="B5222" s="3">
        <v>1.1229</v>
      </c>
      <c r="C5222" s="64">
        <v>6.4750000000000002E-2</v>
      </c>
    </row>
    <row r="5223" spans="1:3" x14ac:dyDescent="0.45">
      <c r="A5223" s="239">
        <v>43831</v>
      </c>
      <c r="B5223" s="3">
        <v>1.1214</v>
      </c>
      <c r="C5223" s="64">
        <v>6.4749998552724716E-2</v>
      </c>
    </row>
    <row r="5224" spans="1:3" x14ac:dyDescent="0.45">
      <c r="A5224" s="239">
        <v>43832</v>
      </c>
      <c r="B5224" s="3">
        <v>1.117</v>
      </c>
      <c r="C5224" s="64">
        <v>6.3999998569488528E-2</v>
      </c>
    </row>
    <row r="5225" spans="1:3" x14ac:dyDescent="0.45">
      <c r="A5225" s="239">
        <v>43833</v>
      </c>
      <c r="B5225" s="3">
        <v>1.1172</v>
      </c>
      <c r="C5225" s="64">
        <v>6.4499998558312663E-2</v>
      </c>
    </row>
    <row r="5226" spans="1:3" x14ac:dyDescent="0.45">
      <c r="A5226" s="239">
        <v>43836</v>
      </c>
      <c r="B5226" s="3">
        <v>1.1194999999999999</v>
      </c>
      <c r="C5226" s="64">
        <v>6.4999998547136784E-2</v>
      </c>
    </row>
    <row r="5227" spans="1:3" x14ac:dyDescent="0.45">
      <c r="A5227" s="239">
        <v>43837</v>
      </c>
      <c r="B5227" s="3">
        <v>1.1143000000000001</v>
      </c>
      <c r="C5227" s="64">
        <v>6.4249998563900582E-2</v>
      </c>
    </row>
    <row r="5228" spans="1:3" x14ac:dyDescent="0.45">
      <c r="A5228" s="239">
        <v>43838</v>
      </c>
      <c r="B5228" s="3">
        <v>1.1117999999999999</v>
      </c>
      <c r="C5228" s="64">
        <v>6.354999857954681E-2</v>
      </c>
    </row>
    <row r="5229" spans="1:3" x14ac:dyDescent="0.45">
      <c r="A5229" s="239">
        <v>43839</v>
      </c>
      <c r="B5229" s="3">
        <v>1.1105</v>
      </c>
      <c r="C5229" s="64">
        <v>6.2749998597428205E-2</v>
      </c>
    </row>
    <row r="5230" spans="1:3" x14ac:dyDescent="0.45">
      <c r="A5230" s="239">
        <v>43840</v>
      </c>
      <c r="B5230" s="3">
        <v>1.1122000000000001</v>
      </c>
      <c r="C5230" s="64">
        <v>6.199999861419201E-2</v>
      </c>
    </row>
    <row r="5231" spans="1:3" x14ac:dyDescent="0.45">
      <c r="A5231" s="239">
        <v>43843</v>
      </c>
      <c r="B5231" s="3">
        <v>1.1140000000000001</v>
      </c>
      <c r="C5231" s="64">
        <v>6.2249998608604071E-2</v>
      </c>
    </row>
    <row r="5232" spans="1:3" x14ac:dyDescent="0.45">
      <c r="A5232" s="239">
        <v>43844</v>
      </c>
      <c r="B5232" s="3">
        <v>1.1131</v>
      </c>
      <c r="C5232" s="64">
        <v>6.199999861419201E-2</v>
      </c>
    </row>
    <row r="5233" spans="1:3" x14ac:dyDescent="0.45">
      <c r="A5233" s="239">
        <v>43845</v>
      </c>
      <c r="B5233" s="3">
        <v>1.1157999999999999</v>
      </c>
      <c r="C5233" s="64">
        <v>6.1749998619779943E-2</v>
      </c>
    </row>
    <row r="5234" spans="1:3" x14ac:dyDescent="0.45">
      <c r="A5234" s="239">
        <v>43846</v>
      </c>
      <c r="B5234" s="3">
        <v>1.1134999999999999</v>
      </c>
      <c r="C5234" s="64">
        <v>6.1749998619779943E-2</v>
      </c>
    </row>
    <row r="5235" spans="1:3" x14ac:dyDescent="0.45">
      <c r="A5235" s="239">
        <v>43847</v>
      </c>
      <c r="B5235" s="3">
        <v>1.1091</v>
      </c>
      <c r="C5235" s="64">
        <v>6.1499998625367883E-2</v>
      </c>
    </row>
    <row r="5236" spans="1:3" x14ac:dyDescent="0.45">
      <c r="A5236" s="239">
        <v>43850</v>
      </c>
      <c r="B5236" s="3">
        <v>1.1084000000000001</v>
      </c>
      <c r="C5236" s="64">
        <v>6.1299998629838225E-2</v>
      </c>
    </row>
    <row r="5237" spans="1:3" x14ac:dyDescent="0.45">
      <c r="A5237" s="239">
        <v>43851</v>
      </c>
      <c r="B5237" s="3">
        <v>1.1092</v>
      </c>
      <c r="C5237" s="64">
        <v>6.1249998630955815E-2</v>
      </c>
    </row>
    <row r="5238" spans="1:3" x14ac:dyDescent="0.45">
      <c r="A5238" s="239">
        <v>43852</v>
      </c>
      <c r="B5238" s="3">
        <v>1.1086</v>
      </c>
      <c r="C5238" s="64">
        <v>6.024999865330756E-2</v>
      </c>
    </row>
    <row r="5239" spans="1:3" x14ac:dyDescent="0.45">
      <c r="A5239" s="239">
        <v>43853</v>
      </c>
      <c r="B5239" s="3">
        <v>1.1051</v>
      </c>
      <c r="C5239" s="64">
        <v>5.9499998670071365E-2</v>
      </c>
    </row>
    <row r="5240" spans="1:3" x14ac:dyDescent="0.45">
      <c r="A5240" s="239">
        <v>43854</v>
      </c>
      <c r="B5240" s="3">
        <v>1.1027</v>
      </c>
      <c r="C5240" s="64">
        <v>5.9249998675659298E-2</v>
      </c>
    </row>
    <row r="5241" spans="1:3" x14ac:dyDescent="0.45">
      <c r="A5241" s="239">
        <v>43857</v>
      </c>
      <c r="B5241" s="3">
        <v>1.1014999999999999</v>
      </c>
      <c r="C5241" s="64">
        <v>5.9749998664483425E-2</v>
      </c>
    </row>
    <row r="5242" spans="1:3" x14ac:dyDescent="0.45">
      <c r="A5242" s="239">
        <v>43858</v>
      </c>
      <c r="B5242" s="3">
        <v>1.1009</v>
      </c>
      <c r="C5242" s="64">
        <v>5.9249998675659298E-2</v>
      </c>
    </row>
    <row r="5243" spans="1:3" x14ac:dyDescent="0.45">
      <c r="A5243" s="239">
        <v>43859</v>
      </c>
      <c r="B5243" s="3">
        <v>1.1005</v>
      </c>
      <c r="C5243" s="64">
        <v>5.8999998681247237E-2</v>
      </c>
    </row>
    <row r="5244" spans="1:3" x14ac:dyDescent="0.45">
      <c r="A5244" s="239">
        <v>43860</v>
      </c>
      <c r="B5244" s="3">
        <v>1.1038000000000001</v>
      </c>
      <c r="C5244" s="64">
        <v>5.9499998670071365E-2</v>
      </c>
    </row>
    <row r="5245" spans="1:3" x14ac:dyDescent="0.45">
      <c r="A5245" s="239">
        <v>43861</v>
      </c>
      <c r="B5245" s="3">
        <v>1.1083000000000001</v>
      </c>
      <c r="C5245" s="64">
        <v>6.0749998642131688E-2</v>
      </c>
    </row>
    <row r="5246" spans="1:3" x14ac:dyDescent="0.45">
      <c r="A5246" s="239">
        <v>43864</v>
      </c>
      <c r="B5246" s="3">
        <v>1.1059000000000001</v>
      </c>
      <c r="C5246" s="64">
        <v>6.024999865330756E-2</v>
      </c>
    </row>
    <row r="5247" spans="1:3" x14ac:dyDescent="0.45">
      <c r="A5247" s="239">
        <v>43865</v>
      </c>
      <c r="B5247" s="3">
        <v>1.1036999999999999</v>
      </c>
      <c r="C5247" s="64">
        <v>5.9249998675659298E-2</v>
      </c>
    </row>
    <row r="5248" spans="1:3" x14ac:dyDescent="0.45">
      <c r="A5248" s="239">
        <v>43866</v>
      </c>
      <c r="B5248" s="3">
        <v>1.1001000000000001</v>
      </c>
      <c r="C5248" s="64">
        <v>5.8924998682923613E-2</v>
      </c>
    </row>
    <row r="5249" spans="1:3" x14ac:dyDescent="0.45">
      <c r="A5249" s="239">
        <v>43867</v>
      </c>
      <c r="B5249" s="3">
        <v>1.0974999999999999</v>
      </c>
      <c r="C5249" s="64">
        <v>5.9249998675659298E-2</v>
      </c>
    </row>
    <row r="5250" spans="1:3" x14ac:dyDescent="0.45">
      <c r="A5250" s="239">
        <v>43868</v>
      </c>
      <c r="B5250" s="3">
        <v>1.0943000000000001</v>
      </c>
      <c r="C5250" s="64">
        <v>5.9499998670071365E-2</v>
      </c>
    </row>
    <row r="5251" spans="1:3" x14ac:dyDescent="0.45">
      <c r="A5251" s="239">
        <v>43871</v>
      </c>
      <c r="B5251" s="3">
        <v>1.091</v>
      </c>
      <c r="C5251" s="64">
        <v>6.0049998657777902E-2</v>
      </c>
    </row>
    <row r="5252" spans="1:3" x14ac:dyDescent="0.45">
      <c r="A5252" s="239">
        <v>43872</v>
      </c>
      <c r="B5252" s="3">
        <v>1.0922000000000001</v>
      </c>
      <c r="C5252" s="64">
        <v>5.9999998658895493E-2</v>
      </c>
    </row>
    <row r="5253" spans="1:3" x14ac:dyDescent="0.45">
      <c r="A5253" s="239">
        <v>43873</v>
      </c>
      <c r="B5253" s="3">
        <v>1.0879000000000001</v>
      </c>
      <c r="C5253" s="64">
        <v>5.9749998664483425E-2</v>
      </c>
    </row>
    <row r="5254" spans="1:3" x14ac:dyDescent="0.45">
      <c r="A5254" s="239">
        <v>43874</v>
      </c>
      <c r="B5254" s="3">
        <v>1.0842000000000001</v>
      </c>
      <c r="C5254" s="64">
        <v>6.1249998630955815E-2</v>
      </c>
    </row>
    <row r="5255" spans="1:3" x14ac:dyDescent="0.45">
      <c r="A5255" s="239">
        <v>43875</v>
      </c>
      <c r="B5255" s="3">
        <v>1.0843</v>
      </c>
      <c r="C5255" s="64">
        <v>6.1749998619779943E-2</v>
      </c>
    </row>
    <row r="5256" spans="1:3" x14ac:dyDescent="0.45">
      <c r="A5256" s="239">
        <v>43878</v>
      </c>
      <c r="B5256" s="3">
        <v>1.0831999999999999</v>
      </c>
      <c r="C5256" s="64">
        <v>6.1499998625367883E-2</v>
      </c>
    </row>
    <row r="5257" spans="1:3" x14ac:dyDescent="0.45">
      <c r="A5257" s="239">
        <v>43879</v>
      </c>
      <c r="B5257" s="3">
        <v>1.0804</v>
      </c>
      <c r="C5257" s="64">
        <v>6.1749998619779943E-2</v>
      </c>
    </row>
    <row r="5258" spans="1:3" x14ac:dyDescent="0.45">
      <c r="A5258" s="239">
        <v>43880</v>
      </c>
      <c r="B5258" s="3">
        <v>1.0791999999999999</v>
      </c>
      <c r="C5258" s="64">
        <v>6.2749998597428205E-2</v>
      </c>
    </row>
    <row r="5259" spans="1:3" x14ac:dyDescent="0.45">
      <c r="A5259" s="239">
        <v>43881</v>
      </c>
      <c r="B5259" s="3">
        <v>1.0792999999999999</v>
      </c>
      <c r="C5259" s="64">
        <v>6.3749998575076461E-2</v>
      </c>
    </row>
    <row r="5260" spans="1:3" x14ac:dyDescent="0.45">
      <c r="A5260" s="239">
        <v>43882</v>
      </c>
      <c r="B5260" s="3">
        <v>1.0858000000000001</v>
      </c>
      <c r="C5260" s="64">
        <v>6.4249998563900582E-2</v>
      </c>
    </row>
    <row r="5261" spans="1:3" x14ac:dyDescent="0.45">
      <c r="A5261" s="239">
        <v>43885</v>
      </c>
      <c r="B5261" s="3">
        <v>1.0871</v>
      </c>
      <c r="C5261" s="64">
        <v>6.619999852031469E-2</v>
      </c>
    </row>
    <row r="5262" spans="1:3" x14ac:dyDescent="0.45">
      <c r="A5262" s="239">
        <v>43886</v>
      </c>
      <c r="B5262" s="3">
        <v>1.0883</v>
      </c>
      <c r="C5262" s="64">
        <v>6.6949998503550892E-2</v>
      </c>
    </row>
    <row r="5263" spans="1:3" x14ac:dyDescent="0.45">
      <c r="A5263" s="239">
        <v>43887</v>
      </c>
      <c r="B5263" s="3">
        <v>1.0879000000000001</v>
      </c>
      <c r="C5263" s="64">
        <v>6.8499998468905685E-2</v>
      </c>
    </row>
    <row r="5264" spans="1:3" x14ac:dyDescent="0.45">
      <c r="A5264" s="239">
        <v>43888</v>
      </c>
      <c r="B5264" s="3">
        <v>1.0980000000000001</v>
      </c>
      <c r="C5264" s="64">
        <v>6.9999998435378075E-2</v>
      </c>
    </row>
    <row r="5265" spans="1:3" x14ac:dyDescent="0.45">
      <c r="A5265" s="239">
        <v>43889</v>
      </c>
      <c r="B5265" s="3">
        <v>1.1001000000000001</v>
      </c>
      <c r="C5265" s="64">
        <v>7.1999998390674599E-2</v>
      </c>
    </row>
    <row r="5266" spans="1:3" x14ac:dyDescent="0.45">
      <c r="A5266" s="239">
        <v>43892</v>
      </c>
      <c r="B5266" s="3">
        <v>1.1179999999999999</v>
      </c>
      <c r="C5266" s="64">
        <v>7.2874998371116814E-2</v>
      </c>
    </row>
    <row r="5267" spans="1:3" x14ac:dyDescent="0.45">
      <c r="A5267" s="239">
        <v>43893</v>
      </c>
      <c r="B5267" s="3">
        <v>1.1158999999999999</v>
      </c>
      <c r="C5267" s="64">
        <v>6.7939998481422667E-2</v>
      </c>
    </row>
    <row r="5268" spans="1:3" x14ac:dyDescent="0.45">
      <c r="A5268" s="239">
        <v>43894</v>
      </c>
      <c r="B5268" s="3">
        <v>1.1124000000000001</v>
      </c>
      <c r="C5268" s="64">
        <v>6.6249998519197106E-2</v>
      </c>
    </row>
    <row r="5269" spans="1:3" x14ac:dyDescent="0.45">
      <c r="A5269" s="239">
        <v>43895</v>
      </c>
      <c r="B5269" s="3">
        <v>1.1214</v>
      </c>
      <c r="C5269" s="64">
        <v>7.1004998412914577E-2</v>
      </c>
    </row>
    <row r="5270" spans="1:3" x14ac:dyDescent="0.45">
      <c r="A5270" s="239">
        <v>43896</v>
      </c>
      <c r="B5270" s="3">
        <v>1.1305000000000001</v>
      </c>
      <c r="C5270" s="64">
        <v>7.699999827891589E-2</v>
      </c>
    </row>
    <row r="5271" spans="1:3" x14ac:dyDescent="0.45">
      <c r="A5271" s="239">
        <v>43899</v>
      </c>
      <c r="B5271" s="3">
        <v>1.1463000000000001</v>
      </c>
      <c r="C5271" s="64">
        <v>8.3374998136423531E-2</v>
      </c>
    </row>
    <row r="5272" spans="1:3" x14ac:dyDescent="0.45">
      <c r="A5272" s="239">
        <v>43900</v>
      </c>
      <c r="B5272" s="3">
        <v>1.1315999999999999</v>
      </c>
      <c r="C5272" s="64">
        <v>7.6249998295679688E-2</v>
      </c>
    </row>
    <row r="5273" spans="1:3" x14ac:dyDescent="0.45">
      <c r="A5273" s="239">
        <v>43901</v>
      </c>
      <c r="B5273" s="3">
        <v>1.1285000000000001</v>
      </c>
      <c r="C5273" s="64">
        <v>8.1624998175539074E-2</v>
      </c>
    </row>
    <row r="5274" spans="1:3" x14ac:dyDescent="0.45">
      <c r="A5274" s="239">
        <v>43902</v>
      </c>
      <c r="B5274" s="3">
        <v>1.1186</v>
      </c>
      <c r="C5274" s="64">
        <v>9.7249997826293108E-2</v>
      </c>
    </row>
    <row r="5275" spans="1:3" x14ac:dyDescent="0.45">
      <c r="A5275" s="239">
        <v>43903</v>
      </c>
      <c r="B5275" s="3">
        <v>1.1081000000000001</v>
      </c>
      <c r="C5275" s="64">
        <v>9.349999791011214E-2</v>
      </c>
    </row>
    <row r="5276" spans="1:3" x14ac:dyDescent="0.45">
      <c r="A5276" s="239">
        <v>43906</v>
      </c>
      <c r="B5276" s="3">
        <v>1.1158999999999999</v>
      </c>
      <c r="C5276" s="64">
        <v>9.7499997820705175E-2</v>
      </c>
    </row>
    <row r="5277" spans="1:3" x14ac:dyDescent="0.45">
      <c r="A5277" s="239">
        <v>43907</v>
      </c>
      <c r="B5277" s="3">
        <v>1.0988</v>
      </c>
      <c r="C5277" s="64">
        <v>9.799999780952931E-2</v>
      </c>
    </row>
    <row r="5278" spans="1:3" x14ac:dyDescent="0.45">
      <c r="A5278" s="239">
        <v>43908</v>
      </c>
      <c r="B5278" s="3">
        <v>1.0848</v>
      </c>
      <c r="C5278" s="64">
        <v>0.10799999758601189</v>
      </c>
    </row>
    <row r="5279" spans="1:3" x14ac:dyDescent="0.45">
      <c r="A5279" s="239">
        <v>43909</v>
      </c>
      <c r="B5279" s="3">
        <v>1.0684</v>
      </c>
      <c r="C5279" s="64">
        <v>0.11424999744631351</v>
      </c>
    </row>
    <row r="5280" spans="1:3" x14ac:dyDescent="0.45">
      <c r="A5280" s="239">
        <v>43910</v>
      </c>
      <c r="B5280" s="3">
        <v>1.0667</v>
      </c>
      <c r="C5280" s="64">
        <v>0.11074999752454459</v>
      </c>
    </row>
    <row r="5281" spans="1:3" x14ac:dyDescent="0.45">
      <c r="A5281" s="239">
        <v>43913</v>
      </c>
      <c r="B5281" s="3">
        <v>1.0750999999999999</v>
      </c>
      <c r="C5281" s="64">
        <v>0.10949999755248427</v>
      </c>
    </row>
    <row r="5282" spans="1:3" x14ac:dyDescent="0.45">
      <c r="A5282" s="239">
        <v>43914</v>
      </c>
      <c r="B5282" s="3">
        <v>1.0757000000000001</v>
      </c>
      <c r="C5282" s="64">
        <v>9.8499997798353431E-2</v>
      </c>
    </row>
    <row r="5283" spans="1:3" x14ac:dyDescent="0.45">
      <c r="A5283" s="239">
        <v>43915</v>
      </c>
      <c r="B5283" s="3">
        <v>1.0861000000000001</v>
      </c>
      <c r="C5283" s="64">
        <v>9.1749997949227696E-2</v>
      </c>
    </row>
    <row r="5284" spans="1:3" x14ac:dyDescent="0.45">
      <c r="A5284" s="239">
        <v>43916</v>
      </c>
      <c r="B5284" s="3">
        <v>1.1024</v>
      </c>
      <c r="C5284" s="64">
        <v>8.9749997993931172E-2</v>
      </c>
    </row>
    <row r="5285" spans="1:3" x14ac:dyDescent="0.45">
      <c r="A5285" s="239">
        <v>43917</v>
      </c>
      <c r="B5285" s="3">
        <v>1.1097999999999999</v>
      </c>
      <c r="C5285" s="64">
        <v>9.0499997977167373E-2</v>
      </c>
    </row>
    <row r="5286" spans="1:3" x14ac:dyDescent="0.45">
      <c r="A5286" s="239">
        <v>43920</v>
      </c>
      <c r="B5286" s="3">
        <v>1.1020000000000001</v>
      </c>
      <c r="C5286" s="64">
        <v>9.0249997982755306E-2</v>
      </c>
    </row>
    <row r="5287" spans="1:3" x14ac:dyDescent="0.45">
      <c r="A5287" s="239">
        <v>43921</v>
      </c>
      <c r="B5287" s="3">
        <v>1.0971</v>
      </c>
      <c r="C5287" s="64">
        <v>8.8749998016282916E-2</v>
      </c>
    </row>
    <row r="5288" spans="1:3" x14ac:dyDescent="0.45">
      <c r="A5288" s="239">
        <v>43922</v>
      </c>
      <c r="B5288" s="3">
        <v>1.0925</v>
      </c>
      <c r="C5288" s="64">
        <v>9.0979997966438533E-2</v>
      </c>
    </row>
    <row r="5289" spans="1:3" x14ac:dyDescent="0.45">
      <c r="A5289" s="239">
        <v>43923</v>
      </c>
      <c r="B5289" s="3">
        <v>1.0842000000000001</v>
      </c>
      <c r="C5289" s="64">
        <v>9.0749997971579427E-2</v>
      </c>
    </row>
    <row r="5290" spans="1:3" x14ac:dyDescent="0.45">
      <c r="A5290" s="239">
        <v>43924</v>
      </c>
      <c r="B5290" s="3">
        <v>1.0787</v>
      </c>
      <c r="C5290" s="64">
        <v>9.3249997915700072E-2</v>
      </c>
    </row>
    <row r="5291" spans="1:3" x14ac:dyDescent="0.45">
      <c r="A5291" s="239">
        <v>43927</v>
      </c>
      <c r="B5291" s="3">
        <v>1.0802</v>
      </c>
      <c r="C5291" s="64">
        <v>9.0999997965991494E-2</v>
      </c>
    </row>
    <row r="5292" spans="1:3" x14ac:dyDescent="0.45">
      <c r="A5292" s="239">
        <v>43928</v>
      </c>
      <c r="B5292" s="3">
        <v>1.0895999999999999</v>
      </c>
      <c r="C5292" s="64">
        <v>8.9499997999519104E-2</v>
      </c>
    </row>
    <row r="5293" spans="1:3" x14ac:dyDescent="0.45">
      <c r="A5293" s="239">
        <v>43929</v>
      </c>
      <c r="B5293" s="3">
        <v>1.0864</v>
      </c>
      <c r="C5293" s="64">
        <v>8.8749998016282916E-2</v>
      </c>
    </row>
    <row r="5294" spans="1:3" x14ac:dyDescent="0.45">
      <c r="A5294" s="239">
        <v>43930</v>
      </c>
      <c r="B5294" s="3">
        <v>1.0935999999999999</v>
      </c>
      <c r="C5294" s="64">
        <v>8.6249998072162271E-2</v>
      </c>
    </row>
    <row r="5295" spans="1:3" x14ac:dyDescent="0.45">
      <c r="A5295" s="239">
        <v>43931</v>
      </c>
      <c r="B5295" s="3">
        <v>1.0949</v>
      </c>
      <c r="C5295" s="64">
        <v>8.4999998100101948E-2</v>
      </c>
    </row>
    <row r="5296" spans="1:3" x14ac:dyDescent="0.45">
      <c r="A5296" s="239">
        <v>43934</v>
      </c>
      <c r="B5296" s="3">
        <v>1.0916999999999999</v>
      </c>
      <c r="C5296" s="64">
        <v>8.5499998088926082E-2</v>
      </c>
    </row>
    <row r="5297" spans="1:3" x14ac:dyDescent="0.45">
      <c r="A5297" s="239">
        <v>43935</v>
      </c>
      <c r="B5297" s="3">
        <v>1.0965</v>
      </c>
      <c r="C5297" s="64">
        <v>8.424999811686576E-2</v>
      </c>
    </row>
    <row r="5298" spans="1:3" x14ac:dyDescent="0.45">
      <c r="A5298" s="239">
        <v>43936</v>
      </c>
      <c r="B5298" s="3">
        <v>1.0916999999999999</v>
      </c>
      <c r="C5298" s="64">
        <v>8.5499998088926082E-2</v>
      </c>
    </row>
    <row r="5299" spans="1:3" x14ac:dyDescent="0.45">
      <c r="A5299" s="239">
        <v>43937</v>
      </c>
      <c r="B5299" s="3">
        <v>1.0833999999999999</v>
      </c>
      <c r="C5299" s="64">
        <v>8.8499998021870849E-2</v>
      </c>
    </row>
    <row r="5300" spans="1:3" x14ac:dyDescent="0.45">
      <c r="A5300" s="239">
        <v>43938</v>
      </c>
      <c r="B5300" s="3">
        <v>1.0867</v>
      </c>
      <c r="C5300" s="64">
        <v>8.9249998005107051E-2</v>
      </c>
    </row>
    <row r="5301" spans="1:3" x14ac:dyDescent="0.45">
      <c r="A5301" s="239">
        <v>43941</v>
      </c>
      <c r="B5301" s="3">
        <v>1.087</v>
      </c>
      <c r="C5301" s="64">
        <v>8.9499997999519104E-2</v>
      </c>
    </row>
    <row r="5302" spans="1:3" x14ac:dyDescent="0.45">
      <c r="A5302" s="239">
        <v>43942</v>
      </c>
      <c r="B5302" s="3">
        <v>1.0844</v>
      </c>
      <c r="C5302" s="64">
        <v>8.9499997999519104E-2</v>
      </c>
    </row>
    <row r="5303" spans="1:3" x14ac:dyDescent="0.45">
      <c r="A5303" s="239">
        <v>43943</v>
      </c>
      <c r="B5303" s="3">
        <v>1.0815999999999999</v>
      </c>
      <c r="C5303" s="64">
        <v>8.9499997999519104E-2</v>
      </c>
    </row>
    <row r="5304" spans="1:3" x14ac:dyDescent="0.45">
      <c r="A5304" s="239">
        <v>43944</v>
      </c>
      <c r="B5304" s="3">
        <v>1.0813999999999999</v>
      </c>
      <c r="C5304" s="64">
        <v>8.9499997999519104E-2</v>
      </c>
    </row>
    <row r="5305" spans="1:3" x14ac:dyDescent="0.45">
      <c r="A5305" s="239">
        <v>43945</v>
      </c>
      <c r="B5305" s="3">
        <v>1.0788</v>
      </c>
      <c r="C5305" s="64">
        <v>8.9499997999519104E-2</v>
      </c>
    </row>
    <row r="5306" spans="1:3" x14ac:dyDescent="0.45">
      <c r="A5306" s="239">
        <v>43948</v>
      </c>
      <c r="B5306" s="3">
        <v>1.0821000000000001</v>
      </c>
      <c r="C5306" s="64">
        <v>8.9499997999519104E-2</v>
      </c>
    </row>
    <row r="5307" spans="1:3" x14ac:dyDescent="0.45">
      <c r="A5307" s="239">
        <v>43949</v>
      </c>
      <c r="B5307" s="3">
        <v>1.0831999999999999</v>
      </c>
      <c r="C5307" s="64">
        <v>8.9249998005107051E-2</v>
      </c>
    </row>
    <row r="5308" spans="1:3" x14ac:dyDescent="0.45">
      <c r="A5308" s="239">
        <v>43950</v>
      </c>
      <c r="B5308" s="3">
        <v>1.0848</v>
      </c>
      <c r="C5308" s="64">
        <v>8.8999998010694983E-2</v>
      </c>
    </row>
    <row r="5309" spans="1:3" x14ac:dyDescent="0.45">
      <c r="A5309" s="239">
        <v>43951</v>
      </c>
      <c r="B5309" s="3">
        <v>1.0937000000000001</v>
      </c>
      <c r="C5309" s="64">
        <v>7.8249998250976213E-2</v>
      </c>
    </row>
    <row r="5310" spans="1:3" x14ac:dyDescent="0.45">
      <c r="A5310" s="239">
        <v>43952</v>
      </c>
      <c r="B5310" s="3">
        <v>1.0988</v>
      </c>
      <c r="C5310" s="64">
        <v>8.0999998189508912E-2</v>
      </c>
    </row>
    <row r="5311" spans="1:3" x14ac:dyDescent="0.45">
      <c r="A5311" s="239">
        <v>43955</v>
      </c>
      <c r="B5311" s="3">
        <v>1.0900000000000001</v>
      </c>
      <c r="C5311" s="64">
        <v>8.274999815039337E-2</v>
      </c>
    </row>
    <row r="5312" spans="1:3" x14ac:dyDescent="0.45">
      <c r="A5312" s="239">
        <v>43956</v>
      </c>
      <c r="B5312" s="3">
        <v>1.0840000000000001</v>
      </c>
      <c r="C5312" s="64">
        <v>8.3109998142346736E-2</v>
      </c>
    </row>
    <row r="5313" spans="1:3" x14ac:dyDescent="0.45">
      <c r="A5313" s="239">
        <v>43957</v>
      </c>
      <c r="B5313" s="3">
        <v>1.0807</v>
      </c>
      <c r="C5313" s="64">
        <v>8.3749998128041625E-2</v>
      </c>
    </row>
    <row r="5314" spans="1:3" x14ac:dyDescent="0.45">
      <c r="A5314" s="239">
        <v>43958</v>
      </c>
      <c r="B5314" s="3">
        <v>1.0812999999999999</v>
      </c>
      <c r="C5314" s="64">
        <v>8.2999998144805437E-2</v>
      </c>
    </row>
    <row r="5315" spans="1:3" x14ac:dyDescent="0.45">
      <c r="A5315" s="239">
        <v>43959</v>
      </c>
      <c r="B5315" s="3">
        <v>1.0847</v>
      </c>
      <c r="C5315" s="64">
        <v>8.1749998172745114E-2</v>
      </c>
    </row>
    <row r="5316" spans="1:3" x14ac:dyDescent="0.45">
      <c r="A5316" s="239">
        <v>43962</v>
      </c>
      <c r="B5316" s="3">
        <v>1.0808</v>
      </c>
      <c r="C5316" s="64">
        <v>8.274999815039337E-2</v>
      </c>
    </row>
    <row r="5317" spans="1:3" x14ac:dyDescent="0.45">
      <c r="A5317" s="239">
        <v>43963</v>
      </c>
      <c r="B5317" s="3">
        <v>1.0851</v>
      </c>
      <c r="C5317" s="64">
        <v>8.0999998189508912E-2</v>
      </c>
    </row>
    <row r="5318" spans="1:3" x14ac:dyDescent="0.45">
      <c r="A5318" s="239">
        <v>43964</v>
      </c>
      <c r="B5318" s="3">
        <v>1.0822000000000001</v>
      </c>
      <c r="C5318" s="64">
        <v>8.0249998206272724E-2</v>
      </c>
    </row>
    <row r="5319" spans="1:3" x14ac:dyDescent="0.45">
      <c r="A5319" s="239">
        <v>43965</v>
      </c>
      <c r="B5319" s="3">
        <v>1.0782</v>
      </c>
      <c r="C5319" s="64">
        <v>8.1249998183920979E-2</v>
      </c>
    </row>
    <row r="5320" spans="1:3" x14ac:dyDescent="0.45">
      <c r="A5320" s="239">
        <v>43966</v>
      </c>
      <c r="B5320" s="3">
        <v>1.0807</v>
      </c>
      <c r="C5320" s="64">
        <v>8.1499998178333047E-2</v>
      </c>
    </row>
    <row r="5321" spans="1:3" x14ac:dyDescent="0.45">
      <c r="A5321" s="239">
        <v>43969</v>
      </c>
      <c r="B5321" s="3">
        <v>1.0909</v>
      </c>
      <c r="C5321" s="64">
        <v>8.0749998195096845E-2</v>
      </c>
    </row>
    <row r="5322" spans="1:3" x14ac:dyDescent="0.45">
      <c r="A5322" s="239">
        <v>43970</v>
      </c>
      <c r="B5322" s="3">
        <v>1.0929</v>
      </c>
      <c r="C5322" s="64">
        <v>7.9999998211860657E-2</v>
      </c>
    </row>
    <row r="5323" spans="1:3" x14ac:dyDescent="0.45">
      <c r="A5323" s="239">
        <v>43971</v>
      </c>
      <c r="B5323" s="3">
        <v>1.0975999999999999</v>
      </c>
      <c r="C5323" s="64">
        <v>8.0999998189508912E-2</v>
      </c>
    </row>
    <row r="5324" spans="1:3" x14ac:dyDescent="0.45">
      <c r="A5324" s="239">
        <v>43972</v>
      </c>
      <c r="B5324" s="3">
        <v>1.0954999999999999</v>
      </c>
      <c r="C5324" s="64">
        <v>7.9999998211860657E-2</v>
      </c>
    </row>
    <row r="5325" spans="1:3" x14ac:dyDescent="0.45">
      <c r="A5325" s="239">
        <v>43973</v>
      </c>
      <c r="B5325" s="3">
        <v>1.0888</v>
      </c>
      <c r="C5325" s="64">
        <v>7.9684998218901446E-2</v>
      </c>
    </row>
    <row r="5326" spans="1:3" x14ac:dyDescent="0.45">
      <c r="A5326" s="239">
        <v>43976</v>
      </c>
      <c r="B5326" s="3">
        <v>1.0892999999999999</v>
      </c>
      <c r="C5326" s="64">
        <v>7.9249998228624455E-2</v>
      </c>
    </row>
    <row r="5327" spans="1:3" x14ac:dyDescent="0.45">
      <c r="A5327" s="239">
        <v>43977</v>
      </c>
      <c r="B5327" s="3">
        <v>1.0975999999999999</v>
      </c>
      <c r="C5327" s="64">
        <v>7.6689998285844926E-2</v>
      </c>
    </row>
    <row r="5328" spans="1:3" x14ac:dyDescent="0.45">
      <c r="A5328" s="239">
        <v>43978</v>
      </c>
      <c r="B5328" s="3">
        <v>1.0974999999999999</v>
      </c>
      <c r="C5328" s="64">
        <v>7.5429998314008123E-2</v>
      </c>
    </row>
    <row r="5329" spans="1:3" x14ac:dyDescent="0.45">
      <c r="A5329" s="239">
        <v>43979</v>
      </c>
      <c r="B5329" s="3">
        <v>1.1082000000000001</v>
      </c>
      <c r="C5329" s="64">
        <v>7.6499998290091756E-2</v>
      </c>
    </row>
    <row r="5330" spans="1:3" x14ac:dyDescent="0.45">
      <c r="A5330" s="239">
        <v>43980</v>
      </c>
      <c r="B5330" s="3">
        <v>1.1097999999999999</v>
      </c>
      <c r="C5330" s="64">
        <v>7.5499998312443486E-2</v>
      </c>
    </row>
    <row r="5331" spans="1:3" x14ac:dyDescent="0.45">
      <c r="A5331" s="239">
        <v>43983</v>
      </c>
      <c r="B5331" s="3">
        <v>1.113</v>
      </c>
      <c r="C5331" s="64">
        <v>7.4999998323619366E-2</v>
      </c>
    </row>
    <row r="5332" spans="1:3" x14ac:dyDescent="0.45">
      <c r="A5332" s="239">
        <v>43984</v>
      </c>
      <c r="B5332" s="3">
        <v>1.1173999999999999</v>
      </c>
      <c r="C5332" s="64">
        <v>7.4249998340383164E-2</v>
      </c>
    </row>
    <row r="5333" spans="1:3" x14ac:dyDescent="0.45">
      <c r="A5333" s="239">
        <v>43985</v>
      </c>
      <c r="B5333" s="3">
        <v>1.1236999999999999</v>
      </c>
      <c r="C5333" s="64">
        <v>7.3749998351559043E-2</v>
      </c>
    </row>
    <row r="5334" spans="1:3" x14ac:dyDescent="0.45">
      <c r="A5334" s="239">
        <v>43986</v>
      </c>
      <c r="B5334" s="3">
        <v>1.1329</v>
      </c>
      <c r="C5334" s="64">
        <v>7.2749998373910787E-2</v>
      </c>
    </row>
    <row r="5335" spans="1:3" x14ac:dyDescent="0.45">
      <c r="A5335" s="239">
        <v>43987</v>
      </c>
      <c r="B5335" s="3">
        <v>1.1291</v>
      </c>
      <c r="C5335" s="64">
        <v>7.2999998368322841E-2</v>
      </c>
    </row>
    <row r="5336" spans="1:3" x14ac:dyDescent="0.45">
      <c r="A5336" s="239">
        <v>43990</v>
      </c>
      <c r="B5336" s="3">
        <v>1.1291</v>
      </c>
      <c r="C5336" s="64">
        <v>7.3249998362734922E-2</v>
      </c>
    </row>
    <row r="5337" spans="1:3" x14ac:dyDescent="0.45">
      <c r="A5337" s="239">
        <v>43991</v>
      </c>
      <c r="B5337" s="3">
        <v>1.1343000000000001</v>
      </c>
      <c r="C5337" s="64">
        <v>7.4249998340383164E-2</v>
      </c>
    </row>
    <row r="5338" spans="1:3" x14ac:dyDescent="0.45">
      <c r="A5338" s="239">
        <v>43992</v>
      </c>
      <c r="B5338" s="3">
        <v>1.1351</v>
      </c>
      <c r="C5338" s="64">
        <v>7.5499998312443486E-2</v>
      </c>
    </row>
    <row r="5339" spans="1:3" x14ac:dyDescent="0.45">
      <c r="A5339" s="239">
        <v>43993</v>
      </c>
      <c r="B5339" s="3">
        <v>1.1362000000000001</v>
      </c>
      <c r="C5339" s="64">
        <v>7.699999827891589E-2</v>
      </c>
    </row>
    <row r="5340" spans="1:3" x14ac:dyDescent="0.45">
      <c r="A5340" s="239">
        <v>43994</v>
      </c>
      <c r="B5340" s="3">
        <v>1.1235999999999999</v>
      </c>
      <c r="C5340" s="64">
        <v>7.9749998217448589E-2</v>
      </c>
    </row>
    <row r="5341" spans="1:3" x14ac:dyDescent="0.45">
      <c r="A5341" s="239">
        <v>43997</v>
      </c>
      <c r="B5341" s="3">
        <v>1.1285000000000001</v>
      </c>
      <c r="C5341" s="64">
        <v>7.9749998217448589E-2</v>
      </c>
    </row>
    <row r="5342" spans="1:3" x14ac:dyDescent="0.45">
      <c r="A5342" s="239">
        <v>43998</v>
      </c>
      <c r="B5342" s="3">
        <v>1.1268</v>
      </c>
      <c r="C5342" s="64">
        <v>7.8249998250976213E-2</v>
      </c>
    </row>
    <row r="5343" spans="1:3" x14ac:dyDescent="0.45">
      <c r="A5343" s="239">
        <v>43999</v>
      </c>
      <c r="B5343" s="3">
        <v>1.1231</v>
      </c>
      <c r="C5343" s="64">
        <v>7.8249998250976213E-2</v>
      </c>
    </row>
    <row r="5344" spans="1:3" x14ac:dyDescent="0.45">
      <c r="A5344" s="239">
        <v>44000</v>
      </c>
      <c r="B5344" s="3">
        <v>1.1194</v>
      </c>
      <c r="C5344" s="64">
        <v>7.8999998234212401E-2</v>
      </c>
    </row>
    <row r="5345" spans="1:3" x14ac:dyDescent="0.45">
      <c r="A5345" s="239">
        <v>44001</v>
      </c>
      <c r="B5345" s="3">
        <v>1.1193</v>
      </c>
      <c r="C5345" s="64">
        <v>7.9499998223036536E-2</v>
      </c>
    </row>
    <row r="5346" spans="1:3" x14ac:dyDescent="0.45">
      <c r="A5346" s="239">
        <v>44004</v>
      </c>
      <c r="B5346" s="3">
        <v>1.1261000000000001</v>
      </c>
      <c r="C5346" s="64">
        <v>7.9999998211860657E-2</v>
      </c>
    </row>
    <row r="5347" spans="1:3" x14ac:dyDescent="0.45">
      <c r="A5347" s="239">
        <v>44005</v>
      </c>
      <c r="B5347" s="3">
        <v>1.1309</v>
      </c>
      <c r="C5347" s="64">
        <v>8.0499998200684791E-2</v>
      </c>
    </row>
    <row r="5348" spans="1:3" x14ac:dyDescent="0.45">
      <c r="A5348" s="239">
        <v>44006</v>
      </c>
      <c r="B5348" s="3">
        <v>1.1277999999999999</v>
      </c>
      <c r="C5348" s="64">
        <v>8.0999998189508912E-2</v>
      </c>
    </row>
    <row r="5349" spans="1:3" x14ac:dyDescent="0.45">
      <c r="A5349" s="239">
        <v>44007</v>
      </c>
      <c r="B5349" s="3">
        <v>1.1227</v>
      </c>
      <c r="C5349" s="64">
        <v>8.0999998189508912E-2</v>
      </c>
    </row>
    <row r="5350" spans="1:3" x14ac:dyDescent="0.45">
      <c r="A5350" s="239">
        <v>44008</v>
      </c>
      <c r="B5350" s="3">
        <v>1.123</v>
      </c>
      <c r="C5350" s="64">
        <v>8.0854998192749911E-2</v>
      </c>
    </row>
    <row r="5351" spans="1:3" x14ac:dyDescent="0.45">
      <c r="A5351" s="239">
        <v>44011</v>
      </c>
      <c r="B5351" s="3">
        <v>1.1227</v>
      </c>
      <c r="C5351" s="64">
        <v>8.1749998172745114E-2</v>
      </c>
    </row>
    <row r="5352" spans="1:3" x14ac:dyDescent="0.45">
      <c r="A5352" s="239">
        <v>44012</v>
      </c>
      <c r="B5352" s="3">
        <v>1.1243000000000001</v>
      </c>
      <c r="C5352" s="64">
        <v>8.0749998195096845E-2</v>
      </c>
    </row>
    <row r="5353" spans="1:3" x14ac:dyDescent="0.45">
      <c r="A5353" s="239">
        <v>44013</v>
      </c>
      <c r="B5353" s="3">
        <v>1.1264000000000001</v>
      </c>
      <c r="C5353" s="64">
        <v>8.0499998200684791E-2</v>
      </c>
    </row>
    <row r="5354" spans="1:3" x14ac:dyDescent="0.45">
      <c r="A5354" s="239">
        <v>44014</v>
      </c>
      <c r="B5354" s="3">
        <v>1.1229</v>
      </c>
      <c r="C5354" s="64">
        <v>7.9209998229518533E-2</v>
      </c>
    </row>
    <row r="5355" spans="1:3" x14ac:dyDescent="0.45">
      <c r="A5355" s="239">
        <v>44015</v>
      </c>
      <c r="B5355" s="3">
        <v>1.1242000000000001</v>
      </c>
      <c r="C5355" s="64">
        <v>7.5999998301267621E-2</v>
      </c>
    </row>
    <row r="5356" spans="1:3" x14ac:dyDescent="0.45">
      <c r="A5356" s="239">
        <v>44018</v>
      </c>
      <c r="B5356" s="3">
        <v>1.1307</v>
      </c>
      <c r="C5356" s="64">
        <v>7.6749998284503809E-2</v>
      </c>
    </row>
    <row r="5357" spans="1:3" x14ac:dyDescent="0.45">
      <c r="A5357" s="239">
        <v>44019</v>
      </c>
      <c r="B5357" s="3">
        <v>1.129</v>
      </c>
      <c r="C5357" s="64">
        <v>7.5999998301267621E-2</v>
      </c>
    </row>
    <row r="5358" spans="1:3" x14ac:dyDescent="0.45">
      <c r="A5358" s="239">
        <v>44020</v>
      </c>
      <c r="B5358" s="3">
        <v>1.1335999999999999</v>
      </c>
      <c r="C5358" s="64">
        <v>7.4999998323619366E-2</v>
      </c>
    </row>
    <row r="5359" spans="1:3" x14ac:dyDescent="0.45">
      <c r="A5359" s="239">
        <v>44021</v>
      </c>
      <c r="B5359" s="3">
        <v>1.1291</v>
      </c>
      <c r="C5359" s="64">
        <v>7.5499998312443486E-2</v>
      </c>
    </row>
    <row r="5360" spans="1:3" x14ac:dyDescent="0.45">
      <c r="A5360" s="239">
        <v>44022</v>
      </c>
      <c r="B5360" s="3">
        <v>1.1299999999999999</v>
      </c>
      <c r="C5360" s="64">
        <v>7.4999998323619366E-2</v>
      </c>
    </row>
    <row r="5361" spans="1:3" x14ac:dyDescent="0.45">
      <c r="A5361" s="239">
        <v>44025</v>
      </c>
      <c r="B5361" s="3">
        <v>1.1368</v>
      </c>
      <c r="C5361" s="64">
        <v>7.4999998323619366E-2</v>
      </c>
    </row>
    <row r="5362" spans="1:3" x14ac:dyDescent="0.45">
      <c r="A5362" s="239">
        <v>44026</v>
      </c>
      <c r="B5362" s="3">
        <v>1.1403000000000001</v>
      </c>
      <c r="C5362" s="64">
        <v>7.5249998318031433E-2</v>
      </c>
    </row>
    <row r="5363" spans="1:3" x14ac:dyDescent="0.45">
      <c r="A5363" s="239">
        <v>44027</v>
      </c>
      <c r="B5363" s="3">
        <v>1.1407</v>
      </c>
      <c r="C5363" s="64">
        <v>7.399999834597111E-2</v>
      </c>
    </row>
    <row r="5364" spans="1:3" x14ac:dyDescent="0.45">
      <c r="A5364" s="239">
        <v>44028</v>
      </c>
      <c r="B5364" s="3">
        <v>1.1409</v>
      </c>
      <c r="C5364" s="64">
        <v>7.249999837949872E-2</v>
      </c>
    </row>
    <row r="5365" spans="1:3" x14ac:dyDescent="0.45">
      <c r="A5365" s="239">
        <v>44029</v>
      </c>
      <c r="B5365" s="3">
        <v>1.1435</v>
      </c>
      <c r="C5365" s="64">
        <v>7.3499998357146976E-2</v>
      </c>
    </row>
    <row r="5366" spans="1:3" x14ac:dyDescent="0.45">
      <c r="A5366" s="239">
        <v>44032</v>
      </c>
      <c r="B5366" s="3">
        <v>1.1438999999999999</v>
      </c>
      <c r="C5366" s="64">
        <v>7.249999837949872E-2</v>
      </c>
    </row>
    <row r="5367" spans="1:3" x14ac:dyDescent="0.45">
      <c r="A5367" s="239">
        <v>44033</v>
      </c>
      <c r="B5367" s="3">
        <v>1.1516</v>
      </c>
      <c r="C5367" s="64">
        <v>7.3499998357146976E-2</v>
      </c>
    </row>
    <row r="5368" spans="1:3" x14ac:dyDescent="0.45">
      <c r="A5368" s="239">
        <v>44034</v>
      </c>
      <c r="B5368" s="3">
        <v>1.1577</v>
      </c>
      <c r="C5368" s="64">
        <v>7.5749998306855568E-2</v>
      </c>
    </row>
    <row r="5369" spans="1:3" x14ac:dyDescent="0.45">
      <c r="A5369" s="239">
        <v>44035</v>
      </c>
      <c r="B5369" s="3">
        <v>1.1619999999999999</v>
      </c>
      <c r="C5369" s="64">
        <v>7.4999998323619366E-2</v>
      </c>
    </row>
    <row r="5370" spans="1:3" x14ac:dyDescent="0.45">
      <c r="A5370" s="239">
        <v>44036</v>
      </c>
      <c r="B5370" s="3">
        <v>1.1635</v>
      </c>
      <c r="C5370" s="64">
        <v>7.4999998323619366E-2</v>
      </c>
    </row>
    <row r="5371" spans="1:3" x14ac:dyDescent="0.45">
      <c r="A5371" s="239">
        <v>44039</v>
      </c>
      <c r="B5371" s="3">
        <v>1.1745000000000001</v>
      </c>
      <c r="C5371" s="64">
        <v>7.9749998217448589E-2</v>
      </c>
    </row>
    <row r="5372" spans="1:3" x14ac:dyDescent="0.45">
      <c r="A5372" s="239">
        <v>44040</v>
      </c>
      <c r="B5372" s="3">
        <v>1.1735</v>
      </c>
      <c r="C5372" s="64">
        <v>7.8499998245388267E-2</v>
      </c>
    </row>
    <row r="5373" spans="1:3" x14ac:dyDescent="0.45">
      <c r="A5373" s="239">
        <v>44041</v>
      </c>
      <c r="B5373" s="3">
        <v>1.1774</v>
      </c>
      <c r="C5373" s="64">
        <v>7.8999998234212401E-2</v>
      </c>
    </row>
    <row r="5374" spans="1:3" x14ac:dyDescent="0.45">
      <c r="A5374" s="239">
        <v>44042</v>
      </c>
      <c r="B5374" s="3">
        <v>1.1804000000000001</v>
      </c>
      <c r="C5374" s="64">
        <v>7.9749998217448589E-2</v>
      </c>
    </row>
    <row r="5375" spans="1:3" x14ac:dyDescent="0.45">
      <c r="A5375" s="239">
        <v>44043</v>
      </c>
      <c r="B5375" s="3">
        <v>1.1791</v>
      </c>
      <c r="C5375" s="64">
        <v>7.9749998217448589E-2</v>
      </c>
    </row>
    <row r="5376" spans="1:3" x14ac:dyDescent="0.45">
      <c r="A5376" s="239">
        <v>44046</v>
      </c>
      <c r="B5376" s="3">
        <v>1.1749000000000001</v>
      </c>
      <c r="C5376" s="64">
        <v>8.0749998195096845E-2</v>
      </c>
    </row>
    <row r="5377" spans="1:3" x14ac:dyDescent="0.45">
      <c r="A5377" s="239">
        <v>44047</v>
      </c>
      <c r="B5377" s="3">
        <v>1.1778</v>
      </c>
      <c r="C5377" s="64">
        <v>8.1249998183920979E-2</v>
      </c>
    </row>
    <row r="5378" spans="1:3" x14ac:dyDescent="0.45">
      <c r="A5378" s="239">
        <v>44048</v>
      </c>
      <c r="B5378" s="3">
        <v>1.1873</v>
      </c>
      <c r="C5378" s="64">
        <v>8.424999811686576E-2</v>
      </c>
    </row>
    <row r="5379" spans="1:3" x14ac:dyDescent="0.45">
      <c r="A5379" s="239">
        <v>44049</v>
      </c>
      <c r="B5379" s="3">
        <v>1.1879999999999999</v>
      </c>
      <c r="C5379" s="64">
        <v>8.324999813921749E-2</v>
      </c>
    </row>
    <row r="5380" spans="1:3" x14ac:dyDescent="0.45">
      <c r="A5380" s="239">
        <v>44050</v>
      </c>
      <c r="B5380" s="3">
        <v>1.1769000000000001</v>
      </c>
      <c r="C5380" s="64">
        <v>8.1499998178333047E-2</v>
      </c>
    </row>
    <row r="5381" spans="1:3" x14ac:dyDescent="0.45">
      <c r="A5381" s="239">
        <v>44053</v>
      </c>
      <c r="B5381" s="3">
        <v>1.1753</v>
      </c>
      <c r="C5381" s="64">
        <v>7.8999998234212401E-2</v>
      </c>
    </row>
    <row r="5382" spans="1:3" x14ac:dyDescent="0.45">
      <c r="A5382" s="239">
        <v>44054</v>
      </c>
      <c r="B5382" s="3">
        <v>1.1771</v>
      </c>
      <c r="C5382" s="64">
        <v>7.8249998250976213E-2</v>
      </c>
    </row>
    <row r="5383" spans="1:3" x14ac:dyDescent="0.45">
      <c r="A5383" s="239">
        <v>44055</v>
      </c>
      <c r="B5383" s="3">
        <v>1.1792</v>
      </c>
      <c r="C5383" s="64">
        <v>7.8999998234212401E-2</v>
      </c>
    </row>
    <row r="5384" spans="1:3" x14ac:dyDescent="0.45">
      <c r="A5384" s="239">
        <v>44056</v>
      </c>
      <c r="B5384" s="3">
        <v>1.1817</v>
      </c>
      <c r="C5384" s="64">
        <v>8.0999998189508912E-2</v>
      </c>
    </row>
    <row r="5385" spans="1:3" x14ac:dyDescent="0.45">
      <c r="A5385" s="239">
        <v>44057</v>
      </c>
      <c r="B5385" s="3">
        <v>1.1844999999999999</v>
      </c>
      <c r="C5385" s="64">
        <v>8.0624998197890818E-2</v>
      </c>
    </row>
    <row r="5386" spans="1:3" x14ac:dyDescent="0.45">
      <c r="A5386" s="239">
        <v>44060</v>
      </c>
      <c r="B5386" s="3">
        <v>1.1868000000000001</v>
      </c>
      <c r="C5386" s="64">
        <v>8.1999998167157168E-2</v>
      </c>
    </row>
    <row r="5387" spans="1:3" x14ac:dyDescent="0.45">
      <c r="A5387" s="239">
        <v>44061</v>
      </c>
      <c r="B5387" s="3">
        <v>1.1936</v>
      </c>
      <c r="C5387" s="64">
        <v>8.4124998119659719E-2</v>
      </c>
    </row>
    <row r="5388" spans="1:3" x14ac:dyDescent="0.45">
      <c r="A5388" s="239">
        <v>44062</v>
      </c>
      <c r="B5388" s="3">
        <v>1.1878</v>
      </c>
      <c r="C5388" s="64">
        <v>8.3749998128041625E-2</v>
      </c>
    </row>
    <row r="5389" spans="1:3" x14ac:dyDescent="0.45">
      <c r="A5389" s="239">
        <v>44063</v>
      </c>
      <c r="B5389" s="3">
        <v>1.1854</v>
      </c>
      <c r="C5389" s="64">
        <v>8.2249998161569235E-2</v>
      </c>
    </row>
    <row r="5390" spans="1:3" x14ac:dyDescent="0.45">
      <c r="A5390" s="239">
        <v>44064</v>
      </c>
      <c r="B5390" s="3">
        <v>1.1773</v>
      </c>
      <c r="C5390" s="64">
        <v>8.0249998206272724E-2</v>
      </c>
    </row>
    <row r="5391" spans="1:3" x14ac:dyDescent="0.45">
      <c r="A5391" s="239">
        <v>44067</v>
      </c>
      <c r="B5391" s="3">
        <v>1.18</v>
      </c>
      <c r="C5391" s="64">
        <v>8.0749998195096845E-2</v>
      </c>
    </row>
    <row r="5392" spans="1:3" x14ac:dyDescent="0.45">
      <c r="A5392" s="239">
        <v>44068</v>
      </c>
      <c r="B5392" s="3">
        <v>1.1812</v>
      </c>
      <c r="C5392" s="64">
        <v>7.9749998217448589E-2</v>
      </c>
    </row>
    <row r="5393" spans="1:3" x14ac:dyDescent="0.45">
      <c r="A5393" s="239">
        <v>44069</v>
      </c>
      <c r="B5393" s="3">
        <v>1.1832</v>
      </c>
      <c r="C5393" s="64">
        <v>7.7874998259358105E-2</v>
      </c>
    </row>
    <row r="5394" spans="1:3" x14ac:dyDescent="0.45">
      <c r="A5394" s="239">
        <v>44070</v>
      </c>
      <c r="B5394" s="3">
        <v>1.1797</v>
      </c>
      <c r="C5394" s="64">
        <v>7.6249998295679688E-2</v>
      </c>
    </row>
    <row r="5395" spans="1:3" x14ac:dyDescent="0.45">
      <c r="A5395" s="239">
        <v>44071</v>
      </c>
      <c r="B5395" s="3">
        <v>1.1889000000000001</v>
      </c>
      <c r="C5395" s="64">
        <v>7.7999998256564132E-2</v>
      </c>
    </row>
    <row r="5396" spans="1:3" x14ac:dyDescent="0.45">
      <c r="A5396" s="239">
        <v>44074</v>
      </c>
      <c r="B5396" s="3">
        <v>1.1943999999999999</v>
      </c>
      <c r="C5396" s="64">
        <v>7.9499998223036536E-2</v>
      </c>
    </row>
    <row r="5397" spans="1:3" x14ac:dyDescent="0.45">
      <c r="A5397" s="239">
        <v>44075</v>
      </c>
      <c r="B5397" s="3">
        <v>1.1934</v>
      </c>
      <c r="C5397" s="64">
        <v>8.0249998206272724E-2</v>
      </c>
    </row>
    <row r="5398" spans="1:3" x14ac:dyDescent="0.45">
      <c r="A5398" s="239">
        <v>44076</v>
      </c>
      <c r="B5398" s="3">
        <v>1.1848000000000001</v>
      </c>
      <c r="C5398" s="64">
        <v>7.8369998248293993E-2</v>
      </c>
    </row>
    <row r="5399" spans="1:3" x14ac:dyDescent="0.45">
      <c r="A5399" s="239">
        <v>44077</v>
      </c>
      <c r="B5399" s="3">
        <v>1.1833</v>
      </c>
      <c r="C5399" s="64">
        <v>7.7749998262152079E-2</v>
      </c>
    </row>
    <row r="5400" spans="1:3" x14ac:dyDescent="0.45">
      <c r="A5400" s="239">
        <v>44078</v>
      </c>
      <c r="B5400" s="3">
        <v>1.1835</v>
      </c>
      <c r="C5400" s="64">
        <v>7.7249998273327944E-2</v>
      </c>
    </row>
    <row r="5401" spans="1:3" x14ac:dyDescent="0.45">
      <c r="A5401" s="239">
        <v>44081</v>
      </c>
      <c r="B5401" s="3">
        <v>1.1816</v>
      </c>
      <c r="C5401" s="64">
        <v>7.7499998267740011E-2</v>
      </c>
    </row>
    <row r="5402" spans="1:3" x14ac:dyDescent="0.45">
      <c r="A5402" s="239">
        <v>44082</v>
      </c>
      <c r="B5402" s="3">
        <v>1.1796</v>
      </c>
      <c r="C5402" s="64">
        <v>7.8499998245388267E-2</v>
      </c>
    </row>
    <row r="5403" spans="1:3" x14ac:dyDescent="0.45">
      <c r="A5403" s="239">
        <v>44083</v>
      </c>
      <c r="B5403" s="3">
        <v>1.1804000000000001</v>
      </c>
      <c r="C5403" s="64">
        <v>7.7874998259358105E-2</v>
      </c>
    </row>
    <row r="5404" spans="1:3" x14ac:dyDescent="0.45">
      <c r="A5404" s="239">
        <v>44084</v>
      </c>
      <c r="B5404" s="3">
        <v>1.1858</v>
      </c>
      <c r="C5404" s="64">
        <v>7.837499824818224E-2</v>
      </c>
    </row>
    <row r="5405" spans="1:3" x14ac:dyDescent="0.45">
      <c r="A5405" s="239">
        <v>44085</v>
      </c>
      <c r="B5405" s="3">
        <v>1.1837</v>
      </c>
      <c r="C5405" s="64">
        <v>7.837499824818224E-2</v>
      </c>
    </row>
    <row r="5406" spans="1:3" x14ac:dyDescent="0.45">
      <c r="A5406" s="239">
        <v>44088</v>
      </c>
      <c r="B5406" s="3">
        <v>1.1867000000000001</v>
      </c>
      <c r="C5406" s="64">
        <v>7.7249998273327944E-2</v>
      </c>
    </row>
    <row r="5407" spans="1:3" x14ac:dyDescent="0.45">
      <c r="A5407" s="239">
        <v>44089</v>
      </c>
      <c r="B5407" s="3">
        <v>1.1853</v>
      </c>
      <c r="C5407" s="64">
        <v>7.7749998262152079E-2</v>
      </c>
    </row>
    <row r="5408" spans="1:3" x14ac:dyDescent="0.45">
      <c r="A5408" s="239">
        <v>44090</v>
      </c>
      <c r="B5408" s="3">
        <v>1.1833</v>
      </c>
      <c r="C5408" s="64">
        <v>7.8249998250976213E-2</v>
      </c>
    </row>
    <row r="5409" spans="1:3" x14ac:dyDescent="0.45">
      <c r="A5409" s="239">
        <v>44091</v>
      </c>
      <c r="B5409" s="3">
        <v>1.1821999999999999</v>
      </c>
      <c r="C5409" s="64">
        <v>7.7249998273327944E-2</v>
      </c>
    </row>
    <row r="5410" spans="1:3" x14ac:dyDescent="0.45">
      <c r="A5410" s="239">
        <v>44092</v>
      </c>
      <c r="B5410" s="3">
        <v>1.1865999999999999</v>
      </c>
      <c r="C5410" s="64">
        <v>7.6749998284503809E-2</v>
      </c>
    </row>
    <row r="5411" spans="1:3" x14ac:dyDescent="0.45">
      <c r="A5411" s="239">
        <v>44095</v>
      </c>
      <c r="B5411" s="3">
        <v>1.1740999999999999</v>
      </c>
      <c r="C5411" s="64">
        <v>7.8249998250976213E-2</v>
      </c>
    </row>
    <row r="5412" spans="1:3" x14ac:dyDescent="0.45">
      <c r="A5412" s="239">
        <v>44096</v>
      </c>
      <c r="B5412" s="3">
        <v>1.1703999999999999</v>
      </c>
      <c r="C5412" s="64">
        <v>7.7999998256564132E-2</v>
      </c>
    </row>
    <row r="5413" spans="1:3" x14ac:dyDescent="0.45">
      <c r="A5413" s="239">
        <v>44097</v>
      </c>
      <c r="B5413" s="3">
        <v>1.1680999999999999</v>
      </c>
      <c r="C5413" s="64">
        <v>7.7249998273327944E-2</v>
      </c>
    </row>
    <row r="5414" spans="1:3" x14ac:dyDescent="0.45">
      <c r="A5414" s="239">
        <v>44098</v>
      </c>
      <c r="B5414" s="3">
        <v>1.1663000000000001</v>
      </c>
      <c r="C5414" s="64">
        <v>7.6749998284503809E-2</v>
      </c>
    </row>
    <row r="5415" spans="1:3" x14ac:dyDescent="0.45">
      <c r="A5415" s="239">
        <v>44099</v>
      </c>
      <c r="B5415" s="3">
        <v>1.1618999999999999</v>
      </c>
      <c r="C5415" s="64">
        <v>7.6374998292885729E-2</v>
      </c>
    </row>
    <row r="5416" spans="1:3" x14ac:dyDescent="0.45">
      <c r="A5416" s="239">
        <v>44102</v>
      </c>
      <c r="B5416" s="3">
        <v>1.1656</v>
      </c>
      <c r="C5416" s="64">
        <v>7.6244998295791455E-2</v>
      </c>
    </row>
    <row r="5417" spans="1:3" x14ac:dyDescent="0.45">
      <c r="A5417" s="239">
        <v>44103</v>
      </c>
      <c r="B5417" s="3">
        <v>1.1738</v>
      </c>
      <c r="C5417" s="64">
        <v>7.6249998295679688E-2</v>
      </c>
    </row>
    <row r="5418" spans="1:3" x14ac:dyDescent="0.45">
      <c r="A5418" s="239">
        <v>44104</v>
      </c>
      <c r="B5418" s="3">
        <v>1.1721999999999999</v>
      </c>
      <c r="C5418" s="64">
        <v>7.5669998308643696E-2</v>
      </c>
    </row>
    <row r="5419" spans="1:3" x14ac:dyDescent="0.45">
      <c r="A5419" s="239">
        <v>44105</v>
      </c>
      <c r="B5419" s="3">
        <v>1.1745000000000001</v>
      </c>
      <c r="C5419" s="64">
        <v>7.6749998284503809E-2</v>
      </c>
    </row>
    <row r="5420" spans="1:3" x14ac:dyDescent="0.45">
      <c r="A5420" s="239">
        <v>44106</v>
      </c>
      <c r="B5420" s="3">
        <v>1.1718</v>
      </c>
      <c r="C5420" s="64">
        <v>7.7249998273327944E-2</v>
      </c>
    </row>
    <row r="5421" spans="1:3" x14ac:dyDescent="0.45">
      <c r="A5421" s="239">
        <v>44109</v>
      </c>
      <c r="B5421" s="3">
        <v>1.1787000000000001</v>
      </c>
      <c r="C5421" s="64">
        <v>7.7249998273327944E-2</v>
      </c>
    </row>
    <row r="5422" spans="1:3" x14ac:dyDescent="0.45">
      <c r="A5422" s="239">
        <v>44110</v>
      </c>
      <c r="B5422" s="3">
        <v>1.1780999999999999</v>
      </c>
      <c r="C5422" s="64">
        <v>7.7249998273327944E-2</v>
      </c>
    </row>
    <row r="5423" spans="1:3" x14ac:dyDescent="0.45">
      <c r="A5423" s="239">
        <v>44111</v>
      </c>
      <c r="B5423" s="3">
        <v>1.1772</v>
      </c>
      <c r="C5423" s="64">
        <v>7.7114998276345437E-2</v>
      </c>
    </row>
    <row r="5424" spans="1:3" x14ac:dyDescent="0.45">
      <c r="A5424" s="239">
        <v>44112</v>
      </c>
      <c r="B5424" s="3">
        <v>1.1755</v>
      </c>
      <c r="C5424" s="64">
        <v>7.5749998306855568E-2</v>
      </c>
    </row>
    <row r="5425" spans="1:3" x14ac:dyDescent="0.45">
      <c r="A5425" s="239">
        <v>44113</v>
      </c>
      <c r="B5425" s="3">
        <v>1.1822999999999999</v>
      </c>
      <c r="C5425" s="64">
        <v>7.5249998318031433E-2</v>
      </c>
    </row>
    <row r="5426" spans="1:3" x14ac:dyDescent="0.45">
      <c r="A5426" s="239">
        <v>44116</v>
      </c>
      <c r="B5426" s="3">
        <v>1.1811</v>
      </c>
      <c r="C5426" s="64">
        <v>7.5514998312108214E-2</v>
      </c>
    </row>
    <row r="5427" spans="1:3" x14ac:dyDescent="0.45">
      <c r="A5427" s="239">
        <v>44117</v>
      </c>
      <c r="B5427" s="3">
        <v>1.1735</v>
      </c>
      <c r="C5427" s="64">
        <v>7.4499998334795245E-2</v>
      </c>
    </row>
    <row r="5428" spans="1:3" x14ac:dyDescent="0.45">
      <c r="A5428" s="239">
        <v>44118</v>
      </c>
      <c r="B5428" s="3">
        <v>1.1751</v>
      </c>
      <c r="C5428" s="64">
        <v>7.1999998390674599E-2</v>
      </c>
    </row>
    <row r="5429" spans="1:3" x14ac:dyDescent="0.45">
      <c r="A5429" s="239">
        <v>44119</v>
      </c>
      <c r="B5429" s="3">
        <v>1.1697</v>
      </c>
      <c r="C5429" s="64">
        <v>7.2749998373910787E-2</v>
      </c>
    </row>
    <row r="5430" spans="1:3" x14ac:dyDescent="0.45">
      <c r="A5430" s="239">
        <v>44120</v>
      </c>
      <c r="B5430" s="3">
        <v>1.1718999999999999</v>
      </c>
      <c r="C5430" s="64">
        <v>7.2349998382851485E-2</v>
      </c>
    </row>
    <row r="5431" spans="1:3" x14ac:dyDescent="0.45">
      <c r="A5431" s="239">
        <v>44123</v>
      </c>
      <c r="B5431" s="3">
        <v>1.1781999999999999</v>
      </c>
      <c r="C5431" s="64">
        <v>7.1749998396262518E-2</v>
      </c>
    </row>
    <row r="5432" spans="1:3" x14ac:dyDescent="0.45">
      <c r="A5432" s="239">
        <v>44124</v>
      </c>
      <c r="B5432" s="3">
        <v>1.1827000000000001</v>
      </c>
      <c r="C5432" s="64">
        <v>7.3749998351559043E-2</v>
      </c>
    </row>
    <row r="5433" spans="1:3" x14ac:dyDescent="0.45">
      <c r="A5433" s="239">
        <v>44125</v>
      </c>
      <c r="B5433" s="3">
        <v>1.1874</v>
      </c>
      <c r="C5433" s="64">
        <v>7.4999998323619366E-2</v>
      </c>
    </row>
    <row r="5434" spans="1:3" x14ac:dyDescent="0.45">
      <c r="A5434" s="239">
        <v>44126</v>
      </c>
      <c r="B5434" s="3">
        <v>1.1821999999999999</v>
      </c>
      <c r="C5434" s="64">
        <v>7.4499998334795245E-2</v>
      </c>
    </row>
    <row r="5435" spans="1:3" x14ac:dyDescent="0.45">
      <c r="A5435" s="239">
        <v>44127</v>
      </c>
      <c r="B5435" s="3">
        <v>1.1842999999999999</v>
      </c>
      <c r="C5435" s="64">
        <v>7.4749998329207298E-2</v>
      </c>
    </row>
    <row r="5436" spans="1:3" x14ac:dyDescent="0.45">
      <c r="A5436" s="239">
        <v>44130</v>
      </c>
      <c r="B5436" s="3">
        <v>1.1816</v>
      </c>
      <c r="C5436" s="64">
        <v>7.4989998323842885E-2</v>
      </c>
    </row>
    <row r="5437" spans="1:3" x14ac:dyDescent="0.45">
      <c r="A5437" s="239">
        <v>44131</v>
      </c>
      <c r="B5437" s="3">
        <v>1.1825000000000001</v>
      </c>
      <c r="C5437" s="64">
        <v>7.5499998312443486E-2</v>
      </c>
    </row>
    <row r="5438" spans="1:3" x14ac:dyDescent="0.45">
      <c r="A5438" s="239">
        <v>44132</v>
      </c>
      <c r="B5438" s="3">
        <v>1.1751</v>
      </c>
      <c r="C5438" s="64">
        <v>7.7499998267740011E-2</v>
      </c>
    </row>
    <row r="5439" spans="1:3" x14ac:dyDescent="0.45">
      <c r="A5439" s="239">
        <v>44133</v>
      </c>
      <c r="B5439" s="3">
        <v>1.1657999999999999</v>
      </c>
      <c r="C5439" s="64">
        <v>7.6749998284503809E-2</v>
      </c>
    </row>
    <row r="5440" spans="1:3" x14ac:dyDescent="0.45">
      <c r="A5440" s="239">
        <v>44134</v>
      </c>
      <c r="B5440" s="3">
        <v>1.1646000000000001</v>
      </c>
      <c r="C5440" s="64">
        <v>7.5749998306855568E-2</v>
      </c>
    </row>
    <row r="5441" spans="1:3" x14ac:dyDescent="0.45">
      <c r="A5441" s="239">
        <v>44137</v>
      </c>
      <c r="B5441" s="3">
        <v>1.1628000000000001</v>
      </c>
      <c r="C5441" s="64">
        <v>7.5499998312443486E-2</v>
      </c>
    </row>
    <row r="5442" spans="1:3" x14ac:dyDescent="0.45">
      <c r="A5442" s="239">
        <v>44138</v>
      </c>
      <c r="B5442" s="3">
        <v>1.171</v>
      </c>
      <c r="C5442" s="64">
        <v>7.5499998312443486E-2</v>
      </c>
    </row>
    <row r="5443" spans="1:3" x14ac:dyDescent="0.45">
      <c r="A5443" s="239">
        <v>44139</v>
      </c>
      <c r="B5443" s="3">
        <v>1.1715</v>
      </c>
      <c r="C5443" s="64">
        <v>7.1499998401850465E-2</v>
      </c>
    </row>
    <row r="5444" spans="1:3" x14ac:dyDescent="0.45">
      <c r="A5444" s="239">
        <v>44140</v>
      </c>
      <c r="B5444" s="3">
        <v>1.1802999999999999</v>
      </c>
      <c r="C5444" s="64">
        <v>7.2899998370558022E-2</v>
      </c>
    </row>
    <row r="5445" spans="1:3" x14ac:dyDescent="0.45">
      <c r="A5445" s="239">
        <v>44141</v>
      </c>
      <c r="B5445" s="3">
        <v>1.1880999999999999</v>
      </c>
      <c r="C5445" s="64">
        <v>7.3749998351559043E-2</v>
      </c>
    </row>
    <row r="5446" spans="1:3" x14ac:dyDescent="0.45">
      <c r="A5446" s="239">
        <v>44144</v>
      </c>
      <c r="B5446" s="3">
        <v>1.1819</v>
      </c>
      <c r="C5446" s="64">
        <v>7.1999998390674599E-2</v>
      </c>
    </row>
    <row r="5447" spans="1:3" x14ac:dyDescent="0.45">
      <c r="A5447" s="239">
        <v>44145</v>
      </c>
      <c r="B5447" s="3">
        <v>1.1819999999999999</v>
      </c>
      <c r="C5447" s="64">
        <v>7.1374998404644438E-2</v>
      </c>
    </row>
    <row r="5448" spans="1:3" x14ac:dyDescent="0.45">
      <c r="A5448" s="239">
        <v>44146</v>
      </c>
      <c r="B5448" s="3">
        <v>1.1773</v>
      </c>
      <c r="C5448" s="64">
        <v>7.0499998424202195E-2</v>
      </c>
    </row>
    <row r="5449" spans="1:3" x14ac:dyDescent="0.45">
      <c r="A5449" s="239">
        <v>44147</v>
      </c>
      <c r="B5449" s="3">
        <v>1.18</v>
      </c>
      <c r="C5449" s="64">
        <v>7.0499998424202195E-2</v>
      </c>
    </row>
    <row r="5450" spans="1:3" x14ac:dyDescent="0.45">
      <c r="A5450" s="239">
        <v>44148</v>
      </c>
      <c r="B5450" s="3">
        <v>1.1826000000000001</v>
      </c>
      <c r="C5450" s="64">
        <v>7.0499998424202195E-2</v>
      </c>
    </row>
    <row r="5451" spans="1:3" x14ac:dyDescent="0.45">
      <c r="A5451" s="239">
        <v>44151</v>
      </c>
      <c r="B5451" s="3">
        <v>1.1841999999999999</v>
      </c>
      <c r="C5451" s="64">
        <v>6.9249998452141873E-2</v>
      </c>
    </row>
    <row r="5452" spans="1:3" x14ac:dyDescent="0.45">
      <c r="A5452" s="239">
        <v>44152</v>
      </c>
      <c r="B5452" s="3">
        <v>1.1862999999999999</v>
      </c>
      <c r="C5452" s="64">
        <v>6.9739998441189527E-2</v>
      </c>
    </row>
    <row r="5453" spans="1:3" x14ac:dyDescent="0.45">
      <c r="A5453" s="239">
        <v>44153</v>
      </c>
      <c r="B5453" s="3">
        <v>1.1870000000000001</v>
      </c>
      <c r="C5453" s="64">
        <v>6.8749998463317752E-2</v>
      </c>
    </row>
    <row r="5454" spans="1:3" x14ac:dyDescent="0.45">
      <c r="A5454" s="239">
        <v>44154</v>
      </c>
      <c r="B5454" s="3">
        <v>1.1846000000000001</v>
      </c>
      <c r="C5454" s="64">
        <v>6.8249998474493631E-2</v>
      </c>
    </row>
    <row r="5455" spans="1:3" x14ac:dyDescent="0.45">
      <c r="A5455" s="239">
        <v>44155</v>
      </c>
      <c r="B5455" s="3">
        <v>1.1854</v>
      </c>
      <c r="C5455" s="64">
        <v>6.7499998491257429E-2</v>
      </c>
    </row>
    <row r="5456" spans="1:3" x14ac:dyDescent="0.45">
      <c r="A5456" s="239">
        <v>44158</v>
      </c>
      <c r="B5456" s="3">
        <v>1.1840999999999999</v>
      </c>
      <c r="C5456" s="64">
        <v>6.8499998468905685E-2</v>
      </c>
    </row>
    <row r="5457" spans="1:3" x14ac:dyDescent="0.45">
      <c r="A5457" s="239">
        <v>44159</v>
      </c>
      <c r="B5457" s="3">
        <v>1.1873</v>
      </c>
      <c r="C5457" s="64">
        <v>6.8749998463317752E-2</v>
      </c>
    </row>
    <row r="5458" spans="1:3" x14ac:dyDescent="0.45">
      <c r="A5458" s="239">
        <v>44160</v>
      </c>
      <c r="B5458" s="3">
        <v>1.1916</v>
      </c>
      <c r="C5458" s="64">
        <v>6.9249998452141873E-2</v>
      </c>
    </row>
    <row r="5459" spans="1:3" x14ac:dyDescent="0.45">
      <c r="A5459" s="239">
        <v>44161</v>
      </c>
      <c r="B5459" s="3">
        <v>1.1913</v>
      </c>
      <c r="C5459" s="64">
        <v>6.8999998457729819E-2</v>
      </c>
    </row>
    <row r="5460" spans="1:3" x14ac:dyDescent="0.45">
      <c r="A5460" s="239">
        <v>44162</v>
      </c>
      <c r="B5460" s="3">
        <v>1.1957</v>
      </c>
      <c r="C5460" s="64">
        <v>6.9249998452141873E-2</v>
      </c>
    </row>
    <row r="5461" spans="1:3" x14ac:dyDescent="0.45">
      <c r="A5461" s="239">
        <v>44165</v>
      </c>
      <c r="B5461" s="3">
        <v>1.1954</v>
      </c>
      <c r="C5461" s="64">
        <v>7.0249998429790142E-2</v>
      </c>
    </row>
    <row r="5462" spans="1:3" x14ac:dyDescent="0.45">
      <c r="A5462" s="239">
        <v>44166</v>
      </c>
      <c r="B5462" s="3">
        <v>1.2044999999999999</v>
      </c>
      <c r="C5462" s="64">
        <v>6.9999998435378075E-2</v>
      </c>
    </row>
    <row r="5463" spans="1:3" x14ac:dyDescent="0.45">
      <c r="A5463" s="239">
        <v>44167</v>
      </c>
      <c r="B5463" s="3">
        <v>1.2093</v>
      </c>
      <c r="C5463" s="64">
        <v>7.099999841302633E-2</v>
      </c>
    </row>
    <row r="5464" spans="1:3" x14ac:dyDescent="0.45">
      <c r="A5464" s="239">
        <v>44168</v>
      </c>
      <c r="B5464" s="3">
        <v>1.2145999999999999</v>
      </c>
      <c r="C5464" s="64">
        <v>7.1999998390674599E-2</v>
      </c>
    </row>
    <row r="5465" spans="1:3" x14ac:dyDescent="0.45">
      <c r="A5465" s="239">
        <v>44169</v>
      </c>
      <c r="B5465" s="3">
        <v>1.2143999999999999</v>
      </c>
      <c r="C5465" s="64">
        <v>7.1999998390674599E-2</v>
      </c>
    </row>
    <row r="5466" spans="1:3" x14ac:dyDescent="0.45">
      <c r="A5466" s="239">
        <v>44172</v>
      </c>
      <c r="B5466" s="3">
        <v>1.2133</v>
      </c>
      <c r="C5466" s="64">
        <v>7.1999998390674599E-2</v>
      </c>
    </row>
    <row r="5467" spans="1:3" x14ac:dyDescent="0.45">
      <c r="A5467" s="239">
        <v>44173</v>
      </c>
      <c r="B5467" s="3">
        <v>1.2115</v>
      </c>
      <c r="C5467" s="64">
        <v>7.0499998424202195E-2</v>
      </c>
    </row>
    <row r="5468" spans="1:3" x14ac:dyDescent="0.45">
      <c r="A5468" s="239">
        <v>44174</v>
      </c>
      <c r="B5468" s="3">
        <v>1.2072000000000001</v>
      </c>
      <c r="C5468" s="64">
        <v>7.099999841302633E-2</v>
      </c>
    </row>
    <row r="5469" spans="1:3" x14ac:dyDescent="0.45">
      <c r="A5469" s="239">
        <v>44175</v>
      </c>
      <c r="B5469" s="3">
        <v>1.212</v>
      </c>
      <c r="C5469" s="64">
        <v>7.1499998401850465E-2</v>
      </c>
    </row>
    <row r="5470" spans="1:3" x14ac:dyDescent="0.45">
      <c r="A5470" s="239">
        <v>44176</v>
      </c>
      <c r="B5470" s="3">
        <v>1.2117</v>
      </c>
      <c r="C5470" s="64">
        <v>7.249999837949872E-2</v>
      </c>
    </row>
    <row r="5471" spans="1:3" x14ac:dyDescent="0.45">
      <c r="A5471" s="239">
        <v>44179</v>
      </c>
      <c r="B5471" s="3">
        <v>1.2158</v>
      </c>
      <c r="C5471" s="64">
        <v>7.249999837949872E-2</v>
      </c>
    </row>
    <row r="5472" spans="1:3" x14ac:dyDescent="0.45">
      <c r="A5472" s="239">
        <v>44180</v>
      </c>
      <c r="B5472" s="3">
        <v>1.2161</v>
      </c>
      <c r="C5472" s="64">
        <v>7.1999998390674599E-2</v>
      </c>
    </row>
    <row r="5473" spans="1:3" x14ac:dyDescent="0.45">
      <c r="A5473" s="239">
        <v>44181</v>
      </c>
      <c r="B5473" s="3">
        <v>1.2169000000000001</v>
      </c>
      <c r="C5473" s="64">
        <v>7.2749998373910787E-2</v>
      </c>
    </row>
    <row r="5474" spans="1:3" x14ac:dyDescent="0.45">
      <c r="A5474" s="239">
        <v>44182</v>
      </c>
      <c r="B5474" s="3">
        <v>1.226</v>
      </c>
      <c r="C5474" s="64">
        <v>7.249999837949872E-2</v>
      </c>
    </row>
    <row r="5475" spans="1:3" x14ac:dyDescent="0.45">
      <c r="A5475" s="239">
        <v>44183</v>
      </c>
      <c r="B5475" s="3">
        <v>1.2237</v>
      </c>
      <c r="C5475" s="64">
        <v>7.099999841302633E-2</v>
      </c>
    </row>
    <row r="5476" spans="1:3" x14ac:dyDescent="0.45">
      <c r="A5476" s="239">
        <v>44186</v>
      </c>
      <c r="B5476" s="3">
        <v>1.2236</v>
      </c>
      <c r="C5476" s="64">
        <v>7.1499998401850465E-2</v>
      </c>
    </row>
    <row r="5477" spans="1:3" x14ac:dyDescent="0.45">
      <c r="A5477" s="239">
        <v>44187</v>
      </c>
      <c r="B5477" s="3">
        <v>1.2175</v>
      </c>
      <c r="C5477" s="64">
        <v>6.9999998435378075E-2</v>
      </c>
    </row>
    <row r="5478" spans="1:3" x14ac:dyDescent="0.45">
      <c r="A5478" s="239">
        <v>44188</v>
      </c>
      <c r="B5478" s="3">
        <v>1.2187000000000001</v>
      </c>
      <c r="C5478" s="64">
        <v>7.0249998429790142E-2</v>
      </c>
    </row>
    <row r="5479" spans="1:3" x14ac:dyDescent="0.45">
      <c r="A5479" s="239">
        <v>44189</v>
      </c>
      <c r="B5479" s="3">
        <v>1.2182999999999999</v>
      </c>
      <c r="C5479" s="64">
        <v>6.9499998446553954E-2</v>
      </c>
    </row>
    <row r="5480" spans="1:3" x14ac:dyDescent="0.45">
      <c r="A5480" s="239">
        <v>44190</v>
      </c>
      <c r="B5480" s="3">
        <v>1.2193000000000001</v>
      </c>
      <c r="C5480" s="64">
        <v>6.9499998446553954E-2</v>
      </c>
    </row>
    <row r="5481" spans="1:3" x14ac:dyDescent="0.45">
      <c r="A5481" s="239">
        <v>44193</v>
      </c>
      <c r="B5481" s="3">
        <v>1.2205999999999999</v>
      </c>
      <c r="C5481" s="64">
        <v>6.9249998452141873E-2</v>
      </c>
    </row>
    <row r="5482" spans="1:3" x14ac:dyDescent="0.45">
      <c r="A5482" s="239">
        <v>44194</v>
      </c>
      <c r="B5482" s="3">
        <v>1.2242</v>
      </c>
      <c r="C5482" s="64">
        <v>6.9749998440966007E-2</v>
      </c>
    </row>
    <row r="5483" spans="1:3" x14ac:dyDescent="0.45">
      <c r="A5483" s="239">
        <v>44195</v>
      </c>
      <c r="B5483" s="3">
        <v>1.2288999999999999</v>
      </c>
      <c r="C5483" s="64">
        <v>7.099999841302633E-2</v>
      </c>
    </row>
    <row r="5484" spans="1:3" x14ac:dyDescent="0.45">
      <c r="A5484" s="239">
        <v>44196</v>
      </c>
      <c r="B5484" s="3">
        <v>1.2224999999999999</v>
      </c>
      <c r="C5484" s="64">
        <v>6.9749998440966007E-2</v>
      </c>
    </row>
    <row r="5485" spans="1:3" x14ac:dyDescent="0.45">
      <c r="A5485" s="239">
        <v>44197</v>
      </c>
      <c r="B5485" s="3">
        <v>1.2215</v>
      </c>
      <c r="C5485" s="64">
        <v>6.9749998440966007E-2</v>
      </c>
    </row>
    <row r="5486" spans="1:3" x14ac:dyDescent="0.45">
      <c r="A5486" s="239">
        <v>44200</v>
      </c>
      <c r="B5486" s="3">
        <v>1.2253000000000001</v>
      </c>
      <c r="C5486" s="64">
        <v>7.0749998418614277E-2</v>
      </c>
    </row>
    <row r="5487" spans="1:3" x14ac:dyDescent="0.45">
      <c r="A5487" s="239">
        <v>44201</v>
      </c>
      <c r="B5487" s="3">
        <v>1.23</v>
      </c>
      <c r="C5487" s="64">
        <v>7.1129998410120604E-2</v>
      </c>
    </row>
    <row r="5488" spans="1:3" x14ac:dyDescent="0.45">
      <c r="A5488" s="239">
        <v>44202</v>
      </c>
      <c r="B5488" s="3">
        <v>1.2299</v>
      </c>
      <c r="C5488" s="64">
        <v>7.099999841302633E-2</v>
      </c>
    </row>
    <row r="5489" spans="1:3" x14ac:dyDescent="0.45">
      <c r="A5489" s="239">
        <v>44203</v>
      </c>
      <c r="B5489" s="3">
        <v>1.2265999999999999</v>
      </c>
      <c r="C5489" s="64">
        <v>7.0999998413026302E-2</v>
      </c>
    </row>
    <row r="5490" spans="1:3" x14ac:dyDescent="0.45">
      <c r="A5490" s="239">
        <v>44204</v>
      </c>
      <c r="B5490" s="3">
        <v>1.2229000000000001</v>
      </c>
      <c r="C5490" s="64">
        <v>7.0999998413026302E-2</v>
      </c>
    </row>
    <row r="5491" spans="1:3" x14ac:dyDescent="0.45">
      <c r="A5491" s="239">
        <v>44207</v>
      </c>
      <c r="B5491" s="3">
        <v>1.2166999999999999</v>
      </c>
      <c r="C5491" s="64">
        <v>7.1999998390674599E-2</v>
      </c>
    </row>
    <row r="5492" spans="1:3" x14ac:dyDescent="0.45">
      <c r="A5492" s="239">
        <v>44208</v>
      </c>
      <c r="B5492" s="3">
        <v>1.2175</v>
      </c>
      <c r="C5492" s="64">
        <v>7.1249998407438397E-2</v>
      </c>
    </row>
    <row r="5493" spans="1:3" x14ac:dyDescent="0.45">
      <c r="A5493" s="239">
        <v>44209</v>
      </c>
      <c r="B5493" s="3">
        <v>1.2164999999999999</v>
      </c>
      <c r="C5493" s="64">
        <v>7.0999998413026302E-2</v>
      </c>
    </row>
    <row r="5494" spans="1:3" x14ac:dyDescent="0.45">
      <c r="A5494" s="239">
        <v>44210</v>
      </c>
      <c r="B5494" s="3">
        <v>1.2165999999999999</v>
      </c>
      <c r="C5494" s="64">
        <v>7.0124998432584101E-2</v>
      </c>
    </row>
    <row r="5495" spans="1:3" x14ac:dyDescent="0.45">
      <c r="A5495" s="239">
        <v>44211</v>
      </c>
      <c r="B5495" s="3">
        <v>1.2094</v>
      </c>
      <c r="C5495" s="64">
        <v>7.02499984297901E-2</v>
      </c>
    </row>
    <row r="5496" spans="1:3" x14ac:dyDescent="0.45">
      <c r="A5496" s="239">
        <v>44214</v>
      </c>
      <c r="B5496" s="3">
        <v>1.2075</v>
      </c>
      <c r="C5496" s="64">
        <v>7.02499984297901E-2</v>
      </c>
    </row>
    <row r="5497" spans="1:3" x14ac:dyDescent="0.45">
      <c r="A5497" s="239">
        <v>44215</v>
      </c>
      <c r="B5497" s="3">
        <v>1.2121</v>
      </c>
      <c r="C5497" s="64">
        <v>6.9369998449459694E-2</v>
      </c>
    </row>
    <row r="5498" spans="1:3" x14ac:dyDescent="0.45">
      <c r="A5498" s="239">
        <v>44216</v>
      </c>
      <c r="B5498" s="3">
        <v>1.2107000000000001</v>
      </c>
      <c r="C5498" s="64">
        <v>6.8499998468905698E-2</v>
      </c>
    </row>
    <row r="5499" spans="1:3" x14ac:dyDescent="0.45">
      <c r="A5499" s="239">
        <v>44217</v>
      </c>
      <c r="B5499" s="3">
        <v>1.2149000000000001</v>
      </c>
      <c r="C5499" s="64">
        <v>6.9499998446553996E-2</v>
      </c>
    </row>
    <row r="5500" spans="1:3" x14ac:dyDescent="0.45">
      <c r="A5500" s="239">
        <v>44218</v>
      </c>
      <c r="B5500" s="3">
        <v>1.2166999999999999</v>
      </c>
      <c r="C5500" s="64">
        <v>6.9499998446553996E-2</v>
      </c>
    </row>
    <row r="5501" spans="1:3" x14ac:dyDescent="0.45">
      <c r="A5501" s="239">
        <v>44221</v>
      </c>
      <c r="B5501" s="3">
        <v>1.2144999999999999</v>
      </c>
      <c r="C5501" s="64">
        <v>6.8749998463317794E-2</v>
      </c>
    </row>
    <row r="5502" spans="1:3" x14ac:dyDescent="0.45">
      <c r="A5502" s="239">
        <v>44222</v>
      </c>
      <c r="B5502" s="3">
        <v>1.2157</v>
      </c>
      <c r="C5502" s="64">
        <v>6.8249998474493603E-2</v>
      </c>
    </row>
    <row r="5503" spans="1:3" x14ac:dyDescent="0.45">
      <c r="A5503" s="239">
        <v>44223</v>
      </c>
      <c r="B5503" s="3">
        <v>1.2118</v>
      </c>
      <c r="C5503" s="64">
        <v>6.8249998474493603E-2</v>
      </c>
    </row>
    <row r="5504" spans="1:3" x14ac:dyDescent="0.45">
      <c r="A5504" s="239">
        <v>44224</v>
      </c>
      <c r="B5504" s="3">
        <v>1.2124999999999999</v>
      </c>
      <c r="C5504" s="64">
        <v>6.8749998463317794E-2</v>
      </c>
    </row>
    <row r="5505" spans="1:3" x14ac:dyDescent="0.45">
      <c r="A5505" s="239">
        <v>44225</v>
      </c>
      <c r="B5505" s="3">
        <v>1.2132000000000001</v>
      </c>
      <c r="C5505" s="64">
        <v>6.7749998485669496E-2</v>
      </c>
    </row>
    <row r="5506" spans="1:3" x14ac:dyDescent="0.45">
      <c r="A5506" s="239">
        <v>44228</v>
      </c>
      <c r="B5506" s="3">
        <v>1.2070000000000001</v>
      </c>
      <c r="C5506" s="64">
        <v>6.8249998474493603E-2</v>
      </c>
    </row>
    <row r="5507" spans="1:3" x14ac:dyDescent="0.45">
      <c r="A5507" s="239">
        <v>44229</v>
      </c>
      <c r="B5507" s="3">
        <v>1.2019</v>
      </c>
      <c r="C5507" s="64">
        <v>6.8499998468905698E-2</v>
      </c>
    </row>
    <row r="5508" spans="1:3" x14ac:dyDescent="0.45">
      <c r="A5508" s="239">
        <v>44230</v>
      </c>
      <c r="B5508" s="3">
        <v>1.2027000000000001</v>
      </c>
      <c r="C5508" s="64">
        <v>6.8249998474493603E-2</v>
      </c>
    </row>
    <row r="5509" spans="1:3" x14ac:dyDescent="0.45">
      <c r="A5509" s="239">
        <v>44231</v>
      </c>
      <c r="B5509" s="3">
        <v>1.1960999999999999</v>
      </c>
      <c r="C5509" s="64">
        <v>6.8874998460523806E-2</v>
      </c>
    </row>
    <row r="5510" spans="1:3" x14ac:dyDescent="0.45">
      <c r="A5510" s="239">
        <v>44232</v>
      </c>
      <c r="B5510" s="3">
        <v>1.2038</v>
      </c>
      <c r="C5510" s="64">
        <v>6.7749998485669496E-2</v>
      </c>
    </row>
    <row r="5511" spans="1:3" x14ac:dyDescent="0.45">
      <c r="A5511" s="239">
        <v>44235</v>
      </c>
      <c r="B5511" s="3">
        <v>1.2047000000000001</v>
      </c>
      <c r="C5511" s="64">
        <v>6.7499998491257401E-2</v>
      </c>
    </row>
    <row r="5512" spans="1:3" x14ac:dyDescent="0.45">
      <c r="A5512" s="239">
        <v>44236</v>
      </c>
      <c r="B5512" s="3">
        <v>1.2104999999999999</v>
      </c>
      <c r="C5512" s="64">
        <v>6.7749998485669496E-2</v>
      </c>
    </row>
    <row r="5513" spans="1:3" x14ac:dyDescent="0.45">
      <c r="A5513" s="239">
        <v>44237</v>
      </c>
      <c r="B5513" s="3">
        <v>1.2138</v>
      </c>
      <c r="C5513" s="64">
        <v>6.7999998480081494E-2</v>
      </c>
    </row>
    <row r="5514" spans="1:3" x14ac:dyDescent="0.45">
      <c r="A5514" s="239">
        <v>44238</v>
      </c>
      <c r="B5514" s="3">
        <v>1.2126999999999999</v>
      </c>
      <c r="C5514" s="64">
        <v>6.92499984521419E-2</v>
      </c>
    </row>
    <row r="5515" spans="1:3" x14ac:dyDescent="0.45">
      <c r="A5515" s="239">
        <v>44239</v>
      </c>
      <c r="B5515" s="3">
        <v>1.2122999999999999</v>
      </c>
      <c r="C5515" s="64">
        <v>6.92499984521419E-2</v>
      </c>
    </row>
    <row r="5516" spans="1:3" x14ac:dyDescent="0.45">
      <c r="A5516" s="239">
        <v>44242</v>
      </c>
      <c r="B5516" s="3">
        <v>1.2131000000000001</v>
      </c>
      <c r="C5516" s="64">
        <v>6.92499984521419E-2</v>
      </c>
    </row>
    <row r="5517" spans="1:3" x14ac:dyDescent="0.45">
      <c r="A5517" s="239">
        <v>44243</v>
      </c>
      <c r="B5517" s="3">
        <v>1.2109000000000001</v>
      </c>
      <c r="C5517" s="64">
        <v>6.9749998440965993E-2</v>
      </c>
    </row>
    <row r="5518" spans="1:3" x14ac:dyDescent="0.45">
      <c r="A5518" s="239">
        <v>44244</v>
      </c>
      <c r="B5518" s="3">
        <v>1.2044999999999999</v>
      </c>
      <c r="C5518" s="64">
        <v>7.0749998418614304E-2</v>
      </c>
    </row>
    <row r="5519" spans="1:3" x14ac:dyDescent="0.45">
      <c r="A5519" s="239">
        <v>44245</v>
      </c>
      <c r="B5519" s="3">
        <v>1.2081999999999999</v>
      </c>
      <c r="C5519" s="64">
        <v>6.9749998440965993E-2</v>
      </c>
    </row>
    <row r="5520" spans="1:3" x14ac:dyDescent="0.45">
      <c r="A5520" s="239">
        <v>44246</v>
      </c>
      <c r="B5520" s="3">
        <v>1.2126999999999999</v>
      </c>
      <c r="C5520" s="64">
        <v>6.9499998446553996E-2</v>
      </c>
    </row>
    <row r="5521" spans="1:3" x14ac:dyDescent="0.45">
      <c r="A5521" s="239">
        <v>44249</v>
      </c>
      <c r="B5521" s="3">
        <v>1.2164999999999999</v>
      </c>
      <c r="C5521" s="64">
        <v>7.02499984297901E-2</v>
      </c>
    </row>
    <row r="5522" spans="1:3" x14ac:dyDescent="0.45">
      <c r="A5522" s="239">
        <v>44250</v>
      </c>
      <c r="B5522" s="3">
        <v>1.2145999999999999</v>
      </c>
      <c r="C5522" s="64">
        <v>7.0749998418614304E-2</v>
      </c>
    </row>
    <row r="5523" spans="1:3" x14ac:dyDescent="0.45">
      <c r="A5523" s="239">
        <v>44251</v>
      </c>
      <c r="B5523" s="3">
        <v>1.2141999999999999</v>
      </c>
      <c r="C5523" s="64">
        <v>7.0749998418614304E-2</v>
      </c>
    </row>
    <row r="5524" spans="1:3" x14ac:dyDescent="0.45">
      <c r="A5524" s="239">
        <v>44252</v>
      </c>
      <c r="B5524" s="3">
        <v>1.2213000000000001</v>
      </c>
      <c r="C5524" s="64">
        <v>7.2124998387880598E-2</v>
      </c>
    </row>
    <row r="5525" spans="1:3" x14ac:dyDescent="0.45">
      <c r="A5525" s="239">
        <v>44253</v>
      </c>
      <c r="B5525" s="3">
        <v>1.208</v>
      </c>
      <c r="C5525" s="64">
        <v>7.3999998345971096E-2</v>
      </c>
    </row>
    <row r="5526" spans="1:3" x14ac:dyDescent="0.45">
      <c r="A5526" s="239">
        <v>44256</v>
      </c>
      <c r="B5526" s="3">
        <v>1.2040999999999999</v>
      </c>
      <c r="C5526" s="64">
        <v>7.1499998401850506E-2</v>
      </c>
    </row>
    <row r="5527" spans="1:3" x14ac:dyDescent="0.45">
      <c r="A5527" s="239">
        <v>44257</v>
      </c>
      <c r="B5527" s="3">
        <v>1.208</v>
      </c>
      <c r="C5527" s="64">
        <v>7.02499984297901E-2</v>
      </c>
    </row>
    <row r="5528" spans="1:3" x14ac:dyDescent="0.45">
      <c r="A5528" s="239">
        <v>44258</v>
      </c>
      <c r="B5528" s="3">
        <v>1.2070000000000001</v>
      </c>
      <c r="C5528" s="64">
        <v>7.0749998418614304E-2</v>
      </c>
    </row>
    <row r="5529" spans="1:3" x14ac:dyDescent="0.45">
      <c r="A5529" s="239">
        <v>44259</v>
      </c>
      <c r="B5529" s="3">
        <v>1.1994</v>
      </c>
      <c r="C5529" s="64">
        <v>7.1749998396262504E-2</v>
      </c>
    </row>
    <row r="5530" spans="1:3" x14ac:dyDescent="0.45">
      <c r="A5530" s="239">
        <v>44260</v>
      </c>
      <c r="B5530" s="3">
        <v>1.1912</v>
      </c>
      <c r="C5530" s="64">
        <v>7.0999998413026302E-2</v>
      </c>
    </row>
    <row r="5531" spans="1:3" x14ac:dyDescent="0.45">
      <c r="A5531" s="239">
        <v>44263</v>
      </c>
      <c r="B5531" s="3">
        <v>1.1857</v>
      </c>
      <c r="C5531" s="64">
        <v>7.1999998390674599E-2</v>
      </c>
    </row>
    <row r="5532" spans="1:3" x14ac:dyDescent="0.45">
      <c r="A5532" s="239">
        <v>44264</v>
      </c>
      <c r="B5532" s="3">
        <v>1.1886000000000001</v>
      </c>
      <c r="C5532" s="64">
        <v>7.0999998413026302E-2</v>
      </c>
    </row>
    <row r="5533" spans="1:3" x14ac:dyDescent="0.45">
      <c r="A5533" s="239">
        <v>44265</v>
      </c>
      <c r="B5533" s="3">
        <v>1.1908000000000001</v>
      </c>
      <c r="C5533" s="64">
        <v>7.1499998401850506E-2</v>
      </c>
    </row>
    <row r="5534" spans="1:3" x14ac:dyDescent="0.45">
      <c r="A5534" s="239">
        <v>44266</v>
      </c>
      <c r="B5534" s="3">
        <v>1.1972</v>
      </c>
      <c r="C5534" s="64">
        <v>7.0749998418614304E-2</v>
      </c>
    </row>
    <row r="5535" spans="1:3" x14ac:dyDescent="0.45">
      <c r="A5535" s="239">
        <v>44267</v>
      </c>
      <c r="B5535" s="3">
        <v>1.1948000000000001</v>
      </c>
      <c r="C5535" s="64">
        <v>7.1749998396262504E-2</v>
      </c>
    </row>
    <row r="5536" spans="1:3" x14ac:dyDescent="0.45">
      <c r="A5536" s="239">
        <v>44270</v>
      </c>
      <c r="B5536" s="3">
        <v>1.1928000000000001</v>
      </c>
      <c r="C5536" s="64">
        <v>7.1499998401850506E-2</v>
      </c>
    </row>
    <row r="5537" spans="1:3" x14ac:dyDescent="0.45">
      <c r="A5537" s="239">
        <v>44271</v>
      </c>
      <c r="B5537" s="3">
        <v>1.1902999999999999</v>
      </c>
      <c r="C5537" s="64">
        <v>7.1499998401850506E-2</v>
      </c>
    </row>
    <row r="5538" spans="1:3" x14ac:dyDescent="0.45">
      <c r="A5538" s="239">
        <v>44272</v>
      </c>
      <c r="B5538" s="3">
        <v>1.1908000000000001</v>
      </c>
      <c r="C5538" s="64">
        <v>7.1249998407438397E-2</v>
      </c>
    </row>
    <row r="5539" spans="1:3" x14ac:dyDescent="0.45">
      <c r="A5539" s="239">
        <v>44273</v>
      </c>
      <c r="B5539" s="3">
        <v>1.1929000000000001</v>
      </c>
      <c r="C5539" s="64">
        <v>7.0999998413026302E-2</v>
      </c>
    </row>
    <row r="5540" spans="1:3" x14ac:dyDescent="0.45">
      <c r="A5540" s="239">
        <v>44274</v>
      </c>
      <c r="B5540" s="3">
        <v>1.1909000000000001</v>
      </c>
      <c r="C5540" s="64">
        <v>7.0999998413026302E-2</v>
      </c>
    </row>
    <row r="5541" spans="1:3" x14ac:dyDescent="0.45">
      <c r="A5541" s="239">
        <v>44277</v>
      </c>
      <c r="B5541" s="3">
        <v>1.1941999999999999</v>
      </c>
      <c r="C5541" s="64">
        <v>7.0499998424202195E-2</v>
      </c>
    </row>
    <row r="5542" spans="1:3" x14ac:dyDescent="0.45">
      <c r="A5542" s="239">
        <v>44278</v>
      </c>
      <c r="B5542" s="3">
        <v>1.1857</v>
      </c>
      <c r="C5542" s="64">
        <v>7.0999998413026302E-2</v>
      </c>
    </row>
    <row r="5543" spans="1:3" x14ac:dyDescent="0.45">
      <c r="A5543" s="239">
        <v>44279</v>
      </c>
      <c r="B5543" s="3">
        <v>1.1827000000000001</v>
      </c>
      <c r="C5543" s="64">
        <v>7.0999998413026302E-2</v>
      </c>
    </row>
    <row r="5544" spans="1:3" x14ac:dyDescent="0.45">
      <c r="A5544" s="239">
        <v>44280</v>
      </c>
      <c r="B5544" s="3">
        <v>1.1775</v>
      </c>
      <c r="C5544" s="64">
        <v>7.1234998407773698E-2</v>
      </c>
    </row>
    <row r="5545" spans="1:3" x14ac:dyDescent="0.45">
      <c r="A5545" s="239">
        <v>44281</v>
      </c>
      <c r="B5545" s="3">
        <v>1.179</v>
      </c>
      <c r="C5545" s="64">
        <v>7.0499998424202195E-2</v>
      </c>
    </row>
    <row r="5546" spans="1:3" x14ac:dyDescent="0.45">
      <c r="A5546" s="239">
        <v>44284</v>
      </c>
      <c r="B5546" s="3">
        <v>1.1774</v>
      </c>
      <c r="C5546" s="64">
        <v>7.0914998414926197E-2</v>
      </c>
    </row>
    <row r="5547" spans="1:3" x14ac:dyDescent="0.45">
      <c r="A5547" s="239">
        <v>44285</v>
      </c>
      <c r="B5547" s="3">
        <v>1.1718</v>
      </c>
      <c r="C5547" s="64">
        <v>7.0879998415708495E-2</v>
      </c>
    </row>
    <row r="5548" spans="1:3" x14ac:dyDescent="0.45">
      <c r="A5548" s="239">
        <v>44286</v>
      </c>
      <c r="B5548" s="3">
        <v>1.175</v>
      </c>
      <c r="C5548" s="64">
        <v>6.8999998457729805E-2</v>
      </c>
    </row>
    <row r="5549" spans="1:3" x14ac:dyDescent="0.45">
      <c r="A5549" s="239">
        <v>44287</v>
      </c>
      <c r="B5549" s="3">
        <v>1.1773</v>
      </c>
      <c r="C5549" s="64">
        <v>6.92499984521419E-2</v>
      </c>
    </row>
    <row r="5550" spans="1:3" x14ac:dyDescent="0.45">
      <c r="A5550" s="239">
        <v>44288</v>
      </c>
      <c r="B5550" s="3">
        <v>1.1760999999999999</v>
      </c>
      <c r="C5550" s="64">
        <v>6.9499998446553996E-2</v>
      </c>
    </row>
    <row r="5551" spans="1:3" x14ac:dyDescent="0.45">
      <c r="A5551" s="239">
        <v>44291</v>
      </c>
      <c r="B5551" s="3">
        <v>1.1816</v>
      </c>
      <c r="C5551" s="64">
        <v>6.9899998437613298E-2</v>
      </c>
    </row>
    <row r="5552" spans="1:3" x14ac:dyDescent="0.45">
      <c r="A5552" s="239">
        <v>44292</v>
      </c>
      <c r="B5552" s="3">
        <v>1.1856</v>
      </c>
      <c r="C5552" s="64">
        <v>6.9999998435378102E-2</v>
      </c>
    </row>
    <row r="5553" spans="1:3" x14ac:dyDescent="0.45">
      <c r="A5553" s="239">
        <v>44293</v>
      </c>
      <c r="B5553" s="3">
        <v>1.1881999999999999</v>
      </c>
      <c r="C5553" s="64">
        <v>7.02499984297901E-2</v>
      </c>
    </row>
    <row r="5554" spans="1:3" x14ac:dyDescent="0.45">
      <c r="A5554" s="239">
        <v>44294</v>
      </c>
      <c r="B5554" s="3">
        <v>1.1921999999999999</v>
      </c>
      <c r="C5554" s="64">
        <v>6.9749998440965993E-2</v>
      </c>
    </row>
    <row r="5555" spans="1:3" x14ac:dyDescent="0.45">
      <c r="A5555" s="239">
        <v>44295</v>
      </c>
      <c r="B5555" s="3">
        <v>1.19</v>
      </c>
      <c r="C5555" s="64">
        <v>6.9999998435378102E-2</v>
      </c>
    </row>
    <row r="5556" spans="1:3" x14ac:dyDescent="0.45">
      <c r="A5556" s="239">
        <v>44298</v>
      </c>
      <c r="B5556" s="3">
        <v>1.1916</v>
      </c>
      <c r="C5556" s="64">
        <v>6.9749998440965993E-2</v>
      </c>
    </row>
    <row r="5557" spans="1:3" x14ac:dyDescent="0.45">
      <c r="A5557" s="239">
        <v>44299</v>
      </c>
      <c r="B5557" s="3">
        <v>1.1938</v>
      </c>
      <c r="C5557" s="64">
        <v>6.9749998440965993E-2</v>
      </c>
    </row>
    <row r="5558" spans="1:3" x14ac:dyDescent="0.45">
      <c r="A5558" s="239">
        <v>44300</v>
      </c>
      <c r="B5558" s="3">
        <v>1.1984999999999999</v>
      </c>
      <c r="C5558" s="64">
        <v>6.9749998440965993E-2</v>
      </c>
    </row>
    <row r="5559" spans="1:3" x14ac:dyDescent="0.45">
      <c r="A5559" s="239">
        <v>44301</v>
      </c>
      <c r="B5559" s="3">
        <v>1.1971000000000001</v>
      </c>
      <c r="C5559" s="64">
        <v>6.9749998440965993E-2</v>
      </c>
    </row>
    <row r="5560" spans="1:3" x14ac:dyDescent="0.45">
      <c r="A5560" s="239">
        <v>44302</v>
      </c>
      <c r="B5560" s="3">
        <v>1.1980999999999999</v>
      </c>
      <c r="C5560" s="64">
        <v>7.02499984297901E-2</v>
      </c>
    </row>
    <row r="5561" spans="1:3" x14ac:dyDescent="0.45">
      <c r="A5561" s="239">
        <v>44305</v>
      </c>
      <c r="B5561" s="3">
        <v>1.2038</v>
      </c>
      <c r="C5561" s="64">
        <v>7.0749998418614304E-2</v>
      </c>
    </row>
    <row r="5562" spans="1:3" x14ac:dyDescent="0.45">
      <c r="A5562" s="239">
        <v>44306</v>
      </c>
      <c r="B5562" s="3">
        <v>1.2030000000000001</v>
      </c>
      <c r="C5562" s="64">
        <v>7.0749998418614304E-2</v>
      </c>
    </row>
    <row r="5563" spans="1:3" x14ac:dyDescent="0.45">
      <c r="A5563" s="239">
        <v>44307</v>
      </c>
      <c r="B5563" s="3">
        <v>1.2028000000000001</v>
      </c>
      <c r="C5563" s="64">
        <v>7.0499998424202195E-2</v>
      </c>
    </row>
    <row r="5564" spans="1:3" x14ac:dyDescent="0.45">
      <c r="A5564" s="239">
        <v>44308</v>
      </c>
      <c r="B5564" s="3">
        <v>1.2009000000000001</v>
      </c>
      <c r="C5564" s="64">
        <v>6.9749998440965993E-2</v>
      </c>
    </row>
    <row r="5565" spans="1:3" x14ac:dyDescent="0.45">
      <c r="A5565" s="239">
        <v>44309</v>
      </c>
      <c r="B5565" s="3">
        <v>1.2077</v>
      </c>
      <c r="C5565" s="64">
        <v>6.9499998446553996E-2</v>
      </c>
    </row>
    <row r="5566" spans="1:3" x14ac:dyDescent="0.45">
      <c r="A5566" s="239">
        <v>44312</v>
      </c>
      <c r="B5566" s="3">
        <v>1.2089000000000001</v>
      </c>
      <c r="C5566" s="64">
        <v>6.9749998440965993E-2</v>
      </c>
    </row>
    <row r="5567" spans="1:3" x14ac:dyDescent="0.45">
      <c r="A5567" s="239">
        <v>44313</v>
      </c>
      <c r="B5567" s="3">
        <v>1.2071000000000001</v>
      </c>
      <c r="C5567" s="64">
        <v>6.92499984521419E-2</v>
      </c>
    </row>
    <row r="5568" spans="1:3" x14ac:dyDescent="0.45">
      <c r="A5568" s="239">
        <v>44314</v>
      </c>
      <c r="B5568" s="3">
        <v>1.2090000000000001</v>
      </c>
      <c r="C5568" s="64">
        <v>6.8999998457729805E-2</v>
      </c>
    </row>
    <row r="5569" spans="1:3" x14ac:dyDescent="0.45">
      <c r="A5569" s="239">
        <v>44315</v>
      </c>
      <c r="B5569" s="3">
        <v>1.2118</v>
      </c>
      <c r="C5569" s="64">
        <v>6.7999998480081494E-2</v>
      </c>
    </row>
    <row r="5570" spans="1:3" x14ac:dyDescent="0.45">
      <c r="A5570" s="239">
        <v>44316</v>
      </c>
      <c r="B5570" s="3">
        <v>1.2027000000000001</v>
      </c>
      <c r="C5570" s="64">
        <v>6.8384998471476097E-2</v>
      </c>
    </row>
    <row r="5571" spans="1:3" x14ac:dyDescent="0.45">
      <c r="A5571" s="239">
        <v>44319</v>
      </c>
      <c r="B5571" s="3">
        <v>1.2053</v>
      </c>
      <c r="C5571" s="64">
        <v>6.8499998468905698E-2</v>
      </c>
    </row>
    <row r="5572" spans="1:3" x14ac:dyDescent="0.45">
      <c r="A5572" s="239">
        <v>44320</v>
      </c>
      <c r="B5572" s="3">
        <v>1.2018</v>
      </c>
      <c r="C5572" s="64">
        <v>6.8749998463317794E-2</v>
      </c>
    </row>
    <row r="5573" spans="1:3" x14ac:dyDescent="0.45">
      <c r="A5573" s="239">
        <v>44321</v>
      </c>
      <c r="B5573" s="3">
        <v>1.1994</v>
      </c>
      <c r="C5573" s="64">
        <v>6.8749998463317794E-2</v>
      </c>
    </row>
    <row r="5574" spans="1:3" x14ac:dyDescent="0.45">
      <c r="A5574" s="239">
        <v>44322</v>
      </c>
      <c r="B5574" s="3">
        <v>1.2050000000000001</v>
      </c>
      <c r="C5574" s="64">
        <v>6.92499984521419E-2</v>
      </c>
    </row>
    <row r="5575" spans="1:3" x14ac:dyDescent="0.45">
      <c r="A5575" s="239">
        <v>44323</v>
      </c>
      <c r="B5575" s="3">
        <v>1.2151000000000001</v>
      </c>
      <c r="C5575" s="64">
        <v>7.02499984297901E-2</v>
      </c>
    </row>
    <row r="5576" spans="1:3" x14ac:dyDescent="0.45">
      <c r="A5576" s="239">
        <v>44326</v>
      </c>
      <c r="B5576" s="3">
        <v>1.2159</v>
      </c>
      <c r="C5576" s="64">
        <v>7.02499984297901E-2</v>
      </c>
    </row>
    <row r="5577" spans="1:3" x14ac:dyDescent="0.45">
      <c r="A5577" s="239">
        <v>44327</v>
      </c>
      <c r="B5577" s="3">
        <v>1.2163999999999999</v>
      </c>
      <c r="C5577" s="64">
        <v>7.1249998407438397E-2</v>
      </c>
    </row>
    <row r="5578" spans="1:3" x14ac:dyDescent="0.45">
      <c r="A5578" s="239">
        <v>44328</v>
      </c>
      <c r="B5578" s="3">
        <v>1.2065999999999999</v>
      </c>
      <c r="C5578" s="64">
        <v>7.1374998404644396E-2</v>
      </c>
    </row>
    <row r="5579" spans="1:3" x14ac:dyDescent="0.45">
      <c r="A5579" s="239">
        <v>44329</v>
      </c>
      <c r="B5579" s="3">
        <v>1.208</v>
      </c>
      <c r="C5579" s="64">
        <v>7.1499998401850506E-2</v>
      </c>
    </row>
    <row r="5580" spans="1:3" x14ac:dyDescent="0.45">
      <c r="A5580" s="239">
        <v>44330</v>
      </c>
      <c r="B5580" s="3">
        <v>1.2137</v>
      </c>
      <c r="C5580" s="64">
        <v>7.0749998418614304E-2</v>
      </c>
    </row>
    <row r="5581" spans="1:3" x14ac:dyDescent="0.45">
      <c r="A5581" s="239">
        <v>44333</v>
      </c>
      <c r="B5581" s="3">
        <v>1.2156</v>
      </c>
      <c r="C5581" s="64">
        <v>7.0499998424202195E-2</v>
      </c>
    </row>
    <row r="5582" spans="1:3" x14ac:dyDescent="0.45">
      <c r="A5582" s="239">
        <v>44334</v>
      </c>
      <c r="B5582" s="3">
        <v>1.2217</v>
      </c>
      <c r="C5582" s="64">
        <v>7.0654998420737705E-2</v>
      </c>
    </row>
    <row r="5583" spans="1:3" x14ac:dyDescent="0.45">
      <c r="A5583" s="239">
        <v>44335</v>
      </c>
      <c r="B5583" s="3">
        <v>1.2211000000000001</v>
      </c>
      <c r="C5583" s="64">
        <v>7.1749998396262504E-2</v>
      </c>
    </row>
    <row r="5584" spans="1:3" x14ac:dyDescent="0.45">
      <c r="A5584" s="239">
        <v>44336</v>
      </c>
      <c r="B5584" s="3">
        <v>1.2218</v>
      </c>
      <c r="C5584" s="64">
        <v>7.1249998407438397E-2</v>
      </c>
    </row>
    <row r="5585" spans="1:3" x14ac:dyDescent="0.45">
      <c r="A5585" s="239">
        <v>44337</v>
      </c>
      <c r="B5585" s="3">
        <v>1.2163999999999999</v>
      </c>
      <c r="C5585" s="64">
        <v>7.0499998424202195E-2</v>
      </c>
    </row>
    <row r="5586" spans="1:3" x14ac:dyDescent="0.45">
      <c r="A5586" s="239">
        <v>44340</v>
      </c>
      <c r="B5586" s="3">
        <v>1.2215</v>
      </c>
      <c r="C5586" s="64">
        <v>7.0499998424202195E-2</v>
      </c>
    </row>
    <row r="5587" spans="1:3" x14ac:dyDescent="0.45">
      <c r="A5587" s="239">
        <v>44341</v>
      </c>
      <c r="B5587" s="3">
        <v>1.224</v>
      </c>
      <c r="C5587" s="64">
        <v>7.0499998424202195E-2</v>
      </c>
    </row>
    <row r="5588" spans="1:3" x14ac:dyDescent="0.45">
      <c r="A5588" s="239">
        <v>44342</v>
      </c>
      <c r="B5588" s="3">
        <v>1.22</v>
      </c>
      <c r="C5588" s="64">
        <v>7.0499998424202195E-2</v>
      </c>
    </row>
    <row r="5589" spans="1:3" x14ac:dyDescent="0.45">
      <c r="A5589" s="239">
        <v>44343</v>
      </c>
      <c r="B5589" s="3">
        <v>1.2188000000000001</v>
      </c>
      <c r="C5589" s="64">
        <v>7.02499984297901E-2</v>
      </c>
    </row>
    <row r="5590" spans="1:3" x14ac:dyDescent="0.45">
      <c r="A5590" s="239">
        <v>44344</v>
      </c>
      <c r="B5590" s="3">
        <v>1.2201</v>
      </c>
      <c r="C5590" s="64">
        <v>6.9999998435378102E-2</v>
      </c>
    </row>
    <row r="5591" spans="1:3" x14ac:dyDescent="0.45">
      <c r="A5591" s="239">
        <v>44347</v>
      </c>
      <c r="B5591" s="3">
        <v>1.2228000000000001</v>
      </c>
      <c r="C5591" s="64">
        <v>6.9999998435378102E-2</v>
      </c>
    </row>
    <row r="5592" spans="1:3" x14ac:dyDescent="0.45">
      <c r="A5592" s="239">
        <v>44348</v>
      </c>
      <c r="B5592" s="3">
        <v>1.2233000000000001</v>
      </c>
      <c r="C5592" s="64">
        <v>6.9999998435378102E-2</v>
      </c>
    </row>
    <row r="5593" spans="1:3" x14ac:dyDescent="0.45">
      <c r="A5593" s="239">
        <v>44349</v>
      </c>
      <c r="B5593" s="3">
        <v>1.2212000000000001</v>
      </c>
      <c r="C5593" s="64">
        <v>6.92499984521419E-2</v>
      </c>
    </row>
    <row r="5594" spans="1:3" x14ac:dyDescent="0.45">
      <c r="A5594" s="239">
        <v>44350</v>
      </c>
      <c r="B5594" s="3">
        <v>1.212</v>
      </c>
      <c r="C5594" s="64">
        <v>6.9999998435378102E-2</v>
      </c>
    </row>
    <row r="5595" spans="1:3" x14ac:dyDescent="0.45">
      <c r="A5595" s="239">
        <v>44351</v>
      </c>
      <c r="B5595" s="3">
        <v>1.2161</v>
      </c>
      <c r="C5595" s="64">
        <v>6.92499984521419E-2</v>
      </c>
    </row>
    <row r="5596" spans="1:3" x14ac:dyDescent="0.45">
      <c r="A5596" s="239">
        <v>44354</v>
      </c>
      <c r="B5596" s="3">
        <v>1.2195</v>
      </c>
      <c r="C5596" s="64">
        <v>6.8499998468905698E-2</v>
      </c>
    </row>
    <row r="5597" spans="1:3" x14ac:dyDescent="0.45">
      <c r="A5597" s="239">
        <v>44355</v>
      </c>
      <c r="B5597" s="3">
        <v>1.2178</v>
      </c>
      <c r="C5597" s="64">
        <v>6.7499998491257401E-2</v>
      </c>
    </row>
    <row r="5598" spans="1:3" x14ac:dyDescent="0.45">
      <c r="A5598" s="239">
        <v>44356</v>
      </c>
      <c r="B5598" s="3">
        <v>1.2176</v>
      </c>
      <c r="C5598" s="64">
        <v>6.8499998468905698E-2</v>
      </c>
    </row>
    <row r="5599" spans="1:3" x14ac:dyDescent="0.45">
      <c r="A5599" s="239">
        <v>44357</v>
      </c>
      <c r="B5599" s="3">
        <v>1.2177</v>
      </c>
      <c r="C5599" s="64">
        <v>6.6999998502433294E-2</v>
      </c>
    </row>
    <row r="5600" spans="1:3" x14ac:dyDescent="0.45">
      <c r="A5600" s="239">
        <v>44358</v>
      </c>
      <c r="B5600" s="3">
        <v>1.2097</v>
      </c>
      <c r="C5600" s="64">
        <v>6.7499998491257401E-2</v>
      </c>
    </row>
    <row r="5601" spans="1:3" x14ac:dyDescent="0.45">
      <c r="A5601" s="239">
        <v>44361</v>
      </c>
      <c r="B5601" s="3">
        <v>1.2121999999999999</v>
      </c>
      <c r="C5601" s="64">
        <v>6.7499998491257401E-2</v>
      </c>
    </row>
    <row r="5602" spans="1:3" x14ac:dyDescent="0.45">
      <c r="A5602" s="239">
        <v>44362</v>
      </c>
      <c r="B5602" s="3">
        <v>1.2123999999999999</v>
      </c>
      <c r="C5602" s="64">
        <v>6.7499998491257401E-2</v>
      </c>
    </row>
    <row r="5603" spans="1:3" x14ac:dyDescent="0.45">
      <c r="A5603" s="239">
        <v>44363</v>
      </c>
      <c r="B5603" s="3">
        <v>1.2118</v>
      </c>
      <c r="C5603" s="64">
        <v>6.7999998480081494E-2</v>
      </c>
    </row>
    <row r="5604" spans="1:3" x14ac:dyDescent="0.45">
      <c r="A5604" s="239">
        <v>44364</v>
      </c>
      <c r="B5604" s="3">
        <v>1.1896</v>
      </c>
      <c r="C5604" s="64">
        <v>6.8749998463317794E-2</v>
      </c>
    </row>
    <row r="5605" spans="1:3" x14ac:dyDescent="0.45">
      <c r="A5605" s="239">
        <v>44365</v>
      </c>
      <c r="B5605" s="3">
        <v>1.1875</v>
      </c>
      <c r="C5605" s="64">
        <v>6.8499998468905698E-2</v>
      </c>
    </row>
    <row r="5606" spans="1:3" x14ac:dyDescent="0.45">
      <c r="A5606" s="239">
        <v>44368</v>
      </c>
      <c r="B5606" s="3">
        <v>1.1919</v>
      </c>
      <c r="C5606" s="64">
        <v>6.8499998468905698E-2</v>
      </c>
    </row>
    <row r="5607" spans="1:3" x14ac:dyDescent="0.45">
      <c r="A5607" s="239">
        <v>44369</v>
      </c>
      <c r="B5607" s="3">
        <v>1.1935</v>
      </c>
      <c r="C5607" s="64">
        <v>6.8499998468905698E-2</v>
      </c>
    </row>
    <row r="5608" spans="1:3" x14ac:dyDescent="0.45">
      <c r="A5608" s="239">
        <v>44370</v>
      </c>
      <c r="B5608" s="3">
        <v>1.1936</v>
      </c>
      <c r="C5608" s="64">
        <v>6.7999998480081494E-2</v>
      </c>
    </row>
    <row r="5609" spans="1:3" x14ac:dyDescent="0.45">
      <c r="A5609" s="239">
        <v>44371</v>
      </c>
      <c r="B5609" s="3">
        <v>1.1927000000000001</v>
      </c>
      <c r="C5609" s="64">
        <v>6.7999998480081494E-2</v>
      </c>
    </row>
    <row r="5610" spans="1:3" x14ac:dyDescent="0.45">
      <c r="A5610" s="239">
        <v>44372</v>
      </c>
      <c r="B5610" s="3">
        <v>1.1937</v>
      </c>
      <c r="C5610" s="64">
        <v>6.6999998502433294E-2</v>
      </c>
    </row>
    <row r="5611" spans="1:3" x14ac:dyDescent="0.45">
      <c r="A5611" s="239">
        <v>44375</v>
      </c>
      <c r="B5611" s="3">
        <v>1.1922999999999999</v>
      </c>
      <c r="C5611" s="64">
        <v>6.6999998502433294E-2</v>
      </c>
    </row>
    <row r="5612" spans="1:3" x14ac:dyDescent="0.45">
      <c r="A5612" s="239">
        <v>44376</v>
      </c>
      <c r="B5612" s="3">
        <v>1.1896</v>
      </c>
      <c r="C5612" s="64">
        <v>6.7999998480081494E-2</v>
      </c>
    </row>
    <row r="5613" spans="1:3" x14ac:dyDescent="0.45">
      <c r="A5613" s="239">
        <v>44377</v>
      </c>
      <c r="B5613" s="3">
        <v>1.1849000000000001</v>
      </c>
      <c r="C5613" s="64">
        <v>6.8499998468905698E-2</v>
      </c>
    </row>
    <row r="5614" spans="1:3" x14ac:dyDescent="0.45">
      <c r="A5614" s="239">
        <v>44378</v>
      </c>
      <c r="B5614" s="3">
        <v>1.1849000000000001</v>
      </c>
      <c r="C5614" s="64">
        <v>6.8499998468905698E-2</v>
      </c>
    </row>
    <row r="5615" spans="1:3" x14ac:dyDescent="0.45">
      <c r="A5615" s="239">
        <v>44379</v>
      </c>
      <c r="B5615" s="3">
        <v>1.1843999999999999</v>
      </c>
      <c r="C5615" s="64">
        <v>6.6999998502433294E-2</v>
      </c>
    </row>
    <row r="5616" spans="1:3" x14ac:dyDescent="0.45">
      <c r="A5616" s="239">
        <v>44382</v>
      </c>
      <c r="B5616" s="3">
        <v>1.1868000000000001</v>
      </c>
      <c r="C5616" s="64">
        <v>6.6499998513609201E-2</v>
      </c>
    </row>
    <row r="5617" spans="1:3" x14ac:dyDescent="0.45">
      <c r="A5617" s="239">
        <v>44383</v>
      </c>
      <c r="B5617" s="3">
        <v>1.1815</v>
      </c>
      <c r="C5617" s="64">
        <v>6.6999998502433294E-2</v>
      </c>
    </row>
    <row r="5618" spans="1:3" x14ac:dyDescent="0.45">
      <c r="A5618" s="239">
        <v>44384</v>
      </c>
      <c r="B5618" s="3">
        <v>1.18</v>
      </c>
      <c r="C5618" s="64">
        <v>6.6999998502433294E-2</v>
      </c>
    </row>
    <row r="5619" spans="1:3" x14ac:dyDescent="0.45">
      <c r="A5619" s="239">
        <v>44385</v>
      </c>
      <c r="B5619" s="3">
        <v>1.1845000000000001</v>
      </c>
      <c r="C5619" s="64">
        <v>6.7499998491257401E-2</v>
      </c>
    </row>
    <row r="5620" spans="1:3" x14ac:dyDescent="0.45">
      <c r="A5620" s="239">
        <v>44386</v>
      </c>
      <c r="B5620" s="3">
        <v>1.1868000000000001</v>
      </c>
      <c r="C5620" s="64">
        <v>6.6999998502433294E-2</v>
      </c>
    </row>
    <row r="5621" spans="1:3" x14ac:dyDescent="0.45">
      <c r="A5621" s="239">
        <v>44389</v>
      </c>
      <c r="B5621" s="3">
        <v>1.1858</v>
      </c>
      <c r="C5621" s="64">
        <v>6.6999998502433294E-2</v>
      </c>
    </row>
    <row r="5622" spans="1:3" x14ac:dyDescent="0.45">
      <c r="A5622" s="239">
        <v>44390</v>
      </c>
      <c r="B5622" s="3">
        <v>1.1803999999999999</v>
      </c>
      <c r="C5622" s="64">
        <v>6.6999998502433294E-2</v>
      </c>
    </row>
    <row r="5623" spans="1:3" x14ac:dyDescent="0.45">
      <c r="A5623" s="239">
        <v>44391</v>
      </c>
      <c r="B5623" s="3">
        <v>1.1833</v>
      </c>
      <c r="C5623" s="64">
        <v>6.7249998496845403E-2</v>
      </c>
    </row>
    <row r="5624" spans="1:3" x14ac:dyDescent="0.45">
      <c r="A5624" s="239">
        <v>44392</v>
      </c>
      <c r="B5624" s="3">
        <v>1.1802999999999999</v>
      </c>
      <c r="C5624" s="64">
        <v>6.7499998491257401E-2</v>
      </c>
    </row>
    <row r="5625" spans="1:3" x14ac:dyDescent="0.45">
      <c r="A5625" s="239">
        <v>44393</v>
      </c>
      <c r="B5625" s="3">
        <v>1.1811</v>
      </c>
      <c r="C5625" s="64">
        <v>6.6999998502433294E-2</v>
      </c>
    </row>
    <row r="5626" spans="1:3" x14ac:dyDescent="0.45">
      <c r="A5626" s="239">
        <v>44396</v>
      </c>
      <c r="B5626" s="3">
        <v>1.1798999999999999</v>
      </c>
      <c r="C5626" s="64">
        <v>6.8499998468905698E-2</v>
      </c>
    </row>
    <row r="5627" spans="1:3" x14ac:dyDescent="0.45">
      <c r="A5627" s="239">
        <v>44397</v>
      </c>
      <c r="B5627" s="3">
        <v>1.1778</v>
      </c>
      <c r="C5627" s="64">
        <v>6.77049984866753E-2</v>
      </c>
    </row>
    <row r="5628" spans="1:3" x14ac:dyDescent="0.45">
      <c r="A5628" s="239">
        <v>44398</v>
      </c>
      <c r="B5628" s="3">
        <v>1.1793</v>
      </c>
      <c r="C5628" s="64">
        <v>6.6999998502433294E-2</v>
      </c>
    </row>
    <row r="5629" spans="1:3" x14ac:dyDescent="0.45">
      <c r="A5629" s="239">
        <v>44399</v>
      </c>
      <c r="B5629" s="3">
        <v>1.1762999999999999</v>
      </c>
      <c r="C5629" s="64">
        <v>6.6999998502433294E-2</v>
      </c>
    </row>
    <row r="5630" spans="1:3" x14ac:dyDescent="0.45">
      <c r="A5630" s="239">
        <v>44400</v>
      </c>
      <c r="B5630" s="3">
        <v>1.1768000000000001</v>
      </c>
      <c r="C5630" s="64">
        <v>6.6999998502433294E-2</v>
      </c>
    </row>
    <row r="5631" spans="1:3" x14ac:dyDescent="0.45">
      <c r="A5631" s="239">
        <v>44403</v>
      </c>
      <c r="B5631" s="3">
        <v>1.1812</v>
      </c>
      <c r="C5631" s="64">
        <v>6.6499998513609201E-2</v>
      </c>
    </row>
    <row r="5632" spans="1:3" x14ac:dyDescent="0.45">
      <c r="A5632" s="239">
        <v>44404</v>
      </c>
      <c r="B5632" s="3">
        <v>1.1836</v>
      </c>
      <c r="C5632" s="64">
        <v>6.6999998502433294E-2</v>
      </c>
    </row>
    <row r="5633" spans="1:3" x14ac:dyDescent="0.45">
      <c r="A5633" s="239">
        <v>44405</v>
      </c>
      <c r="B5633" s="3">
        <v>1.1814</v>
      </c>
      <c r="C5633" s="64">
        <v>6.6749998508021199E-2</v>
      </c>
    </row>
    <row r="5634" spans="1:3" x14ac:dyDescent="0.45">
      <c r="A5634" s="239">
        <v>44406</v>
      </c>
      <c r="B5634" s="3">
        <v>1.1884999999999999</v>
      </c>
      <c r="C5634" s="64">
        <v>6.6499998513609201E-2</v>
      </c>
    </row>
    <row r="5635" spans="1:3" x14ac:dyDescent="0.45">
      <c r="A5635" s="239">
        <v>44407</v>
      </c>
      <c r="B5635" s="3">
        <v>1.1859</v>
      </c>
      <c r="C5635" s="64">
        <v>6.6499998513609201E-2</v>
      </c>
    </row>
    <row r="5636" spans="1:3" x14ac:dyDescent="0.45">
      <c r="A5636" s="239">
        <v>44410</v>
      </c>
      <c r="B5636" s="3">
        <v>1.1870000000000001</v>
      </c>
      <c r="C5636" s="64">
        <v>6.6499998513609201E-2</v>
      </c>
    </row>
    <row r="5637" spans="1:3" x14ac:dyDescent="0.45">
      <c r="A5637" s="239">
        <v>44411</v>
      </c>
      <c r="B5637" s="3">
        <v>1.1868000000000001</v>
      </c>
      <c r="C5637" s="64">
        <v>6.6499998513609201E-2</v>
      </c>
    </row>
    <row r="5638" spans="1:3" x14ac:dyDescent="0.45">
      <c r="A5638" s="239">
        <v>44412</v>
      </c>
      <c r="B5638" s="3">
        <v>1.1838</v>
      </c>
      <c r="C5638" s="64">
        <v>6.6749998508021199E-2</v>
      </c>
    </row>
    <row r="5639" spans="1:3" x14ac:dyDescent="0.45">
      <c r="A5639" s="239">
        <v>44413</v>
      </c>
      <c r="B5639" s="3">
        <v>1.1839</v>
      </c>
      <c r="C5639" s="64">
        <v>6.6499998513609201E-2</v>
      </c>
    </row>
    <row r="5640" spans="1:3" x14ac:dyDescent="0.45">
      <c r="A5640" s="239">
        <v>44414</v>
      </c>
      <c r="B5640" s="3">
        <v>1.1756</v>
      </c>
      <c r="C5640" s="64">
        <v>6.6749998508021199E-2</v>
      </c>
    </row>
    <row r="5641" spans="1:3" x14ac:dyDescent="0.45">
      <c r="A5641" s="239">
        <v>44417</v>
      </c>
      <c r="B5641" s="3">
        <v>1.1741999999999999</v>
      </c>
      <c r="C5641" s="64">
        <v>6.6499998513609201E-2</v>
      </c>
    </row>
    <row r="5642" spans="1:3" x14ac:dyDescent="0.45">
      <c r="A5642" s="239">
        <v>44418</v>
      </c>
      <c r="B5642" s="3">
        <v>1.1716</v>
      </c>
      <c r="C5642" s="64">
        <v>6.6499998513609201E-2</v>
      </c>
    </row>
    <row r="5643" spans="1:3" x14ac:dyDescent="0.45">
      <c r="A5643" s="239">
        <v>44419</v>
      </c>
      <c r="B5643" s="3">
        <v>1.1748000000000001</v>
      </c>
      <c r="C5643" s="64">
        <v>6.6249998519197106E-2</v>
      </c>
    </row>
    <row r="5644" spans="1:3" x14ac:dyDescent="0.45">
      <c r="A5644" s="239">
        <v>44420</v>
      </c>
      <c r="B5644" s="3">
        <v>1.1738</v>
      </c>
      <c r="C5644" s="64">
        <v>6.5474998536519696E-2</v>
      </c>
    </row>
    <row r="5645" spans="1:3" x14ac:dyDescent="0.45">
      <c r="A5645" s="239">
        <v>44421</v>
      </c>
      <c r="B5645" s="3">
        <v>1.18</v>
      </c>
      <c r="C5645" s="64">
        <v>6.5184998543001693E-2</v>
      </c>
    </row>
    <row r="5646" spans="1:3" x14ac:dyDescent="0.45">
      <c r="A5646" s="239">
        <v>44424</v>
      </c>
      <c r="B5646" s="3">
        <v>1.1775</v>
      </c>
      <c r="C5646" s="64">
        <v>6.5499998535960904E-2</v>
      </c>
    </row>
    <row r="5647" spans="1:3" x14ac:dyDescent="0.45">
      <c r="A5647" s="239">
        <v>44425</v>
      </c>
      <c r="B5647" s="3">
        <v>1.1709000000000001</v>
      </c>
      <c r="C5647" s="64">
        <v>6.5999998524784997E-2</v>
      </c>
    </row>
    <row r="5648" spans="1:3" x14ac:dyDescent="0.45">
      <c r="A5648" s="239">
        <v>44426</v>
      </c>
      <c r="B5648" s="3">
        <v>1.1698999999999999</v>
      </c>
      <c r="C5648" s="64">
        <v>6.5999998524784997E-2</v>
      </c>
    </row>
    <row r="5649" spans="1:3" x14ac:dyDescent="0.45">
      <c r="A5649" s="239">
        <v>44427</v>
      </c>
      <c r="B5649" s="3">
        <v>1.1688000000000001</v>
      </c>
      <c r="C5649" s="64">
        <v>6.6499998513609201E-2</v>
      </c>
    </row>
    <row r="5650" spans="1:3" x14ac:dyDescent="0.45">
      <c r="A5650" s="239">
        <v>44428</v>
      </c>
      <c r="B5650" s="3">
        <v>1.1702999999999999</v>
      </c>
      <c r="C5650" s="64">
        <v>6.5749998530372999E-2</v>
      </c>
    </row>
    <row r="5651" spans="1:3" x14ac:dyDescent="0.45">
      <c r="A5651" s="239">
        <v>44431</v>
      </c>
      <c r="B5651" s="3">
        <v>1.1738999999999999</v>
      </c>
      <c r="C5651" s="64">
        <v>6.5749998530372999E-2</v>
      </c>
    </row>
    <row r="5652" spans="1:3" x14ac:dyDescent="0.45">
      <c r="A5652" s="239">
        <v>44432</v>
      </c>
      <c r="B5652" s="3">
        <v>1.1748000000000001</v>
      </c>
      <c r="C5652" s="64">
        <v>6.4999998547136797E-2</v>
      </c>
    </row>
    <row r="5653" spans="1:3" x14ac:dyDescent="0.45">
      <c r="A5653" s="239">
        <v>44433</v>
      </c>
      <c r="B5653" s="3">
        <v>1.1759999999999999</v>
      </c>
      <c r="C5653" s="64">
        <v>6.4749998552724702E-2</v>
      </c>
    </row>
    <row r="5654" spans="1:3" x14ac:dyDescent="0.45">
      <c r="A5654" s="239">
        <v>44434</v>
      </c>
      <c r="B5654" s="3">
        <v>1.1753</v>
      </c>
      <c r="C5654" s="64">
        <v>6.5499998535960904E-2</v>
      </c>
    </row>
    <row r="5655" spans="1:3" x14ac:dyDescent="0.45">
      <c r="A5655" s="239">
        <v>44435</v>
      </c>
      <c r="B5655" s="3">
        <v>1.1800999999999999</v>
      </c>
      <c r="C5655" s="64">
        <v>6.4529998557642104E-2</v>
      </c>
    </row>
    <row r="5656" spans="1:3" x14ac:dyDescent="0.45">
      <c r="A5656" s="239">
        <v>44438</v>
      </c>
      <c r="B5656" s="3">
        <v>1.1798</v>
      </c>
      <c r="C5656" s="64">
        <v>6.4749998552724702E-2</v>
      </c>
    </row>
    <row r="5657" spans="1:3" x14ac:dyDescent="0.45">
      <c r="A5657" s="239">
        <v>44439</v>
      </c>
      <c r="B5657" s="3">
        <v>1.1807000000000001</v>
      </c>
      <c r="C5657" s="64">
        <v>6.4499998558312704E-2</v>
      </c>
    </row>
    <row r="5658" spans="1:3" x14ac:dyDescent="0.45">
      <c r="A5658" s="239">
        <v>44440</v>
      </c>
      <c r="B5658" s="3">
        <v>1.1848000000000001</v>
      </c>
      <c r="C5658" s="64">
        <v>6.39999985694885E-2</v>
      </c>
    </row>
    <row r="5659" spans="1:3" x14ac:dyDescent="0.45">
      <c r="A5659" s="239">
        <v>44441</v>
      </c>
      <c r="B5659" s="3">
        <v>1.1865000000000001</v>
      </c>
      <c r="C5659" s="64">
        <v>6.29999985918403E-2</v>
      </c>
    </row>
    <row r="5660" spans="1:3" x14ac:dyDescent="0.45">
      <c r="A5660" s="239">
        <v>44442</v>
      </c>
      <c r="B5660" s="3">
        <v>1.1890000000000001</v>
      </c>
      <c r="C5660" s="64">
        <v>6.2749998597428205E-2</v>
      </c>
    </row>
    <row r="5661" spans="1:3" x14ac:dyDescent="0.45">
      <c r="A5661" s="239">
        <v>44445</v>
      </c>
      <c r="B5661" s="3">
        <v>1.1871</v>
      </c>
      <c r="C5661" s="64">
        <v>6.2499998603016103E-2</v>
      </c>
    </row>
    <row r="5662" spans="1:3" x14ac:dyDescent="0.45">
      <c r="A5662" s="239">
        <v>44446</v>
      </c>
      <c r="B5662" s="3">
        <v>1.1845000000000001</v>
      </c>
      <c r="C5662" s="64">
        <v>6.2499998603016103E-2</v>
      </c>
    </row>
    <row r="5663" spans="1:3" x14ac:dyDescent="0.45">
      <c r="A5663" s="239">
        <v>44447</v>
      </c>
      <c r="B5663" s="3">
        <v>1.1819</v>
      </c>
      <c r="C5663" s="64">
        <v>6.29999985918403E-2</v>
      </c>
    </row>
    <row r="5664" spans="1:3" x14ac:dyDescent="0.45">
      <c r="A5664" s="239">
        <v>44448</v>
      </c>
      <c r="B5664" s="3">
        <v>1.1832</v>
      </c>
      <c r="C5664" s="64">
        <v>6.2499998603016103E-2</v>
      </c>
    </row>
    <row r="5665" spans="1:3" x14ac:dyDescent="0.45">
      <c r="A5665" s="239">
        <v>44449</v>
      </c>
      <c r="B5665" s="3">
        <v>1.1819</v>
      </c>
      <c r="C5665" s="64">
        <v>6.2499998603016103E-2</v>
      </c>
    </row>
    <row r="5666" spans="1:3" x14ac:dyDescent="0.45">
      <c r="A5666" s="239">
        <v>44452</v>
      </c>
      <c r="B5666" s="3">
        <v>1.1807000000000001</v>
      </c>
      <c r="C5666" s="64">
        <v>6.2499998603016103E-2</v>
      </c>
    </row>
    <row r="5667" spans="1:3" x14ac:dyDescent="0.45">
      <c r="A5667" s="239">
        <v>44453</v>
      </c>
      <c r="B5667" s="3">
        <v>1.1821999999999999</v>
      </c>
      <c r="C5667" s="64">
        <v>6.2499998603016103E-2</v>
      </c>
    </row>
    <row r="5668" spans="1:3" x14ac:dyDescent="0.45">
      <c r="A5668" s="239">
        <v>44454</v>
      </c>
      <c r="B5668" s="3">
        <v>1.1803999999999999</v>
      </c>
      <c r="C5668" s="64">
        <v>6.2499998603016103E-2</v>
      </c>
    </row>
    <row r="5669" spans="1:3" x14ac:dyDescent="0.45">
      <c r="A5669" s="239">
        <v>44455</v>
      </c>
      <c r="B5669" s="3">
        <v>1.1759999999999999</v>
      </c>
      <c r="C5669" s="64">
        <v>6.29999985918403E-2</v>
      </c>
    </row>
    <row r="5670" spans="1:3" x14ac:dyDescent="0.45">
      <c r="A5670" s="239">
        <v>44456</v>
      </c>
      <c r="B5670" s="3">
        <v>1.1726000000000001</v>
      </c>
      <c r="C5670" s="64">
        <v>6.29999985918403E-2</v>
      </c>
    </row>
    <row r="5671" spans="1:3" x14ac:dyDescent="0.45">
      <c r="A5671" s="239">
        <v>44459</v>
      </c>
      <c r="B5671" s="3">
        <v>1.1721999999999999</v>
      </c>
      <c r="C5671" s="64">
        <v>6.3749998575076502E-2</v>
      </c>
    </row>
    <row r="5672" spans="1:3" x14ac:dyDescent="0.45">
      <c r="A5672" s="239">
        <v>44460</v>
      </c>
      <c r="B5672" s="3">
        <v>1.1728000000000001</v>
      </c>
      <c r="C5672" s="64">
        <v>6.3249998586252298E-2</v>
      </c>
    </row>
    <row r="5673" spans="1:3" x14ac:dyDescent="0.45">
      <c r="A5673" s="239">
        <v>44461</v>
      </c>
      <c r="B5673" s="3">
        <v>1.1735</v>
      </c>
      <c r="C5673" s="64">
        <v>6.2749998597428205E-2</v>
      </c>
    </row>
    <row r="5674" spans="1:3" x14ac:dyDescent="0.45">
      <c r="A5674" s="239">
        <v>44462</v>
      </c>
      <c r="B5674" s="3">
        <v>1.1744000000000001</v>
      </c>
      <c r="C5674" s="64">
        <v>6.2249998608604099E-2</v>
      </c>
    </row>
    <row r="5675" spans="1:3" x14ac:dyDescent="0.45">
      <c r="A5675" s="239">
        <v>44463</v>
      </c>
      <c r="B5675" s="3">
        <v>1.1716</v>
      </c>
      <c r="C5675" s="64">
        <v>6.1749998619779901E-2</v>
      </c>
    </row>
    <row r="5676" spans="1:3" x14ac:dyDescent="0.45">
      <c r="A5676" s="239">
        <v>44466</v>
      </c>
      <c r="B5676" s="3">
        <v>1.1701999999999999</v>
      </c>
      <c r="C5676" s="64">
        <v>6.1499998625367903E-2</v>
      </c>
    </row>
    <row r="5677" spans="1:3" x14ac:dyDescent="0.45">
      <c r="A5677" s="239">
        <v>44467</v>
      </c>
      <c r="B5677" s="3">
        <v>1.1681999999999999</v>
      </c>
      <c r="C5677" s="64">
        <v>6.1999998614192003E-2</v>
      </c>
    </row>
    <row r="5678" spans="1:3" x14ac:dyDescent="0.45">
      <c r="A5678" s="239">
        <v>44468</v>
      </c>
      <c r="B5678" s="3">
        <v>1.1600999999999999</v>
      </c>
      <c r="C5678" s="64">
        <v>6.29999985918403E-2</v>
      </c>
    </row>
    <row r="5679" spans="1:3" x14ac:dyDescent="0.45">
      <c r="A5679" s="239">
        <v>44469</v>
      </c>
      <c r="B5679" s="3">
        <v>1.1571</v>
      </c>
      <c r="C5679" s="64">
        <v>6.2249998608604099E-2</v>
      </c>
    </row>
    <row r="5680" spans="1:3" x14ac:dyDescent="0.45">
      <c r="A5680" s="239">
        <v>44470</v>
      </c>
      <c r="B5680" s="3">
        <v>1.1597</v>
      </c>
      <c r="C5680" s="64">
        <v>6.2499998603016103E-2</v>
      </c>
    </row>
    <row r="5681" spans="1:3" x14ac:dyDescent="0.45">
      <c r="A5681" s="239">
        <v>44473</v>
      </c>
      <c r="B5681" s="3">
        <v>1.1618999999999999</v>
      </c>
      <c r="C5681" s="64">
        <v>6.2749998597428205E-2</v>
      </c>
    </row>
    <row r="5682" spans="1:3" x14ac:dyDescent="0.45">
      <c r="A5682" s="239">
        <v>44474</v>
      </c>
      <c r="B5682" s="3">
        <v>1.1605000000000001</v>
      </c>
      <c r="C5682" s="64">
        <v>6.2749998597428205E-2</v>
      </c>
    </row>
    <row r="5683" spans="1:3" x14ac:dyDescent="0.45">
      <c r="A5683" s="239">
        <v>44475</v>
      </c>
      <c r="B5683" s="3">
        <v>1.1543000000000001</v>
      </c>
      <c r="C5683" s="64">
        <v>6.3929998571053206E-2</v>
      </c>
    </row>
    <row r="5684" spans="1:3" x14ac:dyDescent="0.45">
      <c r="A5684" s="239">
        <v>44476</v>
      </c>
      <c r="B5684" s="3">
        <v>1.1556</v>
      </c>
      <c r="C5684" s="64">
        <v>6.3249998586252298E-2</v>
      </c>
    </row>
    <row r="5685" spans="1:3" x14ac:dyDescent="0.45">
      <c r="A5685" s="239">
        <v>44477</v>
      </c>
      <c r="B5685" s="3">
        <v>1.1564000000000001</v>
      </c>
      <c r="C5685" s="64">
        <v>6.2904998593963701E-2</v>
      </c>
    </row>
    <row r="5686" spans="1:3" x14ac:dyDescent="0.45">
      <c r="A5686" s="239">
        <v>44480</v>
      </c>
      <c r="B5686" s="3">
        <v>1.1563000000000001</v>
      </c>
      <c r="C5686" s="64">
        <v>6.3499998580664394E-2</v>
      </c>
    </row>
    <row r="5687" spans="1:3" x14ac:dyDescent="0.45">
      <c r="A5687" s="239">
        <v>44481</v>
      </c>
      <c r="B5687" s="3">
        <v>1.1528</v>
      </c>
      <c r="C5687" s="64">
        <v>6.4249998563900595E-2</v>
      </c>
    </row>
    <row r="5688" spans="1:3" x14ac:dyDescent="0.45">
      <c r="A5688" s="239">
        <v>44482</v>
      </c>
      <c r="B5688" s="3">
        <v>1.1577999999999999</v>
      </c>
      <c r="C5688" s="64">
        <v>6.4249998563900595E-2</v>
      </c>
    </row>
    <row r="5689" spans="1:3" x14ac:dyDescent="0.45">
      <c r="A5689" s="239">
        <v>44483</v>
      </c>
      <c r="B5689" s="3">
        <v>1.1588000000000001</v>
      </c>
      <c r="C5689" s="64">
        <v>6.3749998575076502E-2</v>
      </c>
    </row>
    <row r="5690" spans="1:3" x14ac:dyDescent="0.45">
      <c r="A5690" s="239">
        <v>44484</v>
      </c>
      <c r="B5690" s="3">
        <v>1.1595</v>
      </c>
      <c r="C5690" s="64">
        <v>6.39999985694885E-2</v>
      </c>
    </row>
    <row r="5691" spans="1:3" x14ac:dyDescent="0.45">
      <c r="A5691" s="239">
        <v>44487</v>
      </c>
      <c r="B5691" s="3">
        <v>1.1621999999999999</v>
      </c>
      <c r="C5691" s="64">
        <v>6.39999985694885E-2</v>
      </c>
    </row>
    <row r="5692" spans="1:3" x14ac:dyDescent="0.45">
      <c r="A5692" s="239">
        <v>44488</v>
      </c>
      <c r="B5692" s="3">
        <v>1.1636</v>
      </c>
      <c r="C5692" s="64">
        <v>6.3749998575076502E-2</v>
      </c>
    </row>
    <row r="5693" spans="1:3" x14ac:dyDescent="0.45">
      <c r="A5693" s="239">
        <v>44489</v>
      </c>
      <c r="B5693" s="3">
        <v>1.1656</v>
      </c>
      <c r="C5693" s="64">
        <v>6.3249998586252298E-2</v>
      </c>
    </row>
    <row r="5694" spans="1:3" x14ac:dyDescent="0.45">
      <c r="A5694" s="239">
        <v>44490</v>
      </c>
      <c r="B5694" s="3">
        <v>1.1636</v>
      </c>
      <c r="C5694" s="64">
        <v>6.2749998597428205E-2</v>
      </c>
    </row>
    <row r="5695" spans="1:3" x14ac:dyDescent="0.45">
      <c r="A5695" s="239">
        <v>44491</v>
      </c>
      <c r="B5695" s="3">
        <v>1.1632</v>
      </c>
      <c r="C5695" s="64">
        <v>6.2499998603016103E-2</v>
      </c>
    </row>
    <row r="5696" spans="1:3" x14ac:dyDescent="0.45">
      <c r="A5696" s="239">
        <v>44494</v>
      </c>
      <c r="B5696" s="3">
        <v>1.1606000000000001</v>
      </c>
      <c r="C5696" s="64">
        <v>6.3249998586252298E-2</v>
      </c>
    </row>
    <row r="5697" spans="1:3" x14ac:dyDescent="0.45">
      <c r="A5697" s="239">
        <v>44495</v>
      </c>
      <c r="B5697" s="3">
        <v>1.1587000000000001</v>
      </c>
      <c r="C5697" s="64">
        <v>6.3499998580664394E-2</v>
      </c>
    </row>
    <row r="5698" spans="1:3" x14ac:dyDescent="0.45">
      <c r="A5698" s="239">
        <v>44496</v>
      </c>
      <c r="B5698" s="3">
        <v>1.1609</v>
      </c>
      <c r="C5698" s="64">
        <v>6.3304998585023003E-2</v>
      </c>
    </row>
    <row r="5699" spans="1:3" x14ac:dyDescent="0.45">
      <c r="A5699" s="239">
        <v>44497</v>
      </c>
      <c r="B5699" s="3">
        <v>1.1677999999999999</v>
      </c>
      <c r="C5699" s="64">
        <v>6.3674998576752795E-2</v>
      </c>
    </row>
    <row r="5700" spans="1:3" x14ac:dyDescent="0.45">
      <c r="A5700" s="239">
        <v>44498</v>
      </c>
      <c r="B5700" s="3">
        <v>1.1538999999999999</v>
      </c>
      <c r="C5700" s="64">
        <v>6.5499998535960904E-2</v>
      </c>
    </row>
    <row r="5701" spans="1:3" x14ac:dyDescent="0.45">
      <c r="A5701" s="239">
        <v>44501</v>
      </c>
      <c r="B5701" s="3">
        <v>1.1594</v>
      </c>
      <c r="C5701" s="64">
        <v>6.5499998535960904E-2</v>
      </c>
    </row>
    <row r="5702" spans="1:3" x14ac:dyDescent="0.45">
      <c r="A5702" s="239">
        <v>44502</v>
      </c>
      <c r="B5702" s="3">
        <v>1.1583000000000001</v>
      </c>
      <c r="C5702" s="64">
        <v>6.5749998530372999E-2</v>
      </c>
    </row>
    <row r="5703" spans="1:3" x14ac:dyDescent="0.45">
      <c r="A5703" s="239">
        <v>44503</v>
      </c>
      <c r="B5703" s="3">
        <v>1.1584000000000001</v>
      </c>
      <c r="C5703" s="64">
        <v>6.4999998547136797E-2</v>
      </c>
    </row>
    <row r="5704" spans="1:3" x14ac:dyDescent="0.45">
      <c r="A5704" s="239">
        <v>44504</v>
      </c>
      <c r="B5704" s="3">
        <v>1.1547000000000001</v>
      </c>
      <c r="C5704" s="64">
        <v>6.4249998563900595E-2</v>
      </c>
    </row>
    <row r="5705" spans="1:3" x14ac:dyDescent="0.45">
      <c r="A5705" s="239">
        <v>44505</v>
      </c>
      <c r="B5705" s="3">
        <v>1.1556999999999999</v>
      </c>
      <c r="C5705" s="64">
        <v>6.4249998563900595E-2</v>
      </c>
    </row>
    <row r="5706" spans="1:3" x14ac:dyDescent="0.45">
      <c r="A5706" s="239">
        <v>44508</v>
      </c>
      <c r="B5706" s="3">
        <v>1.1586000000000001</v>
      </c>
      <c r="C5706" s="64">
        <v>6.4249998563900595E-2</v>
      </c>
    </row>
    <row r="5707" spans="1:3" x14ac:dyDescent="0.45">
      <c r="A5707" s="239">
        <v>44509</v>
      </c>
      <c r="B5707" s="3">
        <v>1.1592</v>
      </c>
      <c r="C5707" s="64">
        <v>6.4499998558312704E-2</v>
      </c>
    </row>
    <row r="5708" spans="1:3" x14ac:dyDescent="0.45">
      <c r="A5708" s="239">
        <v>44510</v>
      </c>
      <c r="B5708" s="3">
        <v>1.1512</v>
      </c>
      <c r="C5708" s="64">
        <v>6.5499998535960904E-2</v>
      </c>
    </row>
    <row r="5709" spans="1:3" x14ac:dyDescent="0.45">
      <c r="A5709" s="239">
        <v>44511</v>
      </c>
      <c r="B5709" s="3">
        <v>1.1451</v>
      </c>
      <c r="C5709" s="64">
        <v>6.5749998530372999E-2</v>
      </c>
    </row>
    <row r="5710" spans="1:3" x14ac:dyDescent="0.45">
      <c r="A5710" s="239">
        <v>44512</v>
      </c>
      <c r="B5710" s="3">
        <v>1.1449</v>
      </c>
      <c r="C5710" s="64">
        <v>6.6249998519197106E-2</v>
      </c>
    </row>
    <row r="5711" spans="1:3" x14ac:dyDescent="0.45">
      <c r="A5711" s="239">
        <v>44515</v>
      </c>
      <c r="B5711" s="3">
        <v>1.1386000000000001</v>
      </c>
      <c r="C5711" s="64">
        <v>6.6499998513609201E-2</v>
      </c>
    </row>
    <row r="5712" spans="1:3" x14ac:dyDescent="0.45">
      <c r="A5712" s="239">
        <v>44516</v>
      </c>
      <c r="B5712" s="3">
        <v>1.1328</v>
      </c>
      <c r="C5712" s="64">
        <v>6.7749998485669496E-2</v>
      </c>
    </row>
    <row r="5713" spans="1:3" x14ac:dyDescent="0.45">
      <c r="A5713" s="239">
        <v>44517</v>
      </c>
      <c r="B5713" s="3">
        <v>1.1318999999999999</v>
      </c>
      <c r="C5713" s="64">
        <v>6.7559998489916298E-2</v>
      </c>
    </row>
    <row r="5714" spans="1:3" x14ac:dyDescent="0.45">
      <c r="A5714" s="239">
        <v>44518</v>
      </c>
      <c r="B5714" s="3">
        <v>1.137</v>
      </c>
      <c r="C5714" s="64">
        <v>6.7249998496845403E-2</v>
      </c>
    </row>
    <row r="5715" spans="1:3" x14ac:dyDescent="0.45">
      <c r="A5715" s="239">
        <v>44519</v>
      </c>
      <c r="B5715" s="3">
        <v>1.1297999999999999</v>
      </c>
      <c r="C5715" s="64">
        <v>6.8059998478740502E-2</v>
      </c>
    </row>
    <row r="5716" spans="1:3" x14ac:dyDescent="0.45">
      <c r="A5716" s="239">
        <v>44522</v>
      </c>
      <c r="B5716" s="3">
        <v>1.1248</v>
      </c>
      <c r="C5716" s="64">
        <v>6.8749998463317794E-2</v>
      </c>
    </row>
    <row r="5717" spans="1:3" x14ac:dyDescent="0.45">
      <c r="A5717" s="239">
        <v>44523</v>
      </c>
      <c r="B5717" s="3">
        <v>1.1254</v>
      </c>
      <c r="C5717" s="64">
        <v>6.9184998453594701E-2</v>
      </c>
    </row>
    <row r="5718" spans="1:3" x14ac:dyDescent="0.45">
      <c r="A5718" s="239">
        <v>44524</v>
      </c>
      <c r="B5718" s="3">
        <v>1.1195999999999999</v>
      </c>
      <c r="C5718" s="64">
        <v>6.9749998440965993E-2</v>
      </c>
    </row>
    <row r="5719" spans="1:3" x14ac:dyDescent="0.45">
      <c r="A5719" s="239">
        <v>44525</v>
      </c>
      <c r="B5719" s="3">
        <v>1.121</v>
      </c>
      <c r="C5719" s="64">
        <v>6.8249998474493603E-2</v>
      </c>
    </row>
    <row r="5720" spans="1:3" x14ac:dyDescent="0.45">
      <c r="A5720" s="239">
        <v>44526</v>
      </c>
      <c r="B5720" s="3">
        <v>1.1304000000000001</v>
      </c>
      <c r="C5720" s="64">
        <v>7.0499998424202195E-2</v>
      </c>
    </row>
    <row r="5721" spans="1:3" x14ac:dyDescent="0.45">
      <c r="A5721" s="239">
        <v>44529</v>
      </c>
      <c r="B5721" s="3">
        <v>1.1268</v>
      </c>
      <c r="C5721" s="64">
        <v>6.8999998457729805E-2</v>
      </c>
    </row>
    <row r="5722" spans="1:3" x14ac:dyDescent="0.45">
      <c r="A5722" s="239">
        <v>44530</v>
      </c>
      <c r="B5722" s="3">
        <v>1.1311</v>
      </c>
      <c r="C5722" s="64">
        <v>6.9499998446553996E-2</v>
      </c>
    </row>
    <row r="5723" spans="1:3" x14ac:dyDescent="0.45">
      <c r="A5723" s="239">
        <v>44531</v>
      </c>
      <c r="B5723" s="3">
        <v>1.1324000000000001</v>
      </c>
      <c r="C5723" s="64">
        <v>6.8999998457729805E-2</v>
      </c>
    </row>
    <row r="5724" spans="1:3" x14ac:dyDescent="0.45">
      <c r="A5724" s="239">
        <v>44532</v>
      </c>
      <c r="B5724" s="3">
        <v>1.1303000000000001</v>
      </c>
      <c r="C5724" s="64">
        <v>6.7749998485669496E-2</v>
      </c>
    </row>
    <row r="5725" spans="1:3" x14ac:dyDescent="0.45">
      <c r="A5725" s="239">
        <v>44533</v>
      </c>
      <c r="B5725" s="3">
        <v>1.1311</v>
      </c>
      <c r="C5725" s="64">
        <v>6.7419998493045599E-2</v>
      </c>
    </row>
    <row r="5726" spans="1:3" x14ac:dyDescent="0.45">
      <c r="A5726" s="239">
        <v>44536</v>
      </c>
      <c r="B5726" s="3">
        <v>1.1278999999999999</v>
      </c>
      <c r="C5726" s="64">
        <v>6.7499998491257401E-2</v>
      </c>
    </row>
    <row r="5727" spans="1:3" x14ac:dyDescent="0.45">
      <c r="A5727" s="239">
        <v>44537</v>
      </c>
      <c r="B5727" s="3">
        <v>1.1244000000000001</v>
      </c>
      <c r="C5727" s="64">
        <v>6.7999998480081494E-2</v>
      </c>
    </row>
    <row r="5728" spans="1:3" x14ac:dyDescent="0.45">
      <c r="A5728" s="239">
        <v>44538</v>
      </c>
      <c r="B5728" s="3">
        <v>1.1349</v>
      </c>
      <c r="C5728" s="64">
        <v>6.8569998467341103E-2</v>
      </c>
    </row>
    <row r="5729" spans="1:3" x14ac:dyDescent="0.45">
      <c r="A5729" s="239">
        <v>44539</v>
      </c>
      <c r="B5729" s="3">
        <v>1.129</v>
      </c>
      <c r="C5729" s="64">
        <v>6.8499998468905698E-2</v>
      </c>
    </row>
    <row r="5730" spans="1:3" x14ac:dyDescent="0.45">
      <c r="A5730" s="239">
        <v>44540</v>
      </c>
      <c r="B5730" s="3">
        <v>1.1318999999999999</v>
      </c>
      <c r="C5730" s="64">
        <v>6.8749998463317794E-2</v>
      </c>
    </row>
    <row r="5731" spans="1:3" x14ac:dyDescent="0.45">
      <c r="A5731" s="239">
        <v>44543</v>
      </c>
      <c r="B5731" s="3">
        <v>1.1293</v>
      </c>
      <c r="C5731" s="64">
        <v>6.8749998463317794E-2</v>
      </c>
    </row>
    <row r="5732" spans="1:3" x14ac:dyDescent="0.45">
      <c r="A5732" s="239">
        <v>44544</v>
      </c>
      <c r="B5732" s="3">
        <v>1.1272</v>
      </c>
      <c r="C5732" s="64">
        <v>6.8999998457729805E-2</v>
      </c>
    </row>
    <row r="5733" spans="1:3" x14ac:dyDescent="0.45">
      <c r="A5733" s="239">
        <v>44545</v>
      </c>
      <c r="B5733" s="3">
        <v>1.1259999999999999</v>
      </c>
      <c r="C5733" s="64">
        <v>6.9749998440965993E-2</v>
      </c>
    </row>
    <row r="5734" spans="1:3" x14ac:dyDescent="0.45">
      <c r="A5734" s="239">
        <v>44546</v>
      </c>
      <c r="B5734" s="3">
        <v>1.1317999999999999</v>
      </c>
      <c r="C5734" s="64">
        <v>6.6749998508021199E-2</v>
      </c>
    </row>
    <row r="5735" spans="1:3" x14ac:dyDescent="0.45">
      <c r="A5735" s="239">
        <v>44547</v>
      </c>
      <c r="B5735" s="3">
        <v>1.1268</v>
      </c>
      <c r="C5735" s="64">
        <v>6.6774998507462394E-2</v>
      </c>
    </row>
    <row r="5736" spans="1:3" x14ac:dyDescent="0.45">
      <c r="A5736" s="239">
        <v>44550</v>
      </c>
      <c r="B5736" s="3">
        <v>1.1284000000000001</v>
      </c>
      <c r="C5736" s="64">
        <v>6.6999998502433294E-2</v>
      </c>
    </row>
    <row r="5737" spans="1:3" x14ac:dyDescent="0.45">
      <c r="A5737" s="239">
        <v>44551</v>
      </c>
      <c r="B5737" s="3">
        <v>1.1267</v>
      </c>
      <c r="C5737" s="64">
        <v>6.6499998513609201E-2</v>
      </c>
    </row>
    <row r="5738" spans="1:3" x14ac:dyDescent="0.45">
      <c r="A5738" s="239">
        <v>44552</v>
      </c>
      <c r="B5738" s="3">
        <v>1.1329</v>
      </c>
      <c r="C5738" s="64">
        <v>6.5999998524784997E-2</v>
      </c>
    </row>
    <row r="5739" spans="1:3" x14ac:dyDescent="0.45">
      <c r="A5739" s="239">
        <v>44553</v>
      </c>
      <c r="B5739" s="3">
        <v>1.1336999999999999</v>
      </c>
      <c r="C5739" s="64">
        <v>6.5999998524784997E-2</v>
      </c>
    </row>
    <row r="5740" spans="1:3" x14ac:dyDescent="0.45">
      <c r="A5740" s="239">
        <v>44554</v>
      </c>
      <c r="B5740" s="3">
        <v>1.1315999999999999</v>
      </c>
      <c r="C5740" s="64">
        <v>6.5999998524784997E-2</v>
      </c>
    </row>
    <row r="5741" spans="1:3" x14ac:dyDescent="0.45">
      <c r="A5741" s="239">
        <v>44557</v>
      </c>
      <c r="B5741" s="3">
        <v>1.1327</v>
      </c>
      <c r="C5741" s="64">
        <v>6.5999998524784997E-2</v>
      </c>
    </row>
    <row r="5742" spans="1:3" x14ac:dyDescent="0.45">
      <c r="A5742" s="239">
        <v>44558</v>
      </c>
      <c r="B5742" s="3">
        <v>1.1311</v>
      </c>
      <c r="C5742" s="64">
        <v>6.5499998535960904E-2</v>
      </c>
    </row>
    <row r="5743" spans="1:3" x14ac:dyDescent="0.45">
      <c r="A5743" s="239">
        <v>44559</v>
      </c>
      <c r="B5743" s="3">
        <v>1.1337999999999999</v>
      </c>
      <c r="C5743" s="64">
        <v>6.6279998518526603E-2</v>
      </c>
    </row>
    <row r="5744" spans="1:3" x14ac:dyDescent="0.45">
      <c r="A5744" s="239">
        <v>44560</v>
      </c>
      <c r="B5744" s="3">
        <v>1.1315</v>
      </c>
      <c r="C5744" s="64">
        <v>6.4749998552724702E-2</v>
      </c>
    </row>
    <row r="5745" spans="1:3" x14ac:dyDescent="0.45">
      <c r="A5745" s="239">
        <v>44561</v>
      </c>
      <c r="B5745" s="3">
        <v>1.1386000000000001</v>
      </c>
      <c r="C5745" s="64">
        <v>6.2499998603016103E-2</v>
      </c>
    </row>
    <row r="5746" spans="1:3" x14ac:dyDescent="0.45">
      <c r="A5746" s="239">
        <v>44564</v>
      </c>
      <c r="B5746" s="3">
        <v>1.1284000000000001</v>
      </c>
      <c r="C5746" s="64">
        <v>6.39999985694885E-2</v>
      </c>
    </row>
    <row r="5747" spans="1:3" x14ac:dyDescent="0.45">
      <c r="A5747" s="239">
        <v>44565</v>
      </c>
      <c r="B5747" s="3">
        <v>1.1294</v>
      </c>
      <c r="C5747" s="64">
        <v>6.4249998563900595E-2</v>
      </c>
    </row>
    <row r="5748" spans="1:3" x14ac:dyDescent="0.45">
      <c r="A5748" s="239">
        <v>44566</v>
      </c>
      <c r="B5748" s="3">
        <v>1.1341000000000001</v>
      </c>
      <c r="C5748" s="64">
        <v>6.39999985694885E-2</v>
      </c>
    </row>
    <row r="5749" spans="1:3" x14ac:dyDescent="0.45">
      <c r="A5749" s="239">
        <v>44567</v>
      </c>
      <c r="B5749" s="3">
        <v>1.1295999999999999</v>
      </c>
      <c r="C5749" s="64">
        <v>6.4999998547136797E-2</v>
      </c>
    </row>
    <row r="5750" spans="1:3" x14ac:dyDescent="0.45">
      <c r="A5750" s="239">
        <v>44568</v>
      </c>
      <c r="B5750" s="3">
        <v>1.1356999999999999</v>
      </c>
      <c r="C5750" s="64">
        <v>6.4999998547136797E-2</v>
      </c>
    </row>
    <row r="5751" spans="1:3" x14ac:dyDescent="0.45">
      <c r="A5751" s="239">
        <v>44571</v>
      </c>
      <c r="B5751" s="3">
        <v>1.1329</v>
      </c>
      <c r="C5751" s="64">
        <v>6.4914998549036707E-2</v>
      </c>
    </row>
    <row r="5752" spans="1:3" x14ac:dyDescent="0.45">
      <c r="A5752" s="239">
        <v>44572</v>
      </c>
      <c r="B5752" s="3">
        <v>1.1354</v>
      </c>
      <c r="C5752" s="64">
        <v>6.4999998547136797E-2</v>
      </c>
    </row>
    <row r="5753" spans="1:3" x14ac:dyDescent="0.45">
      <c r="A5753" s="239">
        <v>44573</v>
      </c>
      <c r="B5753" s="3">
        <v>1.1444000000000001</v>
      </c>
      <c r="C5753" s="64">
        <v>6.4499998558312704E-2</v>
      </c>
    </row>
    <row r="5754" spans="1:3" x14ac:dyDescent="0.45">
      <c r="A5754" s="239">
        <v>44574</v>
      </c>
      <c r="B5754" s="3">
        <v>1.1460999999999999</v>
      </c>
      <c r="C5754" s="64">
        <v>6.4249998563900595E-2</v>
      </c>
    </row>
    <row r="5755" spans="1:3" x14ac:dyDescent="0.45">
      <c r="A5755" s="239">
        <v>44575</v>
      </c>
      <c r="B5755" s="3">
        <v>1.1402000000000001</v>
      </c>
      <c r="C5755" s="64">
        <v>6.4499998558312704E-2</v>
      </c>
    </row>
    <row r="5756" spans="1:3" x14ac:dyDescent="0.45">
      <c r="A5756" s="239">
        <v>44578</v>
      </c>
      <c r="B5756" s="3">
        <v>1.1412</v>
      </c>
      <c r="C5756" s="64">
        <v>6.5249998541548906E-2</v>
      </c>
    </row>
    <row r="5757" spans="1:3" x14ac:dyDescent="0.45">
      <c r="A5757" s="239">
        <v>44579</v>
      </c>
      <c r="B5757" s="3">
        <v>1.1323000000000001</v>
      </c>
      <c r="C5757" s="64">
        <v>6.7249998496845403E-2</v>
      </c>
    </row>
    <row r="5758" spans="1:3" x14ac:dyDescent="0.45">
      <c r="A5758" s="239">
        <v>44580</v>
      </c>
      <c r="B5758" s="3">
        <v>1.1344000000000001</v>
      </c>
      <c r="C5758" s="64">
        <v>6.6749998508021199E-2</v>
      </c>
    </row>
    <row r="5759" spans="1:3" x14ac:dyDescent="0.45">
      <c r="A5759" s="239">
        <v>44581</v>
      </c>
      <c r="B5759" s="3">
        <v>1.1327</v>
      </c>
      <c r="C5759" s="64">
        <v>6.6249998519197106E-2</v>
      </c>
    </row>
    <row r="5760" spans="1:3" x14ac:dyDescent="0.45">
      <c r="A5760" s="239">
        <v>44582</v>
      </c>
      <c r="B5760" s="3">
        <v>1.1346000000000001</v>
      </c>
      <c r="C5760" s="64">
        <v>6.6749998508021199E-2</v>
      </c>
    </row>
    <row r="5761" spans="1:3" x14ac:dyDescent="0.45">
      <c r="A5761" s="239">
        <v>44585</v>
      </c>
      <c r="B5761" s="3">
        <v>1.1328</v>
      </c>
      <c r="C5761" s="64">
        <v>6.8249998474493603E-2</v>
      </c>
    </row>
    <row r="5762" spans="1:3" x14ac:dyDescent="0.45">
      <c r="A5762" s="239">
        <v>44586</v>
      </c>
      <c r="B5762" s="3">
        <v>1.1288</v>
      </c>
      <c r="C5762" s="64">
        <v>6.8249998474493603E-2</v>
      </c>
    </row>
    <row r="5763" spans="1:3" x14ac:dyDescent="0.45">
      <c r="A5763" s="239">
        <v>44587</v>
      </c>
      <c r="B5763" s="3">
        <v>1.1288</v>
      </c>
      <c r="C5763" s="64">
        <v>6.7249998496845403E-2</v>
      </c>
    </row>
    <row r="5764" spans="1:3" x14ac:dyDescent="0.45">
      <c r="A5764" s="239">
        <v>44588</v>
      </c>
      <c r="B5764" s="3">
        <v>1.1138999999999999</v>
      </c>
      <c r="C5764" s="64">
        <v>6.8499998468905698E-2</v>
      </c>
    </row>
    <row r="5765" spans="1:3" x14ac:dyDescent="0.45">
      <c r="A5765" s="239">
        <v>44589</v>
      </c>
      <c r="B5765" s="3">
        <v>1.1151</v>
      </c>
      <c r="C5765" s="64">
        <v>6.8749998463317794E-2</v>
      </c>
    </row>
    <row r="5766" spans="1:3" x14ac:dyDescent="0.45">
      <c r="A5766" s="239">
        <v>44592</v>
      </c>
      <c r="B5766" s="3">
        <v>1.1218999999999999</v>
      </c>
      <c r="C5766" s="64">
        <v>6.7999998480081494E-2</v>
      </c>
    </row>
    <row r="5767" spans="1:3" x14ac:dyDescent="0.45">
      <c r="A5767" s="239">
        <v>44593</v>
      </c>
      <c r="B5767" s="3">
        <v>1.1245000000000001</v>
      </c>
      <c r="C5767" s="64">
        <v>6.8249998474493603E-2</v>
      </c>
    </row>
    <row r="5768" spans="1:3" x14ac:dyDescent="0.45">
      <c r="A5768" s="239">
        <v>44594</v>
      </c>
      <c r="B5768" s="3">
        <v>1.1311</v>
      </c>
      <c r="C5768" s="64">
        <v>6.8749998463317794E-2</v>
      </c>
    </row>
    <row r="5769" spans="1:3" x14ac:dyDescent="0.45">
      <c r="A5769" s="239">
        <v>44595</v>
      </c>
      <c r="B5769" s="3">
        <v>1.1444000000000001</v>
      </c>
      <c r="C5769" s="64">
        <v>6.9999998435378102E-2</v>
      </c>
    </row>
    <row r="5770" spans="1:3" x14ac:dyDescent="0.45">
      <c r="A5770" s="239">
        <v>44596</v>
      </c>
      <c r="B5770" s="3">
        <v>1.1454</v>
      </c>
      <c r="C5770" s="64">
        <v>7.0749998418614304E-2</v>
      </c>
    </row>
    <row r="5771" spans="1:3" x14ac:dyDescent="0.45">
      <c r="A5771" s="239">
        <v>44599</v>
      </c>
      <c r="B5771" s="3">
        <v>1.1418999999999999</v>
      </c>
      <c r="C5771" s="64">
        <v>7.1119998410344096E-2</v>
      </c>
    </row>
    <row r="5772" spans="1:3" x14ac:dyDescent="0.45">
      <c r="A5772" s="239">
        <v>44600</v>
      </c>
      <c r="B5772" s="3">
        <v>1.1420999999999999</v>
      </c>
      <c r="C5772" s="64">
        <v>7.1249998407438397E-2</v>
      </c>
    </row>
    <row r="5773" spans="1:3" x14ac:dyDescent="0.45">
      <c r="A5773" s="239">
        <v>44601</v>
      </c>
      <c r="B5773" s="3">
        <v>1.1437999999999999</v>
      </c>
      <c r="C5773" s="64">
        <v>7.0749998418614304E-2</v>
      </c>
    </row>
    <row r="5774" spans="1:3" x14ac:dyDescent="0.45">
      <c r="A5774" s="239">
        <v>44602</v>
      </c>
      <c r="B5774" s="3">
        <v>1.1465000000000001</v>
      </c>
      <c r="C5774" s="64">
        <v>7.1999998390674599E-2</v>
      </c>
    </row>
    <row r="5775" spans="1:3" x14ac:dyDescent="0.45">
      <c r="A5775" s="240">
        <v>44603</v>
      </c>
      <c r="B5775" s="60">
        <v>1.1396999999999999</v>
      </c>
      <c r="C5775" s="65">
        <v>7.3249998362734894E-2</v>
      </c>
    </row>
  </sheetData>
  <sheetProtection sheet="1" objects="1" scenarios="1"/>
  <sortState xmlns:xlrd2="http://schemas.microsoft.com/office/spreadsheetml/2017/richdata2" ref="A4:C23">
    <sortCondition ref="A4:A23"/>
  </sortState>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4756" r:id="rId4" name="butMenu">
              <controlPr defaultSize="0" print="0" autoFill="0" autoPict="0" macro="[0]!MenuHistoricData">
                <anchor>
                  <from>
                    <xdr:col>0</xdr:col>
                    <xdr:colOff>61913</xdr:colOff>
                    <xdr:row>1</xdr:row>
                    <xdr:rowOff>9525</xdr:rowOff>
                  </from>
                  <to>
                    <xdr:col>1</xdr:col>
                    <xdr:colOff>338138</xdr:colOff>
                    <xdr:row>2</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A1:I713"/>
  <sheetViews>
    <sheetView showGridLines="0" showRowColHeaders="0" zoomScaleNormal="100" workbookViewId="0">
      <selection activeCell="E8" sqref="E8"/>
    </sheetView>
  </sheetViews>
  <sheetFormatPr defaultRowHeight="14.25" x14ac:dyDescent="0.45"/>
  <cols>
    <col min="1" max="1" width="7.86328125" customWidth="1"/>
    <col min="2" max="2" width="12" bestFit="1" customWidth="1"/>
    <col min="3" max="3" width="5.59765625" customWidth="1"/>
    <col min="4" max="4" width="14.86328125" customWidth="1"/>
    <col min="5" max="5" width="155.73046875" bestFit="1" customWidth="1"/>
  </cols>
  <sheetData>
    <row r="1" spans="1:9" ht="28.5" x14ac:dyDescent="0.85">
      <c r="A1" s="9" t="s">
        <v>1447</v>
      </c>
    </row>
    <row r="5" spans="1:9" x14ac:dyDescent="0.45">
      <c r="A5" s="32" t="s">
        <v>52</v>
      </c>
      <c r="B5" s="28" t="s">
        <v>53</v>
      </c>
      <c r="C5" s="484" t="s">
        <v>0</v>
      </c>
      <c r="D5" s="447" t="s">
        <v>54</v>
      </c>
      <c r="E5" s="29" t="s">
        <v>55</v>
      </c>
    </row>
    <row r="6" spans="1:9" x14ac:dyDescent="0.45">
      <c r="A6" s="483">
        <v>711</v>
      </c>
      <c r="B6" s="45">
        <v>44665</v>
      </c>
      <c r="C6" s="485">
        <v>0.79736111110833008</v>
      </c>
      <c r="D6" s="448" t="s">
        <v>56</v>
      </c>
      <c r="E6" s="46" t="s">
        <v>1646</v>
      </c>
      <c r="I6" s="1"/>
    </row>
    <row r="7" spans="1:9" x14ac:dyDescent="0.45">
      <c r="A7" s="446">
        <v>710</v>
      </c>
      <c r="B7" s="45">
        <v>44659</v>
      </c>
      <c r="C7" s="485">
        <v>0.69940972221957054</v>
      </c>
      <c r="D7" s="448" t="s">
        <v>56</v>
      </c>
      <c r="E7" s="46" t="s">
        <v>1645</v>
      </c>
    </row>
    <row r="8" spans="1:9" x14ac:dyDescent="0.45">
      <c r="A8" s="446">
        <v>709</v>
      </c>
      <c r="B8" s="45">
        <v>44658</v>
      </c>
      <c r="C8" s="485">
        <v>0.78348379629460396</v>
      </c>
      <c r="D8" s="448" t="s">
        <v>56</v>
      </c>
      <c r="E8" s="47" t="s">
        <v>1644</v>
      </c>
    </row>
    <row r="9" spans="1:9" x14ac:dyDescent="0.45">
      <c r="A9" s="446">
        <v>708</v>
      </c>
      <c r="B9" s="45">
        <v>44658</v>
      </c>
      <c r="C9" s="485">
        <v>0.73694444444117835</v>
      </c>
      <c r="D9" s="448" t="s">
        <v>56</v>
      </c>
      <c r="E9" s="46" t="s">
        <v>1643</v>
      </c>
    </row>
    <row r="10" spans="1:9" x14ac:dyDescent="0.45">
      <c r="A10" s="446">
        <v>707</v>
      </c>
      <c r="B10" s="45">
        <v>44658</v>
      </c>
      <c r="C10" s="485">
        <v>0.726597222223063</v>
      </c>
      <c r="D10" s="448" t="s">
        <v>56</v>
      </c>
      <c r="E10" s="46" t="s">
        <v>1169</v>
      </c>
      <c r="I10" s="1"/>
    </row>
    <row r="11" spans="1:9" x14ac:dyDescent="0.45">
      <c r="A11" s="446">
        <v>706</v>
      </c>
      <c r="B11" s="45">
        <v>44658</v>
      </c>
      <c r="C11" s="485">
        <v>0.72607638889166992</v>
      </c>
      <c r="D11" s="448" t="s">
        <v>56</v>
      </c>
      <c r="E11" s="47" t="s">
        <v>1639</v>
      </c>
      <c r="I11" s="1"/>
    </row>
    <row r="12" spans="1:9" x14ac:dyDescent="0.45">
      <c r="A12" s="446">
        <v>705</v>
      </c>
      <c r="B12" s="45">
        <v>44658</v>
      </c>
      <c r="C12" s="485">
        <v>0.70535879629460396</v>
      </c>
      <c r="D12" s="448" t="s">
        <v>56</v>
      </c>
      <c r="E12" s="46" t="s">
        <v>1638</v>
      </c>
    </row>
    <row r="13" spans="1:9" x14ac:dyDescent="0.45">
      <c r="A13" s="446">
        <v>704</v>
      </c>
      <c r="B13" s="45">
        <v>44658</v>
      </c>
      <c r="C13" s="485">
        <v>0.67079861111415084</v>
      </c>
      <c r="D13" s="448" t="s">
        <v>56</v>
      </c>
      <c r="E13" s="46" t="s">
        <v>1637</v>
      </c>
    </row>
    <row r="14" spans="1:9" x14ac:dyDescent="0.45">
      <c r="A14" s="446">
        <v>703</v>
      </c>
      <c r="B14" s="45">
        <v>44658</v>
      </c>
      <c r="C14" s="485">
        <v>0.65796296296321088</v>
      </c>
      <c r="D14" s="448" t="s">
        <v>56</v>
      </c>
      <c r="E14" s="46" t="s">
        <v>1240</v>
      </c>
    </row>
    <row r="15" spans="1:9" ht="28.5" x14ac:dyDescent="0.45">
      <c r="A15" s="446">
        <v>702</v>
      </c>
      <c r="B15" s="45">
        <v>44658</v>
      </c>
      <c r="C15" s="485">
        <v>0.64739583332993789</v>
      </c>
      <c r="D15" s="448" t="s">
        <v>56</v>
      </c>
      <c r="E15" s="47" t="s">
        <v>1636</v>
      </c>
    </row>
    <row r="16" spans="1:9" x14ac:dyDescent="0.45">
      <c r="A16" s="446">
        <v>701</v>
      </c>
      <c r="B16" s="45">
        <v>44658</v>
      </c>
      <c r="C16" s="485">
        <v>0.62718750000203727</v>
      </c>
      <c r="D16" s="448" t="s">
        <v>56</v>
      </c>
      <c r="E16" s="47" t="s">
        <v>1634</v>
      </c>
    </row>
    <row r="17" spans="1:5" x14ac:dyDescent="0.45">
      <c r="A17" s="446">
        <v>700</v>
      </c>
      <c r="B17" s="45">
        <v>44658</v>
      </c>
      <c r="C17" s="485">
        <v>0.50217592592525762</v>
      </c>
      <c r="D17" s="448" t="s">
        <v>56</v>
      </c>
      <c r="E17" s="46" t="s">
        <v>1633</v>
      </c>
    </row>
    <row r="18" spans="1:5" x14ac:dyDescent="0.45">
      <c r="A18" s="446">
        <v>699</v>
      </c>
      <c r="B18" s="45">
        <v>44657</v>
      </c>
      <c r="C18" s="485">
        <v>0.67464120370277669</v>
      </c>
      <c r="D18" s="448" t="s">
        <v>56</v>
      </c>
      <c r="E18" s="46" t="s">
        <v>1632</v>
      </c>
    </row>
    <row r="19" spans="1:5" x14ac:dyDescent="0.45">
      <c r="A19" s="446">
        <v>698</v>
      </c>
      <c r="B19" s="45">
        <v>44657</v>
      </c>
      <c r="C19" s="485">
        <v>0.63865740740584442</v>
      </c>
      <c r="D19" s="448" t="s">
        <v>56</v>
      </c>
      <c r="E19" s="46" t="s">
        <v>1631</v>
      </c>
    </row>
    <row r="20" spans="1:5" x14ac:dyDescent="0.45">
      <c r="A20" s="446">
        <v>697</v>
      </c>
      <c r="B20" s="45">
        <v>44657</v>
      </c>
      <c r="C20" s="485">
        <v>0.54005787037021946</v>
      </c>
      <c r="D20" s="448" t="s">
        <v>56</v>
      </c>
      <c r="E20" s="46" t="s">
        <v>1630</v>
      </c>
    </row>
    <row r="21" spans="1:5" x14ac:dyDescent="0.45">
      <c r="A21" s="446">
        <v>696</v>
      </c>
      <c r="B21" s="45">
        <v>44657</v>
      </c>
      <c r="C21" s="485">
        <v>0.52557870370219462</v>
      </c>
      <c r="D21" s="448" t="s">
        <v>56</v>
      </c>
      <c r="E21" s="46" t="s">
        <v>1629</v>
      </c>
    </row>
    <row r="22" spans="1:5" x14ac:dyDescent="0.45">
      <c r="A22" s="446">
        <v>695</v>
      </c>
      <c r="B22" s="45">
        <v>44645</v>
      </c>
      <c r="C22" s="485">
        <v>0.46068287036905531</v>
      </c>
      <c r="D22" s="448" t="s">
        <v>56</v>
      </c>
      <c r="E22" s="46" t="s">
        <v>1627</v>
      </c>
    </row>
    <row r="23" spans="1:5" x14ac:dyDescent="0.45">
      <c r="A23" s="446">
        <v>694</v>
      </c>
      <c r="B23" s="45">
        <v>44645</v>
      </c>
      <c r="C23" s="485">
        <v>0.43180555555591127</v>
      </c>
      <c r="D23" s="448" t="s">
        <v>56</v>
      </c>
      <c r="E23" s="46" t="s">
        <v>1621</v>
      </c>
    </row>
    <row r="24" spans="1:5" x14ac:dyDescent="0.45">
      <c r="A24" s="446">
        <v>693</v>
      </c>
      <c r="B24" s="45">
        <v>44644</v>
      </c>
      <c r="C24" s="485">
        <v>0.75887731481634546</v>
      </c>
      <c r="D24" s="448" t="s">
        <v>56</v>
      </c>
      <c r="E24" s="47" t="s">
        <v>1617</v>
      </c>
    </row>
    <row r="25" spans="1:5" x14ac:dyDescent="0.45">
      <c r="A25" s="446">
        <v>692</v>
      </c>
      <c r="B25" s="45">
        <v>44644</v>
      </c>
      <c r="C25" s="485">
        <v>0.72994212962657912</v>
      </c>
      <c r="D25" s="448" t="s">
        <v>56</v>
      </c>
      <c r="E25" s="46" t="s">
        <v>1615</v>
      </c>
    </row>
    <row r="26" spans="1:5" x14ac:dyDescent="0.45">
      <c r="A26" s="446">
        <v>691</v>
      </c>
      <c r="B26" s="45">
        <v>44644</v>
      </c>
      <c r="C26" s="485">
        <v>0.72379629629722331</v>
      </c>
      <c r="D26" s="448" t="s">
        <v>56</v>
      </c>
      <c r="E26" s="46" t="s">
        <v>1614</v>
      </c>
    </row>
    <row r="27" spans="1:5" x14ac:dyDescent="0.45">
      <c r="A27" s="446">
        <v>690</v>
      </c>
      <c r="B27" s="45">
        <v>44644</v>
      </c>
      <c r="C27" s="485">
        <v>0.71876157407677965</v>
      </c>
      <c r="D27" s="448" t="s">
        <v>56</v>
      </c>
      <c r="E27" s="46" t="s">
        <v>1609</v>
      </c>
    </row>
    <row r="28" spans="1:5" x14ac:dyDescent="0.45">
      <c r="A28" s="446">
        <v>689</v>
      </c>
      <c r="B28" s="45">
        <v>44643</v>
      </c>
      <c r="C28" s="485">
        <v>0.80038194444205146</v>
      </c>
      <c r="D28" s="448" t="s">
        <v>56</v>
      </c>
      <c r="E28" s="46" t="s">
        <v>1608</v>
      </c>
    </row>
    <row r="29" spans="1:5" x14ac:dyDescent="0.45">
      <c r="A29" s="446">
        <v>688</v>
      </c>
      <c r="B29" s="45">
        <v>44643</v>
      </c>
      <c r="C29" s="485">
        <v>0.73399305555358296</v>
      </c>
      <c r="D29" s="448" t="s">
        <v>56</v>
      </c>
      <c r="E29" s="46" t="s">
        <v>1607</v>
      </c>
    </row>
    <row r="30" spans="1:5" x14ac:dyDescent="0.45">
      <c r="A30" s="446">
        <v>687</v>
      </c>
      <c r="B30" s="45">
        <v>44643</v>
      </c>
      <c r="C30" s="485">
        <v>0.70100694444408873</v>
      </c>
      <c r="D30" s="448" t="s">
        <v>56</v>
      </c>
      <c r="E30" s="46" t="s">
        <v>1606</v>
      </c>
    </row>
    <row r="31" spans="1:5" x14ac:dyDescent="0.45">
      <c r="A31" s="446">
        <v>686</v>
      </c>
      <c r="B31" s="45">
        <v>44643</v>
      </c>
      <c r="C31" s="485">
        <v>0.66256944444467081</v>
      </c>
      <c r="D31" s="448" t="s">
        <v>56</v>
      </c>
      <c r="E31" s="46" t="s">
        <v>1605</v>
      </c>
    </row>
    <row r="32" spans="1:5" x14ac:dyDescent="0.45">
      <c r="A32" s="446">
        <v>685</v>
      </c>
      <c r="B32" s="45">
        <v>44643</v>
      </c>
      <c r="C32" s="485">
        <v>0.52437500000087311</v>
      </c>
      <c r="D32" s="448" t="s">
        <v>56</v>
      </c>
      <c r="E32" s="46" t="s">
        <v>1604</v>
      </c>
    </row>
    <row r="33" spans="1:5" x14ac:dyDescent="0.45">
      <c r="A33" s="446">
        <v>684</v>
      </c>
      <c r="B33" s="45">
        <v>44643</v>
      </c>
      <c r="C33" s="485">
        <v>0.403738425928168</v>
      </c>
      <c r="D33" s="448" t="s">
        <v>56</v>
      </c>
      <c r="E33" s="46" t="s">
        <v>1602</v>
      </c>
    </row>
    <row r="34" spans="1:5" x14ac:dyDescent="0.45">
      <c r="A34" s="446">
        <v>683</v>
      </c>
      <c r="B34" s="45">
        <v>44643</v>
      </c>
      <c r="C34" s="485">
        <v>0.39478009259619284</v>
      </c>
      <c r="D34" s="448" t="s">
        <v>56</v>
      </c>
      <c r="E34" s="46" t="s">
        <v>1601</v>
      </c>
    </row>
    <row r="35" spans="1:5" ht="28.5" x14ac:dyDescent="0.45">
      <c r="A35" s="446">
        <v>682</v>
      </c>
      <c r="B35" s="45">
        <v>44642</v>
      </c>
      <c r="C35" s="485">
        <v>0.78722222222131677</v>
      </c>
      <c r="D35" s="448" t="s">
        <v>56</v>
      </c>
      <c r="E35" s="46" t="s">
        <v>1599</v>
      </c>
    </row>
    <row r="36" spans="1:5" x14ac:dyDescent="0.45">
      <c r="A36" s="446">
        <v>681</v>
      </c>
      <c r="B36" s="45">
        <v>44642</v>
      </c>
      <c r="C36" s="485">
        <v>0.66564814814773854</v>
      </c>
      <c r="D36" s="448" t="s">
        <v>56</v>
      </c>
      <c r="E36" s="46" t="s">
        <v>1597</v>
      </c>
    </row>
    <row r="37" spans="1:5" x14ac:dyDescent="0.45">
      <c r="A37" s="446">
        <v>680</v>
      </c>
      <c r="B37" s="45">
        <v>44642</v>
      </c>
      <c r="C37" s="485">
        <v>0.65708333333168412</v>
      </c>
      <c r="D37" s="448" t="s">
        <v>56</v>
      </c>
      <c r="E37" s="46" t="s">
        <v>1169</v>
      </c>
    </row>
    <row r="38" spans="1:5" ht="42.75" x14ac:dyDescent="0.45">
      <c r="A38" s="446">
        <v>679</v>
      </c>
      <c r="B38" s="45">
        <v>44642</v>
      </c>
      <c r="C38" s="485">
        <v>0.64452546296524815</v>
      </c>
      <c r="D38" s="448" t="s">
        <v>56</v>
      </c>
      <c r="E38" s="47" t="s">
        <v>1594</v>
      </c>
    </row>
    <row r="39" spans="1:5" x14ac:dyDescent="0.45">
      <c r="A39" s="446">
        <v>678</v>
      </c>
      <c r="B39" s="45">
        <v>44642</v>
      </c>
      <c r="C39" s="485">
        <v>0.61151620370219462</v>
      </c>
      <c r="D39" s="448" t="s">
        <v>56</v>
      </c>
      <c r="E39" s="46" t="s">
        <v>1590</v>
      </c>
    </row>
    <row r="40" spans="1:5" x14ac:dyDescent="0.45">
      <c r="A40" s="446">
        <v>677</v>
      </c>
      <c r="B40" s="45">
        <v>44642</v>
      </c>
      <c r="C40" s="485">
        <v>0.60775462962919846</v>
      </c>
      <c r="D40" s="448" t="s">
        <v>56</v>
      </c>
      <c r="E40" s="46" t="s">
        <v>1589</v>
      </c>
    </row>
    <row r="41" spans="1:5" x14ac:dyDescent="0.45">
      <c r="A41" s="446">
        <v>676</v>
      </c>
      <c r="B41" s="45">
        <v>44642</v>
      </c>
      <c r="C41" s="485">
        <v>0.58373842592845904</v>
      </c>
      <c r="D41" s="448" t="s">
        <v>56</v>
      </c>
      <c r="E41" s="47" t="s">
        <v>1581</v>
      </c>
    </row>
    <row r="42" spans="1:5" x14ac:dyDescent="0.45">
      <c r="A42" s="446">
        <v>675</v>
      </c>
      <c r="B42" s="45">
        <v>44642</v>
      </c>
      <c r="C42" s="485">
        <v>0.484270833330811</v>
      </c>
      <c r="D42" s="448" t="s">
        <v>56</v>
      </c>
      <c r="E42" s="46" t="s">
        <v>1577</v>
      </c>
    </row>
    <row r="43" spans="1:5" x14ac:dyDescent="0.45">
      <c r="A43" s="446">
        <v>674</v>
      </c>
      <c r="B43" s="45">
        <v>44641</v>
      </c>
      <c r="C43" s="485">
        <v>0.77918981481343508</v>
      </c>
      <c r="D43" s="448" t="s">
        <v>56</v>
      </c>
      <c r="E43" s="47" t="s">
        <v>1576</v>
      </c>
    </row>
    <row r="44" spans="1:5" x14ac:dyDescent="0.45">
      <c r="A44" s="446">
        <v>673</v>
      </c>
      <c r="B44" s="45">
        <v>44641</v>
      </c>
      <c r="C44" s="485">
        <v>0.775914351848769</v>
      </c>
      <c r="D44" s="448" t="s">
        <v>56</v>
      </c>
      <c r="E44" s="47" t="s">
        <v>1567</v>
      </c>
    </row>
    <row r="45" spans="1:5" x14ac:dyDescent="0.45">
      <c r="A45" s="446">
        <v>672</v>
      </c>
      <c r="B45" s="45">
        <v>44641</v>
      </c>
      <c r="C45" s="485">
        <v>0.76766203704028158</v>
      </c>
      <c r="D45" s="448" t="s">
        <v>56</v>
      </c>
      <c r="E45" s="46" t="s">
        <v>1525</v>
      </c>
    </row>
    <row r="46" spans="1:5" x14ac:dyDescent="0.45">
      <c r="A46" s="446">
        <v>671</v>
      </c>
      <c r="B46" s="45">
        <v>44641</v>
      </c>
      <c r="C46" s="485">
        <v>0.76333333333604969</v>
      </c>
      <c r="D46" s="448" t="s">
        <v>56</v>
      </c>
      <c r="E46" s="46" t="s">
        <v>1563</v>
      </c>
    </row>
    <row r="47" spans="1:5" x14ac:dyDescent="0.45">
      <c r="A47" s="446">
        <v>670</v>
      </c>
      <c r="B47" s="45">
        <v>44641</v>
      </c>
      <c r="C47" s="485">
        <v>0.53396990741021</v>
      </c>
      <c r="D47" s="448" t="s">
        <v>56</v>
      </c>
      <c r="E47" s="46" t="s">
        <v>1553</v>
      </c>
    </row>
    <row r="48" spans="1:5" x14ac:dyDescent="0.45">
      <c r="A48" s="446">
        <v>669</v>
      </c>
      <c r="B48" s="45">
        <v>44641</v>
      </c>
      <c r="C48" s="485">
        <v>0.41600694444787223</v>
      </c>
      <c r="D48" s="448" t="s">
        <v>56</v>
      </c>
      <c r="E48" s="46" t="s">
        <v>1556</v>
      </c>
    </row>
    <row r="49" spans="1:5" x14ac:dyDescent="0.45">
      <c r="A49" s="446">
        <v>668</v>
      </c>
      <c r="B49" s="45">
        <v>44638</v>
      </c>
      <c r="C49" s="485">
        <v>0.69899305555736646</v>
      </c>
      <c r="D49" s="448" t="s">
        <v>56</v>
      </c>
      <c r="E49" s="46" t="s">
        <v>1553</v>
      </c>
    </row>
    <row r="50" spans="1:5" x14ac:dyDescent="0.45">
      <c r="A50" s="446">
        <v>667</v>
      </c>
      <c r="B50" s="45">
        <v>44638</v>
      </c>
      <c r="C50" s="485">
        <v>0.63773148148175096</v>
      </c>
      <c r="D50" s="448" t="s">
        <v>56</v>
      </c>
      <c r="E50" s="46" t="s">
        <v>1547</v>
      </c>
    </row>
    <row r="51" spans="1:5" x14ac:dyDescent="0.45">
      <c r="A51" s="446">
        <v>666</v>
      </c>
      <c r="B51" s="45">
        <v>44638</v>
      </c>
      <c r="C51" s="485">
        <v>0.62217592592787696</v>
      </c>
      <c r="D51" s="448" t="s">
        <v>56</v>
      </c>
      <c r="E51" s="46" t="s">
        <v>1544</v>
      </c>
    </row>
    <row r="52" spans="1:5" x14ac:dyDescent="0.45">
      <c r="A52" s="446">
        <v>665</v>
      </c>
      <c r="B52" s="45">
        <v>44638</v>
      </c>
      <c r="C52" s="485">
        <v>0.51127314814948477</v>
      </c>
      <c r="D52" s="448" t="s">
        <v>56</v>
      </c>
      <c r="E52" s="46" t="s">
        <v>1540</v>
      </c>
    </row>
    <row r="53" spans="1:5" x14ac:dyDescent="0.45">
      <c r="A53" s="446">
        <v>664</v>
      </c>
      <c r="B53" s="45">
        <v>44638</v>
      </c>
      <c r="C53" s="485">
        <v>0.48987268518249039</v>
      </c>
      <c r="D53" s="448" t="s">
        <v>56</v>
      </c>
      <c r="E53" s="46" t="s">
        <v>1539</v>
      </c>
    </row>
    <row r="54" spans="1:5" x14ac:dyDescent="0.45">
      <c r="A54" s="446">
        <v>663</v>
      </c>
      <c r="B54" s="45">
        <v>44638</v>
      </c>
      <c r="C54" s="485">
        <v>0.348877314812853</v>
      </c>
      <c r="D54" s="448" t="s">
        <v>56</v>
      </c>
      <c r="E54" s="46" t="s">
        <v>1537</v>
      </c>
    </row>
    <row r="55" spans="1:5" x14ac:dyDescent="0.45">
      <c r="A55" s="446">
        <v>662</v>
      </c>
      <c r="B55" s="45">
        <v>44637</v>
      </c>
      <c r="C55" s="485">
        <v>0.66893518518190831</v>
      </c>
      <c r="D55" s="448" t="s">
        <v>56</v>
      </c>
      <c r="E55" s="47" t="s">
        <v>1536</v>
      </c>
    </row>
    <row r="56" spans="1:5" x14ac:dyDescent="0.45">
      <c r="A56" s="446">
        <v>661</v>
      </c>
      <c r="B56" s="45">
        <v>44637</v>
      </c>
      <c r="C56" s="485">
        <v>0.49288194444670808</v>
      </c>
      <c r="D56" s="448" t="s">
        <v>56</v>
      </c>
      <c r="E56" s="46" t="s">
        <v>1535</v>
      </c>
    </row>
    <row r="57" spans="1:5" x14ac:dyDescent="0.45">
      <c r="A57" s="446">
        <v>660</v>
      </c>
      <c r="B57" s="45">
        <v>44637</v>
      </c>
      <c r="C57" s="485">
        <v>0.47984953703416977</v>
      </c>
      <c r="D57" s="448" t="s">
        <v>56</v>
      </c>
      <c r="E57" s="46" t="s">
        <v>1534</v>
      </c>
    </row>
    <row r="58" spans="1:5" x14ac:dyDescent="0.45">
      <c r="A58" s="446">
        <v>659</v>
      </c>
      <c r="B58" s="45">
        <v>44636</v>
      </c>
      <c r="C58" s="485">
        <v>0.56620370370364981</v>
      </c>
      <c r="D58" s="448" t="s">
        <v>56</v>
      </c>
      <c r="E58" s="46" t="s">
        <v>1525</v>
      </c>
    </row>
    <row r="59" spans="1:5" x14ac:dyDescent="0.45">
      <c r="A59" s="446">
        <v>658</v>
      </c>
      <c r="B59" s="45">
        <v>44636</v>
      </c>
      <c r="C59" s="485">
        <v>0.46975694444699911</v>
      </c>
      <c r="D59" s="448" t="s">
        <v>56</v>
      </c>
      <c r="E59" s="46" t="s">
        <v>1530</v>
      </c>
    </row>
    <row r="60" spans="1:5" x14ac:dyDescent="0.45">
      <c r="A60" s="446">
        <v>657</v>
      </c>
      <c r="B60" s="45">
        <v>44636</v>
      </c>
      <c r="C60" s="485">
        <v>0.43530092592845904</v>
      </c>
      <c r="D60" s="448" t="s">
        <v>56</v>
      </c>
      <c r="E60" s="46" t="s">
        <v>1529</v>
      </c>
    </row>
    <row r="61" spans="1:5" x14ac:dyDescent="0.45">
      <c r="A61" s="446">
        <v>656</v>
      </c>
      <c r="B61" s="45">
        <v>44634</v>
      </c>
      <c r="C61" s="485">
        <v>0.75152777777839219</v>
      </c>
      <c r="D61" s="448" t="s">
        <v>56</v>
      </c>
      <c r="E61" s="47" t="s">
        <v>1528</v>
      </c>
    </row>
    <row r="62" spans="1:5" x14ac:dyDescent="0.45">
      <c r="A62" s="446">
        <v>655</v>
      </c>
      <c r="B62" s="45">
        <v>44634</v>
      </c>
      <c r="C62" s="485">
        <v>0.69287037036701804</v>
      </c>
      <c r="D62" s="448" t="s">
        <v>56</v>
      </c>
      <c r="E62" s="46" t="s">
        <v>1527</v>
      </c>
    </row>
    <row r="63" spans="1:5" x14ac:dyDescent="0.45">
      <c r="A63" s="446">
        <v>654</v>
      </c>
      <c r="B63" s="45">
        <v>44634</v>
      </c>
      <c r="C63" s="485">
        <v>0.56152777777606389</v>
      </c>
      <c r="D63" s="448" t="s">
        <v>56</v>
      </c>
      <c r="E63" s="46" t="s">
        <v>1525</v>
      </c>
    </row>
    <row r="64" spans="1:5" x14ac:dyDescent="0.45">
      <c r="A64" s="446">
        <v>653</v>
      </c>
      <c r="B64" s="45">
        <v>44634</v>
      </c>
      <c r="C64" s="485">
        <v>0.48289351852145046</v>
      </c>
      <c r="D64" s="448" t="s">
        <v>56</v>
      </c>
      <c r="E64" s="46" t="s">
        <v>1520</v>
      </c>
    </row>
    <row r="65" spans="1:5" x14ac:dyDescent="0.45">
      <c r="A65" s="446">
        <v>652</v>
      </c>
      <c r="B65" s="45">
        <v>44634</v>
      </c>
      <c r="C65" s="485">
        <v>0.46054398148407927</v>
      </c>
      <c r="D65" s="448" t="s">
        <v>56</v>
      </c>
      <c r="E65" s="47" t="s">
        <v>1521</v>
      </c>
    </row>
    <row r="66" spans="1:5" x14ac:dyDescent="0.45">
      <c r="A66" s="446">
        <v>651</v>
      </c>
      <c r="B66" s="45">
        <v>44634</v>
      </c>
      <c r="C66" s="485">
        <v>0.45793981481256196</v>
      </c>
      <c r="D66" s="448" t="s">
        <v>56</v>
      </c>
      <c r="E66" s="47" t="s">
        <v>1522</v>
      </c>
    </row>
    <row r="67" spans="1:5" x14ac:dyDescent="0.45">
      <c r="A67" s="446">
        <v>650</v>
      </c>
      <c r="B67" s="45">
        <v>44634</v>
      </c>
      <c r="C67" s="485">
        <v>0.35101851851504762</v>
      </c>
      <c r="D67" s="448" t="s">
        <v>56</v>
      </c>
      <c r="E67" s="47" t="s">
        <v>1519</v>
      </c>
    </row>
    <row r="68" spans="1:5" x14ac:dyDescent="0.45">
      <c r="A68" s="446">
        <v>649</v>
      </c>
      <c r="B68" s="45">
        <v>44632</v>
      </c>
      <c r="C68" s="485">
        <v>0.46241898147854954</v>
      </c>
      <c r="D68" s="448" t="s">
        <v>56</v>
      </c>
      <c r="E68" s="46" t="s">
        <v>1514</v>
      </c>
    </row>
    <row r="69" spans="1:5" x14ac:dyDescent="0.45">
      <c r="A69" s="446">
        <v>648</v>
      </c>
      <c r="B69" s="45">
        <v>44631</v>
      </c>
      <c r="C69" s="485">
        <v>0.7330671296294895</v>
      </c>
      <c r="D69" s="448" t="s">
        <v>56</v>
      </c>
      <c r="E69" s="46" t="s">
        <v>1513</v>
      </c>
    </row>
    <row r="70" spans="1:5" x14ac:dyDescent="0.45">
      <c r="A70" s="446">
        <v>647</v>
      </c>
      <c r="B70" s="45">
        <v>44631</v>
      </c>
      <c r="C70" s="485">
        <v>0.62615740740875481</v>
      </c>
      <c r="D70" s="448" t="s">
        <v>56</v>
      </c>
      <c r="E70" s="46" t="s">
        <v>1511</v>
      </c>
    </row>
    <row r="71" spans="1:5" x14ac:dyDescent="0.45">
      <c r="A71" s="446">
        <v>646</v>
      </c>
      <c r="B71" s="45">
        <v>44631</v>
      </c>
      <c r="C71" s="485">
        <v>0.53359953704057261</v>
      </c>
      <c r="D71" s="448" t="s">
        <v>56</v>
      </c>
      <c r="E71" s="47" t="s">
        <v>1509</v>
      </c>
    </row>
    <row r="72" spans="1:5" x14ac:dyDescent="0.45">
      <c r="A72" s="446">
        <v>645</v>
      </c>
      <c r="B72" s="45">
        <v>44631</v>
      </c>
      <c r="C72" s="485">
        <v>0.49659722221986158</v>
      </c>
      <c r="D72" s="448" t="s">
        <v>56</v>
      </c>
      <c r="E72" s="46" t="s">
        <v>1508</v>
      </c>
    </row>
    <row r="73" spans="1:5" x14ac:dyDescent="0.45">
      <c r="A73" s="446">
        <v>644</v>
      </c>
      <c r="B73" s="45">
        <v>44631</v>
      </c>
      <c r="C73" s="485">
        <v>0.43670138889137888</v>
      </c>
      <c r="D73" s="448" t="s">
        <v>56</v>
      </c>
      <c r="E73" s="46" t="s">
        <v>1507</v>
      </c>
    </row>
    <row r="74" spans="1:5" x14ac:dyDescent="0.45">
      <c r="A74" s="446">
        <v>643</v>
      </c>
      <c r="B74" s="45">
        <v>44631</v>
      </c>
      <c r="C74" s="485">
        <v>0.42001157407503342</v>
      </c>
      <c r="D74" s="448" t="s">
        <v>56</v>
      </c>
      <c r="E74" s="46" t="s">
        <v>1506</v>
      </c>
    </row>
    <row r="75" spans="1:5" x14ac:dyDescent="0.45">
      <c r="A75" s="446">
        <v>642</v>
      </c>
      <c r="B75" s="45">
        <v>44629</v>
      </c>
      <c r="C75" s="485">
        <v>0.8346296296294895</v>
      </c>
      <c r="D75" s="448" t="s">
        <v>56</v>
      </c>
      <c r="E75" s="46" t="s">
        <v>1501</v>
      </c>
    </row>
    <row r="76" spans="1:5" x14ac:dyDescent="0.45">
      <c r="A76" s="446">
        <v>641</v>
      </c>
      <c r="B76" s="45">
        <v>44629</v>
      </c>
      <c r="C76" s="485">
        <v>0.74966435185342561</v>
      </c>
      <c r="D76" s="448" t="s">
        <v>56</v>
      </c>
      <c r="E76" s="46" t="s">
        <v>1494</v>
      </c>
    </row>
    <row r="77" spans="1:5" x14ac:dyDescent="0.45">
      <c r="A77" s="446">
        <v>640</v>
      </c>
      <c r="B77" s="45">
        <v>44629</v>
      </c>
      <c r="C77" s="485">
        <v>0.66427083333110204</v>
      </c>
      <c r="D77" s="448" t="s">
        <v>56</v>
      </c>
      <c r="E77" s="46" t="s">
        <v>1464</v>
      </c>
    </row>
    <row r="78" spans="1:5" x14ac:dyDescent="0.45">
      <c r="A78" s="446">
        <v>639</v>
      </c>
      <c r="B78" s="45">
        <v>44629</v>
      </c>
      <c r="C78" s="485">
        <v>0.43942129629431292</v>
      </c>
      <c r="D78" s="448" t="s">
        <v>56</v>
      </c>
      <c r="E78" s="46" t="s">
        <v>1462</v>
      </c>
    </row>
    <row r="79" spans="1:5" x14ac:dyDescent="0.45">
      <c r="A79" s="446">
        <v>638</v>
      </c>
      <c r="B79" s="45">
        <v>44628</v>
      </c>
      <c r="C79" s="485">
        <v>0.82475694444292458</v>
      </c>
      <c r="D79" s="448" t="s">
        <v>56</v>
      </c>
      <c r="E79" s="46" t="s">
        <v>1240</v>
      </c>
    </row>
    <row r="80" spans="1:5" x14ac:dyDescent="0.45">
      <c r="A80" s="446">
        <v>637</v>
      </c>
      <c r="B80" s="45">
        <v>44628</v>
      </c>
      <c r="C80" s="485">
        <v>0.81795138888992369</v>
      </c>
      <c r="D80" s="448" t="s">
        <v>56</v>
      </c>
      <c r="E80" s="46" t="s">
        <v>1461</v>
      </c>
    </row>
    <row r="81" spans="1:5" x14ac:dyDescent="0.45">
      <c r="A81" s="446">
        <v>636</v>
      </c>
      <c r="B81" s="45">
        <v>44628</v>
      </c>
      <c r="C81" s="485">
        <v>0.7410185185217415</v>
      </c>
      <c r="D81" s="448" t="s">
        <v>56</v>
      </c>
      <c r="E81" s="46" t="s">
        <v>1460</v>
      </c>
    </row>
    <row r="82" spans="1:5" x14ac:dyDescent="0.45">
      <c r="A82" s="446">
        <v>635</v>
      </c>
      <c r="B82" s="45">
        <v>44628</v>
      </c>
      <c r="C82" s="485">
        <v>0.72829861110949423</v>
      </c>
      <c r="D82" s="448" t="s">
        <v>56</v>
      </c>
      <c r="E82" s="46" t="s">
        <v>1459</v>
      </c>
    </row>
    <row r="83" spans="1:5" ht="28.5" x14ac:dyDescent="0.45">
      <c r="A83" s="446">
        <v>634</v>
      </c>
      <c r="B83" s="45">
        <v>44628</v>
      </c>
      <c r="C83" s="485">
        <v>0.70858796295942739</v>
      </c>
      <c r="D83" s="448" t="s">
        <v>56</v>
      </c>
      <c r="E83" s="46" t="s">
        <v>1458</v>
      </c>
    </row>
    <row r="84" spans="1:5" x14ac:dyDescent="0.45">
      <c r="A84" s="446">
        <v>633</v>
      </c>
      <c r="B84" s="45">
        <v>44628</v>
      </c>
      <c r="C84" s="485">
        <v>0.47234953703446081</v>
      </c>
      <c r="D84" s="448" t="s">
        <v>56</v>
      </c>
      <c r="E84" s="47" t="s">
        <v>1456</v>
      </c>
    </row>
    <row r="85" spans="1:5" x14ac:dyDescent="0.45">
      <c r="A85" s="446">
        <v>632</v>
      </c>
      <c r="B85" s="45">
        <v>44628</v>
      </c>
      <c r="C85" s="485">
        <v>0.44072916666482342</v>
      </c>
      <c r="D85" s="448" t="s">
        <v>56</v>
      </c>
      <c r="E85" s="46" t="s">
        <v>1455</v>
      </c>
    </row>
    <row r="86" spans="1:5" x14ac:dyDescent="0.45">
      <c r="A86" s="446">
        <v>631</v>
      </c>
      <c r="B86" s="45">
        <v>44627</v>
      </c>
      <c r="C86" s="485">
        <v>0.75600694444437977</v>
      </c>
      <c r="D86" s="448" t="s">
        <v>56</v>
      </c>
      <c r="E86" s="46" t="s">
        <v>1451</v>
      </c>
    </row>
    <row r="87" spans="1:5" x14ac:dyDescent="0.45">
      <c r="A87" s="446">
        <v>630</v>
      </c>
      <c r="B87" s="45">
        <v>44627</v>
      </c>
      <c r="C87" s="485">
        <v>0.62662037037080154</v>
      </c>
      <c r="D87" s="448" t="s">
        <v>56</v>
      </c>
      <c r="E87" s="46" t="s">
        <v>1448</v>
      </c>
    </row>
    <row r="88" spans="1:5" x14ac:dyDescent="0.45">
      <c r="A88" s="446">
        <v>629</v>
      </c>
      <c r="B88" s="45">
        <v>44627</v>
      </c>
      <c r="C88" s="485">
        <v>0.59091435185109731</v>
      </c>
      <c r="D88" s="448" t="s">
        <v>56</v>
      </c>
      <c r="E88" s="352" t="s">
        <v>1452</v>
      </c>
    </row>
    <row r="89" spans="1:5" x14ac:dyDescent="0.45">
      <c r="A89" s="446">
        <v>628</v>
      </c>
      <c r="B89" s="45">
        <v>44624</v>
      </c>
      <c r="C89" s="485">
        <v>0.73951388888963265</v>
      </c>
      <c r="D89" s="448" t="s">
        <v>56</v>
      </c>
      <c r="E89" s="46" t="s">
        <v>1438</v>
      </c>
    </row>
    <row r="90" spans="1:5" x14ac:dyDescent="0.45">
      <c r="A90" s="446">
        <v>627</v>
      </c>
      <c r="B90" s="45">
        <v>44623</v>
      </c>
      <c r="C90" s="485">
        <v>0.80225694444379769</v>
      </c>
      <c r="D90" s="448" t="s">
        <v>56</v>
      </c>
      <c r="E90" s="46" t="s">
        <v>1418</v>
      </c>
    </row>
    <row r="91" spans="1:5" x14ac:dyDescent="0.45">
      <c r="A91" s="446">
        <v>626</v>
      </c>
      <c r="B91" s="45">
        <v>44623</v>
      </c>
      <c r="C91" s="485">
        <v>0.72207175925723277</v>
      </c>
      <c r="D91" s="448" t="s">
        <v>56</v>
      </c>
      <c r="E91" s="46" t="s">
        <v>1343</v>
      </c>
    </row>
    <row r="92" spans="1:5" x14ac:dyDescent="0.45">
      <c r="A92" s="446">
        <v>625</v>
      </c>
      <c r="B92" s="45">
        <v>44623</v>
      </c>
      <c r="C92" s="485">
        <v>0.69105324074189411</v>
      </c>
      <c r="D92" s="448" t="s">
        <v>56</v>
      </c>
      <c r="E92" s="47" t="s">
        <v>1342</v>
      </c>
    </row>
    <row r="93" spans="1:5" x14ac:dyDescent="0.45">
      <c r="A93" s="446">
        <v>624</v>
      </c>
      <c r="B93" s="45">
        <v>44623</v>
      </c>
      <c r="C93" s="485">
        <v>0.59337962963036261</v>
      </c>
      <c r="D93" s="448" t="s">
        <v>56</v>
      </c>
      <c r="E93" s="46" t="s">
        <v>1341</v>
      </c>
    </row>
    <row r="94" spans="1:5" x14ac:dyDescent="0.45">
      <c r="A94" s="446">
        <v>623</v>
      </c>
      <c r="B94" s="45">
        <v>44623</v>
      </c>
      <c r="C94" s="485">
        <v>0.51306712962832535</v>
      </c>
      <c r="D94" s="448" t="s">
        <v>56</v>
      </c>
      <c r="E94" s="47" t="s">
        <v>1337</v>
      </c>
    </row>
    <row r="95" spans="1:5" x14ac:dyDescent="0.45">
      <c r="A95" s="446">
        <v>622</v>
      </c>
      <c r="B95" s="45">
        <v>44623</v>
      </c>
      <c r="C95" s="485">
        <v>0.39752314814541023</v>
      </c>
      <c r="D95" s="448" t="s">
        <v>56</v>
      </c>
      <c r="E95" s="46" t="s">
        <v>1337</v>
      </c>
    </row>
    <row r="96" spans="1:5" x14ac:dyDescent="0.45">
      <c r="A96" s="446">
        <v>621</v>
      </c>
      <c r="B96" s="45">
        <v>44622</v>
      </c>
      <c r="C96" s="485">
        <v>0.60960648148466134</v>
      </c>
      <c r="D96" s="448" t="s">
        <v>56</v>
      </c>
      <c r="E96" s="46" t="s">
        <v>1328</v>
      </c>
    </row>
    <row r="97" spans="1:5" x14ac:dyDescent="0.45">
      <c r="A97" s="446">
        <v>620</v>
      </c>
      <c r="B97" s="45">
        <v>44622</v>
      </c>
      <c r="C97" s="485">
        <v>0.57509259258949896</v>
      </c>
      <c r="D97" s="448" t="s">
        <v>56</v>
      </c>
      <c r="E97" s="46" t="s">
        <v>1327</v>
      </c>
    </row>
    <row r="98" spans="1:5" x14ac:dyDescent="0.45">
      <c r="A98" s="446">
        <v>619</v>
      </c>
      <c r="B98" s="45">
        <v>44622</v>
      </c>
      <c r="C98" s="485">
        <v>0.53236111110891216</v>
      </c>
      <c r="D98" s="448" t="s">
        <v>56</v>
      </c>
      <c r="E98" s="47" t="s">
        <v>1326</v>
      </c>
    </row>
    <row r="99" spans="1:5" x14ac:dyDescent="0.45">
      <c r="A99" s="446">
        <v>618</v>
      </c>
      <c r="B99" s="45">
        <v>44622</v>
      </c>
      <c r="C99" s="485">
        <v>0.48841435185022419</v>
      </c>
      <c r="D99" s="448" t="s">
        <v>56</v>
      </c>
      <c r="E99" s="46" t="s">
        <v>1324</v>
      </c>
    </row>
    <row r="100" spans="1:5" x14ac:dyDescent="0.45">
      <c r="A100" s="446">
        <v>617</v>
      </c>
      <c r="B100" s="45">
        <v>44622</v>
      </c>
      <c r="C100" s="485">
        <v>0.43312500000320142</v>
      </c>
      <c r="D100" s="448" t="s">
        <v>56</v>
      </c>
      <c r="E100" s="46" t="s">
        <v>1240</v>
      </c>
    </row>
    <row r="101" spans="1:5" x14ac:dyDescent="0.45">
      <c r="A101" s="446">
        <v>616</v>
      </c>
      <c r="B101" s="45">
        <v>44622</v>
      </c>
      <c r="C101" s="485">
        <v>0.42914351851504762</v>
      </c>
      <c r="D101" s="448" t="s">
        <v>56</v>
      </c>
      <c r="E101" s="46" t="s">
        <v>1323</v>
      </c>
    </row>
    <row r="102" spans="1:5" x14ac:dyDescent="0.45">
      <c r="A102" s="446">
        <v>615</v>
      </c>
      <c r="B102" s="45">
        <v>44621</v>
      </c>
      <c r="C102" s="485">
        <v>0.48219907407474238</v>
      </c>
      <c r="D102" s="448" t="s">
        <v>56</v>
      </c>
      <c r="E102" s="46" t="s">
        <v>1321</v>
      </c>
    </row>
    <row r="103" spans="1:5" ht="28.5" x14ac:dyDescent="0.45">
      <c r="A103" s="446">
        <v>614</v>
      </c>
      <c r="B103" s="45">
        <v>44621</v>
      </c>
      <c r="C103" s="485">
        <v>0.40400462962861639</v>
      </c>
      <c r="D103" s="448" t="s">
        <v>56</v>
      </c>
      <c r="E103" s="46" t="s">
        <v>1320</v>
      </c>
    </row>
    <row r="104" spans="1:5" x14ac:dyDescent="0.45">
      <c r="A104" s="446">
        <v>613</v>
      </c>
      <c r="B104" s="45">
        <v>44617</v>
      </c>
      <c r="C104" s="485">
        <v>0.79119212963269092</v>
      </c>
      <c r="D104" s="448" t="s">
        <v>56</v>
      </c>
      <c r="E104" s="46" t="s">
        <v>1316</v>
      </c>
    </row>
    <row r="105" spans="1:5" x14ac:dyDescent="0.45">
      <c r="A105" s="446">
        <v>612</v>
      </c>
      <c r="B105" s="45">
        <v>44617</v>
      </c>
      <c r="C105" s="485">
        <v>0.78729166666744277</v>
      </c>
      <c r="D105" s="448" t="s">
        <v>56</v>
      </c>
      <c r="E105" s="46" t="s">
        <v>1315</v>
      </c>
    </row>
    <row r="106" spans="1:5" x14ac:dyDescent="0.45">
      <c r="A106" s="446">
        <v>611</v>
      </c>
      <c r="B106" s="45">
        <v>44617</v>
      </c>
      <c r="C106" s="485">
        <v>0.72909722222539131</v>
      </c>
      <c r="D106" s="448" t="s">
        <v>56</v>
      </c>
      <c r="E106" s="46" t="s">
        <v>1314</v>
      </c>
    </row>
    <row r="107" spans="1:5" x14ac:dyDescent="0.45">
      <c r="A107" s="446">
        <v>610</v>
      </c>
      <c r="B107" s="45">
        <v>44617</v>
      </c>
      <c r="C107" s="485">
        <v>0.71152777777751908</v>
      </c>
      <c r="D107" s="448" t="s">
        <v>56</v>
      </c>
      <c r="E107" s="47" t="s">
        <v>1294</v>
      </c>
    </row>
    <row r="108" spans="1:5" x14ac:dyDescent="0.45">
      <c r="A108" s="446">
        <v>609</v>
      </c>
      <c r="B108" s="45">
        <v>44617</v>
      </c>
      <c r="C108" s="485">
        <v>0.65026620370190358</v>
      </c>
      <c r="D108" s="448" t="s">
        <v>56</v>
      </c>
      <c r="E108" s="46" t="s">
        <v>1289</v>
      </c>
    </row>
    <row r="109" spans="1:5" x14ac:dyDescent="0.45">
      <c r="A109" s="446">
        <v>608</v>
      </c>
      <c r="B109" s="45">
        <v>44617</v>
      </c>
      <c r="C109" s="485">
        <v>0.58833333333313931</v>
      </c>
      <c r="D109" s="448" t="s">
        <v>56</v>
      </c>
      <c r="E109" s="47" t="s">
        <v>1266</v>
      </c>
    </row>
    <row r="110" spans="1:5" x14ac:dyDescent="0.45">
      <c r="A110" s="446">
        <v>607</v>
      </c>
      <c r="B110" s="45">
        <v>44616</v>
      </c>
      <c r="C110" s="485">
        <v>0.44491898148407927</v>
      </c>
      <c r="D110" s="448" t="s">
        <v>56</v>
      </c>
      <c r="E110" s="47" t="s">
        <v>1243</v>
      </c>
    </row>
    <row r="111" spans="1:5" ht="42.75" x14ac:dyDescent="0.45">
      <c r="A111" s="446">
        <v>606</v>
      </c>
      <c r="B111" s="45">
        <v>44614</v>
      </c>
      <c r="C111" s="485">
        <v>0.57182870370161254</v>
      </c>
      <c r="D111" s="448" t="s">
        <v>56</v>
      </c>
      <c r="E111" s="47" t="s">
        <v>1242</v>
      </c>
    </row>
    <row r="112" spans="1:5" x14ac:dyDescent="0.45">
      <c r="A112" s="446">
        <v>605</v>
      </c>
      <c r="B112" s="45">
        <v>44613</v>
      </c>
      <c r="C112" s="485">
        <v>0.56891203703708015</v>
      </c>
      <c r="D112" s="448" t="s">
        <v>56</v>
      </c>
      <c r="E112" s="47" t="s">
        <v>1241</v>
      </c>
    </row>
    <row r="113" spans="1:5" x14ac:dyDescent="0.45">
      <c r="A113" s="446">
        <v>604</v>
      </c>
      <c r="B113" s="45">
        <v>44610</v>
      </c>
      <c r="C113" s="485">
        <v>0.78841435185313458</v>
      </c>
      <c r="D113" s="448" t="s">
        <v>56</v>
      </c>
      <c r="E113" s="46" t="s">
        <v>1240</v>
      </c>
    </row>
    <row r="114" spans="1:5" x14ac:dyDescent="0.45">
      <c r="A114" s="446">
        <v>603</v>
      </c>
      <c r="B114" s="45">
        <v>44610</v>
      </c>
      <c r="C114" s="485">
        <v>0.74464120370248565</v>
      </c>
      <c r="D114" s="448" t="s">
        <v>56</v>
      </c>
      <c r="E114" s="46" t="s">
        <v>1237</v>
      </c>
    </row>
    <row r="115" spans="1:5" x14ac:dyDescent="0.45">
      <c r="A115" s="446">
        <v>602</v>
      </c>
      <c r="B115" s="45">
        <v>44610</v>
      </c>
      <c r="C115" s="485">
        <v>0.45148148148291511</v>
      </c>
      <c r="D115" s="448" t="s">
        <v>56</v>
      </c>
      <c r="E115" s="46" t="s">
        <v>1236</v>
      </c>
    </row>
    <row r="116" spans="1:5" x14ac:dyDescent="0.45">
      <c r="A116" s="446">
        <v>601</v>
      </c>
      <c r="B116" s="45">
        <v>44608</v>
      </c>
      <c r="C116" s="485">
        <v>0.75751157407648861</v>
      </c>
      <c r="D116" s="448" t="s">
        <v>56</v>
      </c>
      <c r="E116" s="46" t="s">
        <v>1233</v>
      </c>
    </row>
    <row r="117" spans="1:5" x14ac:dyDescent="0.45">
      <c r="A117" s="446">
        <v>600</v>
      </c>
      <c r="B117" s="45">
        <v>44608</v>
      </c>
      <c r="C117" s="485">
        <v>0.64965277777810115</v>
      </c>
      <c r="D117" s="448" t="s">
        <v>56</v>
      </c>
      <c r="E117" s="46" t="s">
        <v>1227</v>
      </c>
    </row>
    <row r="118" spans="1:5" x14ac:dyDescent="0.45">
      <c r="A118" s="446">
        <v>599</v>
      </c>
      <c r="B118" s="45">
        <v>44607</v>
      </c>
      <c r="C118" s="485">
        <v>0.768310185187147</v>
      </c>
      <c r="D118" s="448" t="s">
        <v>56</v>
      </c>
      <c r="E118" s="46" t="s">
        <v>1222</v>
      </c>
    </row>
    <row r="119" spans="1:5" x14ac:dyDescent="0.45">
      <c r="A119" s="446">
        <v>598</v>
      </c>
      <c r="B119" s="45">
        <v>44607</v>
      </c>
      <c r="C119" s="485">
        <v>0.73848379629635019</v>
      </c>
      <c r="D119" s="448" t="s">
        <v>56</v>
      </c>
      <c r="E119" s="47" t="s">
        <v>1218</v>
      </c>
    </row>
    <row r="120" spans="1:5" x14ac:dyDescent="0.45">
      <c r="A120" s="446">
        <v>597</v>
      </c>
      <c r="B120" s="45">
        <v>44607</v>
      </c>
      <c r="C120" s="485">
        <v>0.54134259259444661</v>
      </c>
      <c r="D120" s="448" t="s">
        <v>56</v>
      </c>
      <c r="E120" s="46" t="s">
        <v>1206</v>
      </c>
    </row>
    <row r="121" spans="1:5" x14ac:dyDescent="0.45">
      <c r="A121" s="446">
        <v>596</v>
      </c>
      <c r="B121" s="45">
        <v>44607</v>
      </c>
      <c r="C121" s="485">
        <v>0.49624999999650754</v>
      </c>
      <c r="D121" s="448" t="s">
        <v>56</v>
      </c>
      <c r="E121" s="47" t="s">
        <v>1205</v>
      </c>
    </row>
    <row r="122" spans="1:5" x14ac:dyDescent="0.45">
      <c r="A122" s="446">
        <v>595</v>
      </c>
      <c r="B122" s="45">
        <v>44607</v>
      </c>
      <c r="C122" s="485">
        <v>0.4779398148166365</v>
      </c>
      <c r="D122" s="448" t="s">
        <v>56</v>
      </c>
      <c r="E122" s="46" t="s">
        <v>1203</v>
      </c>
    </row>
    <row r="123" spans="1:5" x14ac:dyDescent="0.45">
      <c r="A123" s="446">
        <v>594</v>
      </c>
      <c r="B123" s="45">
        <v>44607</v>
      </c>
      <c r="C123" s="485">
        <v>0.47212962962657912</v>
      </c>
      <c r="D123" s="448" t="s">
        <v>56</v>
      </c>
      <c r="E123" s="46" t="s">
        <v>1202</v>
      </c>
    </row>
    <row r="124" spans="1:5" x14ac:dyDescent="0.45">
      <c r="A124" s="446">
        <v>593</v>
      </c>
      <c r="B124" s="45">
        <v>44606</v>
      </c>
      <c r="C124" s="485">
        <v>0.78774305555270985</v>
      </c>
      <c r="D124" s="448" t="s">
        <v>56</v>
      </c>
      <c r="E124" s="46" t="s">
        <v>1201</v>
      </c>
    </row>
    <row r="125" spans="1:5" x14ac:dyDescent="0.45">
      <c r="A125" s="446">
        <v>592</v>
      </c>
      <c r="B125" s="45">
        <v>44606</v>
      </c>
      <c r="C125" s="485">
        <v>0.78151620370044839</v>
      </c>
      <c r="D125" s="448" t="s">
        <v>56</v>
      </c>
      <c r="E125" s="46" t="s">
        <v>1200</v>
      </c>
    </row>
    <row r="126" spans="1:5" x14ac:dyDescent="0.45">
      <c r="A126" s="446">
        <v>591</v>
      </c>
      <c r="B126" s="45">
        <v>44606</v>
      </c>
      <c r="C126" s="485">
        <v>0.77528935185546288</v>
      </c>
      <c r="D126" s="448" t="s">
        <v>56</v>
      </c>
      <c r="E126" s="46" t="s">
        <v>1169</v>
      </c>
    </row>
    <row r="127" spans="1:5" x14ac:dyDescent="0.45">
      <c r="A127" s="446">
        <v>590</v>
      </c>
      <c r="B127" s="45">
        <v>44606</v>
      </c>
      <c r="C127" s="485">
        <v>0.77458333333197515</v>
      </c>
      <c r="D127" s="448" t="s">
        <v>56</v>
      </c>
      <c r="E127" s="47" t="s">
        <v>1199</v>
      </c>
    </row>
    <row r="128" spans="1:5" x14ac:dyDescent="0.45">
      <c r="A128" s="446">
        <v>589</v>
      </c>
      <c r="B128" s="45">
        <v>44606</v>
      </c>
      <c r="C128" s="485">
        <v>0.67387731481721858</v>
      </c>
      <c r="D128" s="448" t="s">
        <v>56</v>
      </c>
      <c r="E128" s="46" t="s">
        <v>1198</v>
      </c>
    </row>
    <row r="129" spans="1:5" x14ac:dyDescent="0.45">
      <c r="A129" s="446">
        <v>588</v>
      </c>
      <c r="B129" s="45">
        <v>44606</v>
      </c>
      <c r="C129" s="485">
        <v>0.63878472222131677</v>
      </c>
      <c r="D129" s="448" t="s">
        <v>56</v>
      </c>
      <c r="E129" s="46" t="s">
        <v>1197</v>
      </c>
    </row>
    <row r="130" spans="1:5" x14ac:dyDescent="0.45">
      <c r="A130" s="446">
        <v>587</v>
      </c>
      <c r="B130" s="45">
        <v>44606</v>
      </c>
      <c r="C130" s="485">
        <v>0.58521990740700858</v>
      </c>
      <c r="D130" s="448" t="s">
        <v>56</v>
      </c>
      <c r="E130" s="47" t="s">
        <v>1196</v>
      </c>
    </row>
    <row r="131" spans="1:5" x14ac:dyDescent="0.45">
      <c r="A131" s="446">
        <v>586</v>
      </c>
      <c r="B131" s="45">
        <v>44593</v>
      </c>
      <c r="C131" s="485">
        <v>0.76829861111036735</v>
      </c>
      <c r="D131" s="448" t="s">
        <v>56</v>
      </c>
      <c r="E131" s="47" t="s">
        <v>1195</v>
      </c>
    </row>
    <row r="132" spans="1:5" x14ac:dyDescent="0.45">
      <c r="A132" s="446">
        <v>585</v>
      </c>
      <c r="B132" s="45">
        <v>44593</v>
      </c>
      <c r="C132" s="485">
        <v>0.42910879629926058</v>
      </c>
      <c r="D132" s="448" t="s">
        <v>56</v>
      </c>
      <c r="E132" s="47" t="s">
        <v>1190</v>
      </c>
    </row>
    <row r="133" spans="1:5" x14ac:dyDescent="0.45">
      <c r="A133" s="446">
        <v>584</v>
      </c>
      <c r="B133" s="45">
        <v>44588</v>
      </c>
      <c r="C133" s="485">
        <v>0.38289351851562969</v>
      </c>
      <c r="D133" s="448" t="s">
        <v>56</v>
      </c>
      <c r="E133" s="46" t="s">
        <v>1189</v>
      </c>
    </row>
    <row r="134" spans="1:5" x14ac:dyDescent="0.45">
      <c r="A134" s="446">
        <v>583</v>
      </c>
      <c r="B134" s="45">
        <v>44588</v>
      </c>
      <c r="C134" s="485">
        <v>0.36277777778013842</v>
      </c>
      <c r="D134" s="448" t="s">
        <v>56</v>
      </c>
      <c r="E134" s="46" t="s">
        <v>1188</v>
      </c>
    </row>
    <row r="135" spans="1:5" x14ac:dyDescent="0.45">
      <c r="A135" s="446">
        <v>582</v>
      </c>
      <c r="B135" s="45">
        <v>44587</v>
      </c>
      <c r="C135" s="485">
        <v>0.90319444444321562</v>
      </c>
      <c r="D135" s="448" t="s">
        <v>56</v>
      </c>
      <c r="E135" s="47" t="s">
        <v>1187</v>
      </c>
    </row>
    <row r="136" spans="1:5" x14ac:dyDescent="0.45">
      <c r="A136" s="446">
        <v>581</v>
      </c>
      <c r="B136" s="45">
        <v>44587</v>
      </c>
      <c r="C136" s="485">
        <v>0.72726851851621177</v>
      </c>
      <c r="D136" s="448" t="s">
        <v>56</v>
      </c>
      <c r="E136" s="46" t="s">
        <v>1186</v>
      </c>
    </row>
    <row r="137" spans="1:5" x14ac:dyDescent="0.45">
      <c r="A137" s="446">
        <v>580</v>
      </c>
      <c r="B137" s="45">
        <v>44587</v>
      </c>
      <c r="C137" s="485">
        <v>0.60347222222480923</v>
      </c>
      <c r="D137" s="448" t="s">
        <v>56</v>
      </c>
      <c r="E137" s="46" t="s">
        <v>1185</v>
      </c>
    </row>
    <row r="138" spans="1:5" x14ac:dyDescent="0.45">
      <c r="A138" s="446">
        <v>579</v>
      </c>
      <c r="B138" s="45">
        <v>44587</v>
      </c>
      <c r="C138" s="485">
        <v>0.50568287036730908</v>
      </c>
      <c r="D138" s="448" t="s">
        <v>56</v>
      </c>
      <c r="E138" s="46" t="s">
        <v>1184</v>
      </c>
    </row>
    <row r="139" spans="1:5" x14ac:dyDescent="0.45">
      <c r="A139" s="446">
        <v>578</v>
      </c>
      <c r="B139" s="45">
        <v>44587</v>
      </c>
      <c r="C139" s="485">
        <v>0.49251157407707069</v>
      </c>
      <c r="D139" s="448" t="s">
        <v>56</v>
      </c>
      <c r="E139" s="47" t="s">
        <v>1183</v>
      </c>
    </row>
    <row r="140" spans="1:5" x14ac:dyDescent="0.45">
      <c r="A140" s="446">
        <v>577</v>
      </c>
      <c r="B140" s="45">
        <v>44587</v>
      </c>
      <c r="C140" s="485">
        <v>0.41886574074305827</v>
      </c>
      <c r="D140" s="448" t="s">
        <v>56</v>
      </c>
      <c r="E140" s="47" t="s">
        <v>1182</v>
      </c>
    </row>
    <row r="141" spans="1:5" x14ac:dyDescent="0.45">
      <c r="A141" s="446">
        <v>576</v>
      </c>
      <c r="B141" s="45">
        <v>44586</v>
      </c>
      <c r="C141" s="485">
        <v>0.85542824074218515</v>
      </c>
      <c r="D141" s="448" t="s">
        <v>56</v>
      </c>
      <c r="E141" s="47" t="s">
        <v>1181</v>
      </c>
    </row>
    <row r="142" spans="1:5" x14ac:dyDescent="0.45">
      <c r="A142" s="446">
        <v>575</v>
      </c>
      <c r="B142" s="45">
        <v>44586</v>
      </c>
      <c r="C142" s="485">
        <v>0.77437500000087311</v>
      </c>
      <c r="D142" s="448" t="s">
        <v>56</v>
      </c>
      <c r="E142" s="46" t="s">
        <v>1180</v>
      </c>
    </row>
    <row r="143" spans="1:5" x14ac:dyDescent="0.45">
      <c r="A143" s="446">
        <v>574</v>
      </c>
      <c r="B143" s="45">
        <v>44586</v>
      </c>
      <c r="C143" s="485">
        <v>0.721400462964084</v>
      </c>
      <c r="D143" s="448" t="s">
        <v>56</v>
      </c>
      <c r="E143" s="46" t="s">
        <v>1179</v>
      </c>
    </row>
    <row r="144" spans="1:5" ht="28.5" x14ac:dyDescent="0.45">
      <c r="A144" s="446">
        <v>573</v>
      </c>
      <c r="B144" s="45">
        <v>44586</v>
      </c>
      <c r="C144" s="485">
        <v>0.67957175926130731</v>
      </c>
      <c r="D144" s="448" t="s">
        <v>56</v>
      </c>
      <c r="E144" s="46" t="s">
        <v>1178</v>
      </c>
    </row>
    <row r="145" spans="1:5" x14ac:dyDescent="0.45">
      <c r="A145" s="446">
        <v>572</v>
      </c>
      <c r="B145" s="45">
        <v>44586</v>
      </c>
      <c r="C145" s="485">
        <v>0.45984953703737119</v>
      </c>
      <c r="D145" s="448" t="s">
        <v>56</v>
      </c>
      <c r="E145" s="46" t="s">
        <v>1177</v>
      </c>
    </row>
    <row r="146" spans="1:5" x14ac:dyDescent="0.45">
      <c r="A146" s="446">
        <v>571</v>
      </c>
      <c r="B146" s="45">
        <v>44585</v>
      </c>
      <c r="C146" s="485">
        <v>0.84050925925839692</v>
      </c>
      <c r="D146" s="448" t="s">
        <v>56</v>
      </c>
      <c r="E146" s="46" t="s">
        <v>1172</v>
      </c>
    </row>
    <row r="147" spans="1:5" x14ac:dyDescent="0.45">
      <c r="A147" s="446">
        <v>570</v>
      </c>
      <c r="B147" s="45">
        <v>44585</v>
      </c>
      <c r="C147" s="485">
        <v>0.61915509259415558</v>
      </c>
      <c r="D147" s="448" t="s">
        <v>56</v>
      </c>
      <c r="E147" s="46" t="s">
        <v>1171</v>
      </c>
    </row>
    <row r="148" spans="1:5" x14ac:dyDescent="0.45">
      <c r="A148" s="446">
        <v>569</v>
      </c>
      <c r="B148" s="45">
        <v>44585</v>
      </c>
      <c r="C148" s="485">
        <v>0.61081018518598285</v>
      </c>
      <c r="D148" s="448" t="s">
        <v>56</v>
      </c>
      <c r="E148" s="46" t="s">
        <v>1170</v>
      </c>
    </row>
    <row r="149" spans="1:5" x14ac:dyDescent="0.45">
      <c r="A149" s="446">
        <v>568</v>
      </c>
      <c r="B149" s="45">
        <v>44584</v>
      </c>
      <c r="C149" s="485">
        <v>0.69159722221957054</v>
      </c>
      <c r="D149" s="448" t="s">
        <v>56</v>
      </c>
      <c r="E149" s="46" t="s">
        <v>1169</v>
      </c>
    </row>
    <row r="150" spans="1:5" x14ac:dyDescent="0.45">
      <c r="A150" s="446">
        <v>567</v>
      </c>
      <c r="B150" s="45">
        <v>44584</v>
      </c>
      <c r="C150" s="485">
        <v>0.690011574071832</v>
      </c>
      <c r="D150" s="448" t="s">
        <v>56</v>
      </c>
      <c r="E150" s="47" t="s">
        <v>1168</v>
      </c>
    </row>
    <row r="151" spans="1:5" x14ac:dyDescent="0.45">
      <c r="A151" s="446">
        <v>566</v>
      </c>
      <c r="B151" s="45">
        <v>44584</v>
      </c>
      <c r="C151" s="485">
        <v>0.65825231481721858</v>
      </c>
      <c r="D151" s="448" t="s">
        <v>56</v>
      </c>
      <c r="E151" s="46" t="s">
        <v>1167</v>
      </c>
    </row>
    <row r="152" spans="1:5" x14ac:dyDescent="0.45">
      <c r="A152" s="446">
        <v>565</v>
      </c>
      <c r="B152" s="45">
        <v>44584</v>
      </c>
      <c r="C152" s="485">
        <v>0.65298611111211358</v>
      </c>
      <c r="D152" s="448" t="s">
        <v>56</v>
      </c>
      <c r="E152" s="46" t="s">
        <v>1166</v>
      </c>
    </row>
    <row r="153" spans="1:5" x14ac:dyDescent="0.45">
      <c r="A153" s="446">
        <v>564</v>
      </c>
      <c r="B153" s="45">
        <v>44584</v>
      </c>
      <c r="C153" s="485">
        <v>0.44565972222335404</v>
      </c>
      <c r="D153" s="448" t="s">
        <v>56</v>
      </c>
      <c r="E153" s="47" t="s">
        <v>1162</v>
      </c>
    </row>
    <row r="154" spans="1:5" x14ac:dyDescent="0.45">
      <c r="A154" s="446">
        <v>563</v>
      </c>
      <c r="B154" s="45">
        <v>44583</v>
      </c>
      <c r="C154" s="485">
        <v>0.73402777777664596</v>
      </c>
      <c r="D154" s="448" t="s">
        <v>56</v>
      </c>
      <c r="E154" s="46" t="s">
        <v>1161</v>
      </c>
    </row>
    <row r="155" spans="1:5" x14ac:dyDescent="0.45">
      <c r="A155" s="446">
        <v>562</v>
      </c>
      <c r="B155" s="45">
        <v>44582</v>
      </c>
      <c r="C155" s="485">
        <v>0.82359953703416977</v>
      </c>
      <c r="D155" s="448" t="s">
        <v>56</v>
      </c>
      <c r="E155" s="47" t="s">
        <v>1160</v>
      </c>
    </row>
    <row r="156" spans="1:5" x14ac:dyDescent="0.45">
      <c r="A156" s="446">
        <v>561</v>
      </c>
      <c r="B156" s="45">
        <v>44582</v>
      </c>
      <c r="C156" s="485">
        <v>0.56923611111415084</v>
      </c>
      <c r="D156" s="448" t="s">
        <v>56</v>
      </c>
      <c r="E156" s="47" t="s">
        <v>1159</v>
      </c>
    </row>
    <row r="157" spans="1:5" x14ac:dyDescent="0.45">
      <c r="A157" s="446">
        <v>560</v>
      </c>
      <c r="B157" s="45">
        <v>44582</v>
      </c>
      <c r="C157" s="485">
        <v>0.50391203703475185</v>
      </c>
      <c r="D157" s="448" t="s">
        <v>56</v>
      </c>
      <c r="E157" s="46" t="s">
        <v>1158</v>
      </c>
    </row>
    <row r="158" spans="1:5" x14ac:dyDescent="0.45">
      <c r="A158" s="446">
        <v>559</v>
      </c>
      <c r="B158" s="45">
        <v>44582</v>
      </c>
      <c r="C158" s="485">
        <v>0.48791666666511446</v>
      </c>
      <c r="D158" s="448" t="s">
        <v>56</v>
      </c>
      <c r="E158" s="46" t="s">
        <v>1157</v>
      </c>
    </row>
    <row r="159" spans="1:5" x14ac:dyDescent="0.45">
      <c r="A159" s="446">
        <v>558</v>
      </c>
      <c r="B159" s="45">
        <v>44582</v>
      </c>
      <c r="C159" s="485">
        <v>0.42659722222015262</v>
      </c>
      <c r="D159" s="448" t="s">
        <v>56</v>
      </c>
      <c r="E159" s="47" t="s">
        <v>1156</v>
      </c>
    </row>
    <row r="160" spans="1:5" x14ac:dyDescent="0.45">
      <c r="A160" s="446">
        <v>557</v>
      </c>
      <c r="B160" s="45">
        <v>44581</v>
      </c>
      <c r="C160" s="485">
        <v>0.70636574074160308</v>
      </c>
      <c r="D160" s="448" t="s">
        <v>56</v>
      </c>
      <c r="E160" s="46" t="s">
        <v>1155</v>
      </c>
    </row>
    <row r="161" spans="1:5" x14ac:dyDescent="0.45">
      <c r="A161" s="446">
        <v>556</v>
      </c>
      <c r="B161" s="45">
        <v>44581</v>
      </c>
      <c r="C161" s="485">
        <v>0.62798611111065838</v>
      </c>
      <c r="D161" s="448" t="s">
        <v>56</v>
      </c>
      <c r="E161" s="47" t="s">
        <v>1154</v>
      </c>
    </row>
    <row r="162" spans="1:5" x14ac:dyDescent="0.45">
      <c r="A162" s="446">
        <v>555</v>
      </c>
      <c r="B162" s="45">
        <v>44581</v>
      </c>
      <c r="C162" s="485">
        <v>0.43964120370219462</v>
      </c>
      <c r="D162" s="448" t="s">
        <v>56</v>
      </c>
      <c r="E162" s="46" t="s">
        <v>1153</v>
      </c>
    </row>
    <row r="163" spans="1:5" x14ac:dyDescent="0.45">
      <c r="A163" s="446">
        <v>554</v>
      </c>
      <c r="B163" s="45">
        <v>44581</v>
      </c>
      <c r="C163" s="485">
        <v>0.41828703703504289</v>
      </c>
      <c r="D163" s="448" t="s">
        <v>56</v>
      </c>
      <c r="E163" s="46" t="s">
        <v>1152</v>
      </c>
    </row>
    <row r="164" spans="1:5" x14ac:dyDescent="0.45">
      <c r="A164" s="446">
        <v>553</v>
      </c>
      <c r="B164" s="45">
        <v>44581</v>
      </c>
      <c r="C164" s="485">
        <v>0.39579861111269565</v>
      </c>
      <c r="D164" s="448" t="s">
        <v>56</v>
      </c>
      <c r="E164" s="46" t="s">
        <v>1151</v>
      </c>
    </row>
    <row r="165" spans="1:5" x14ac:dyDescent="0.45">
      <c r="A165" s="446">
        <v>552</v>
      </c>
      <c r="B165" s="45">
        <v>44581</v>
      </c>
      <c r="C165" s="485">
        <v>0.38384259259328246</v>
      </c>
      <c r="D165" s="448" t="s">
        <v>56</v>
      </c>
      <c r="E165" s="46" t="s">
        <v>1150</v>
      </c>
    </row>
    <row r="166" spans="1:5" x14ac:dyDescent="0.45">
      <c r="A166" s="446">
        <v>551</v>
      </c>
      <c r="B166" s="45">
        <v>44580</v>
      </c>
      <c r="C166" s="485">
        <v>0.75583333333634073</v>
      </c>
      <c r="D166" s="448" t="s">
        <v>56</v>
      </c>
      <c r="E166" s="47" t="s">
        <v>1149</v>
      </c>
    </row>
    <row r="167" spans="1:5" x14ac:dyDescent="0.45">
      <c r="A167" s="446">
        <v>550</v>
      </c>
      <c r="B167" s="45">
        <v>44580</v>
      </c>
      <c r="C167" s="485">
        <v>0.70752314815035788</v>
      </c>
      <c r="D167" s="448" t="s">
        <v>56</v>
      </c>
      <c r="E167" s="46" t="s">
        <v>1148</v>
      </c>
    </row>
    <row r="168" spans="1:5" x14ac:dyDescent="0.45">
      <c r="A168" s="446">
        <v>549</v>
      </c>
      <c r="B168" s="45">
        <v>44579</v>
      </c>
      <c r="C168" s="485">
        <v>0.73344907407590654</v>
      </c>
      <c r="D168" s="448" t="s">
        <v>56</v>
      </c>
      <c r="E168" s="46" t="s">
        <v>1147</v>
      </c>
    </row>
    <row r="169" spans="1:5" ht="28.5" x14ac:dyDescent="0.45">
      <c r="A169" s="446">
        <v>548</v>
      </c>
      <c r="B169" s="45">
        <v>44578</v>
      </c>
      <c r="C169" s="485">
        <v>0.84921296295942739</v>
      </c>
      <c r="D169" s="448" t="s">
        <v>56</v>
      </c>
      <c r="E169" s="47" t="s">
        <v>1146</v>
      </c>
    </row>
    <row r="170" spans="1:5" x14ac:dyDescent="0.45">
      <c r="A170" s="446">
        <v>547</v>
      </c>
      <c r="B170" s="45">
        <v>44578</v>
      </c>
      <c r="C170" s="485">
        <v>0.70905092592875008</v>
      </c>
      <c r="D170" s="448" t="s">
        <v>56</v>
      </c>
      <c r="E170" s="47" t="s">
        <v>1145</v>
      </c>
    </row>
    <row r="171" spans="1:5" x14ac:dyDescent="0.45">
      <c r="A171" s="446">
        <v>546</v>
      </c>
      <c r="B171" s="45">
        <v>44575</v>
      </c>
      <c r="C171" s="485">
        <v>0.81109953703708015</v>
      </c>
      <c r="D171" s="448" t="s">
        <v>56</v>
      </c>
      <c r="E171" s="46" t="s">
        <v>1144</v>
      </c>
    </row>
    <row r="172" spans="1:5" x14ac:dyDescent="0.45">
      <c r="A172" s="446">
        <v>545</v>
      </c>
      <c r="B172" s="45">
        <v>44575</v>
      </c>
      <c r="C172" s="485">
        <v>0.80913194444292458</v>
      </c>
      <c r="D172" s="448" t="s">
        <v>56</v>
      </c>
      <c r="E172" s="47" t="s">
        <v>1143</v>
      </c>
    </row>
    <row r="173" spans="1:5" x14ac:dyDescent="0.45">
      <c r="A173" s="446">
        <v>544</v>
      </c>
      <c r="B173" s="45">
        <v>44553</v>
      </c>
      <c r="C173" s="485">
        <v>0.7122453703705105</v>
      </c>
      <c r="D173" s="448" t="s">
        <v>56</v>
      </c>
      <c r="E173" s="46" t="s">
        <v>1142</v>
      </c>
    </row>
    <row r="174" spans="1:5" x14ac:dyDescent="0.45">
      <c r="A174" s="446">
        <v>543</v>
      </c>
      <c r="B174" s="45">
        <v>44553</v>
      </c>
      <c r="C174" s="485">
        <v>0.70696759259590181</v>
      </c>
      <c r="D174" s="448" t="s">
        <v>56</v>
      </c>
      <c r="E174" s="46" t="s">
        <v>1141</v>
      </c>
    </row>
    <row r="175" spans="1:5" x14ac:dyDescent="0.45">
      <c r="A175" s="446">
        <v>542</v>
      </c>
      <c r="B175" s="45">
        <v>44553</v>
      </c>
      <c r="C175" s="485">
        <v>0.69290509259008104</v>
      </c>
      <c r="D175" s="448" t="s">
        <v>56</v>
      </c>
      <c r="E175" s="47" t="s">
        <v>1140</v>
      </c>
    </row>
    <row r="176" spans="1:5" ht="28.5" x14ac:dyDescent="0.45">
      <c r="A176" s="446">
        <v>541</v>
      </c>
      <c r="B176" s="45">
        <v>44553</v>
      </c>
      <c r="C176" s="485">
        <v>0.68142361110949423</v>
      </c>
      <c r="D176" s="448" t="s">
        <v>56</v>
      </c>
      <c r="E176" s="47" t="s">
        <v>1139</v>
      </c>
    </row>
    <row r="177" spans="1:5" x14ac:dyDescent="0.45">
      <c r="A177" s="446">
        <v>540</v>
      </c>
      <c r="B177" s="45">
        <v>44553</v>
      </c>
      <c r="C177" s="485">
        <v>0.58046296296379296</v>
      </c>
      <c r="D177" s="448" t="s">
        <v>56</v>
      </c>
      <c r="E177" s="46" t="s">
        <v>1138</v>
      </c>
    </row>
    <row r="178" spans="1:5" x14ac:dyDescent="0.45">
      <c r="A178" s="446">
        <v>539</v>
      </c>
      <c r="B178" s="45">
        <v>44552</v>
      </c>
      <c r="C178" s="485">
        <v>0.84846064815064892</v>
      </c>
      <c r="D178" s="448" t="s">
        <v>56</v>
      </c>
      <c r="E178" s="46" t="s">
        <v>1136</v>
      </c>
    </row>
    <row r="179" spans="1:5" x14ac:dyDescent="0.45">
      <c r="A179" s="446">
        <v>538</v>
      </c>
      <c r="B179" s="45">
        <v>44552</v>
      </c>
      <c r="C179" s="485">
        <v>0.72228009259561077</v>
      </c>
      <c r="D179" s="448" t="s">
        <v>56</v>
      </c>
      <c r="E179" s="46" t="s">
        <v>1134</v>
      </c>
    </row>
    <row r="180" spans="1:5" x14ac:dyDescent="0.45">
      <c r="A180" s="446">
        <v>537</v>
      </c>
      <c r="B180" s="45">
        <v>44552</v>
      </c>
      <c r="C180" s="485">
        <v>0.669259259258979</v>
      </c>
      <c r="D180" s="448" t="s">
        <v>56</v>
      </c>
      <c r="E180" s="46" t="s">
        <v>1133</v>
      </c>
    </row>
    <row r="181" spans="1:5" x14ac:dyDescent="0.45">
      <c r="A181" s="446">
        <v>536</v>
      </c>
      <c r="B181" s="45">
        <v>44552</v>
      </c>
      <c r="C181" s="485">
        <v>0.58917824074160308</v>
      </c>
      <c r="D181" s="448" t="s">
        <v>56</v>
      </c>
      <c r="E181" s="46" t="s">
        <v>1132</v>
      </c>
    </row>
    <row r="182" spans="1:5" x14ac:dyDescent="0.45">
      <c r="A182" s="446">
        <v>535</v>
      </c>
      <c r="B182" s="45">
        <v>44552</v>
      </c>
      <c r="C182" s="485">
        <v>0.47246527778042946</v>
      </c>
      <c r="D182" s="448" t="s">
        <v>56</v>
      </c>
      <c r="E182" s="46" t="s">
        <v>1131</v>
      </c>
    </row>
    <row r="183" spans="1:5" x14ac:dyDescent="0.45">
      <c r="A183" s="446">
        <v>534</v>
      </c>
      <c r="B183" s="45">
        <v>44551</v>
      </c>
      <c r="C183" s="485">
        <v>0.56200231481489027</v>
      </c>
      <c r="D183" s="448" t="s">
        <v>56</v>
      </c>
      <c r="E183" s="46" t="s">
        <v>1129</v>
      </c>
    </row>
    <row r="184" spans="1:5" x14ac:dyDescent="0.45">
      <c r="A184" s="446">
        <v>533</v>
      </c>
      <c r="B184" s="45">
        <v>44551</v>
      </c>
      <c r="C184" s="485">
        <v>0.5534490740756155</v>
      </c>
      <c r="D184" s="448" t="s">
        <v>56</v>
      </c>
      <c r="E184" s="47" t="s">
        <v>1128</v>
      </c>
    </row>
    <row r="185" spans="1:5" x14ac:dyDescent="0.45">
      <c r="A185" s="446">
        <v>532</v>
      </c>
      <c r="B185" s="45">
        <v>44551</v>
      </c>
      <c r="C185" s="485">
        <v>0.50079861110862112</v>
      </c>
      <c r="D185" s="448" t="s">
        <v>56</v>
      </c>
      <c r="E185" s="46" t="s">
        <v>1127</v>
      </c>
    </row>
    <row r="186" spans="1:5" x14ac:dyDescent="0.45">
      <c r="A186" s="446">
        <v>531</v>
      </c>
      <c r="B186" s="45">
        <v>44551</v>
      </c>
      <c r="C186" s="485">
        <v>0.46771990740671754</v>
      </c>
      <c r="D186" s="448" t="s">
        <v>56</v>
      </c>
      <c r="E186" s="46" t="s">
        <v>1126</v>
      </c>
    </row>
    <row r="187" spans="1:5" x14ac:dyDescent="0.45">
      <c r="A187" s="446">
        <v>530</v>
      </c>
      <c r="B187" s="45">
        <v>44550</v>
      </c>
      <c r="C187" s="485">
        <v>0.44023148147971369</v>
      </c>
      <c r="D187" s="448" t="s">
        <v>56</v>
      </c>
      <c r="E187" s="46" t="s">
        <v>1125</v>
      </c>
    </row>
    <row r="188" spans="1:5" x14ac:dyDescent="0.45">
      <c r="A188" s="446">
        <v>529</v>
      </c>
      <c r="B188" s="45">
        <v>44550</v>
      </c>
      <c r="C188" s="485">
        <v>0.43710648148407927</v>
      </c>
      <c r="D188" s="448" t="s">
        <v>56</v>
      </c>
      <c r="E188" s="46" t="s">
        <v>1097</v>
      </c>
    </row>
    <row r="189" spans="1:5" x14ac:dyDescent="0.45">
      <c r="A189" s="446">
        <v>528</v>
      </c>
      <c r="B189" s="45">
        <v>44550</v>
      </c>
      <c r="C189" s="485">
        <v>0.43054398147796746</v>
      </c>
      <c r="D189" s="448" t="s">
        <v>56</v>
      </c>
      <c r="E189" s="46" t="s">
        <v>1124</v>
      </c>
    </row>
    <row r="190" spans="1:5" ht="28.5" x14ac:dyDescent="0.45">
      <c r="A190" s="446">
        <v>527</v>
      </c>
      <c r="B190" s="45">
        <v>44550</v>
      </c>
      <c r="C190" s="485">
        <v>0.40818287037109258</v>
      </c>
      <c r="D190" s="448" t="s">
        <v>56</v>
      </c>
      <c r="E190" s="47" t="s">
        <v>1123</v>
      </c>
    </row>
    <row r="191" spans="1:5" x14ac:dyDescent="0.45">
      <c r="A191" s="446">
        <v>526</v>
      </c>
      <c r="B191" s="45">
        <v>44550</v>
      </c>
      <c r="C191" s="485">
        <v>0.40607638889196096</v>
      </c>
      <c r="D191" s="448" t="s">
        <v>56</v>
      </c>
      <c r="E191" s="47" t="s">
        <v>1122</v>
      </c>
    </row>
    <row r="192" spans="1:5" x14ac:dyDescent="0.45">
      <c r="A192" s="446">
        <v>525</v>
      </c>
      <c r="B192" s="45">
        <v>44549</v>
      </c>
      <c r="C192" s="485">
        <v>0.85878472222248092</v>
      </c>
      <c r="D192" s="448" t="s">
        <v>56</v>
      </c>
      <c r="E192" s="46" t="s">
        <v>1121</v>
      </c>
    </row>
    <row r="193" spans="1:5" x14ac:dyDescent="0.45">
      <c r="A193" s="446">
        <v>524</v>
      </c>
      <c r="B193" s="45">
        <v>44549</v>
      </c>
      <c r="C193" s="485">
        <v>0.82905092592409346</v>
      </c>
      <c r="D193" s="448" t="s">
        <v>56</v>
      </c>
      <c r="E193" s="47" t="s">
        <v>1120</v>
      </c>
    </row>
    <row r="194" spans="1:5" x14ac:dyDescent="0.45">
      <c r="A194" s="446">
        <v>523</v>
      </c>
      <c r="B194" s="45">
        <v>44549</v>
      </c>
      <c r="C194" s="485">
        <v>0.80781250000291038</v>
      </c>
      <c r="D194" s="448" t="s">
        <v>56</v>
      </c>
      <c r="E194" s="46" t="s">
        <v>1119</v>
      </c>
    </row>
    <row r="195" spans="1:5" x14ac:dyDescent="0.45">
      <c r="A195" s="446">
        <v>522</v>
      </c>
      <c r="B195" s="45">
        <v>44549</v>
      </c>
      <c r="C195" s="485">
        <v>0.79980324074131204</v>
      </c>
      <c r="D195" s="448" t="s">
        <v>56</v>
      </c>
      <c r="E195" s="46" t="s">
        <v>1117</v>
      </c>
    </row>
    <row r="196" spans="1:5" x14ac:dyDescent="0.45">
      <c r="A196" s="446">
        <v>521</v>
      </c>
      <c r="B196" s="45">
        <v>44549</v>
      </c>
      <c r="C196" s="485">
        <v>0.79487268518278142</v>
      </c>
      <c r="D196" s="448" t="s">
        <v>56</v>
      </c>
      <c r="E196" s="47" t="s">
        <v>1118</v>
      </c>
    </row>
    <row r="197" spans="1:5" x14ac:dyDescent="0.45">
      <c r="A197" s="446">
        <v>520</v>
      </c>
      <c r="B197" s="45">
        <v>44548</v>
      </c>
      <c r="C197" s="485">
        <v>0.76371527777519077</v>
      </c>
      <c r="D197" s="448" t="s">
        <v>56</v>
      </c>
      <c r="E197" s="46" t="s">
        <v>1117</v>
      </c>
    </row>
    <row r="198" spans="1:5" x14ac:dyDescent="0.45">
      <c r="A198" s="446">
        <v>519</v>
      </c>
      <c r="B198" s="45">
        <v>44548</v>
      </c>
      <c r="C198" s="485">
        <v>0.50966435185546288</v>
      </c>
      <c r="D198" s="448" t="s">
        <v>56</v>
      </c>
      <c r="E198" s="46" t="s">
        <v>1116</v>
      </c>
    </row>
    <row r="199" spans="1:5" x14ac:dyDescent="0.45">
      <c r="A199" s="446">
        <v>518</v>
      </c>
      <c r="B199" s="45">
        <v>44547</v>
      </c>
      <c r="C199" s="485">
        <v>0.49486111111036735</v>
      </c>
      <c r="D199" s="448" t="s">
        <v>56</v>
      </c>
      <c r="E199" s="47" t="s">
        <v>1115</v>
      </c>
    </row>
    <row r="200" spans="1:5" x14ac:dyDescent="0.45">
      <c r="A200" s="446">
        <v>517</v>
      </c>
      <c r="B200" s="45">
        <v>44540</v>
      </c>
      <c r="C200" s="485">
        <v>0.65591435185342561</v>
      </c>
      <c r="D200" s="448" t="s">
        <v>56</v>
      </c>
      <c r="E200" s="46" t="s">
        <v>1114</v>
      </c>
    </row>
    <row r="201" spans="1:5" x14ac:dyDescent="0.45">
      <c r="A201" s="446">
        <v>516</v>
      </c>
      <c r="B201" s="45">
        <v>44540</v>
      </c>
      <c r="C201" s="485">
        <v>0.64644675925956108</v>
      </c>
      <c r="D201" s="448" t="s">
        <v>56</v>
      </c>
      <c r="E201" s="46" t="s">
        <v>1097</v>
      </c>
    </row>
    <row r="202" spans="1:5" x14ac:dyDescent="0.45">
      <c r="A202" s="446">
        <v>515</v>
      </c>
      <c r="B202" s="45">
        <v>44540</v>
      </c>
      <c r="C202" s="485">
        <v>0.64423611111124046</v>
      </c>
      <c r="D202" s="448" t="s">
        <v>56</v>
      </c>
      <c r="E202" s="46" t="s">
        <v>1113</v>
      </c>
    </row>
    <row r="203" spans="1:5" x14ac:dyDescent="0.45">
      <c r="A203" s="446">
        <v>514</v>
      </c>
      <c r="B203" s="45">
        <v>44540</v>
      </c>
      <c r="C203" s="485">
        <v>0.57354166666482342</v>
      </c>
      <c r="D203" s="448" t="s">
        <v>56</v>
      </c>
      <c r="E203" s="352" t="s">
        <v>1111</v>
      </c>
    </row>
    <row r="204" spans="1:5" x14ac:dyDescent="0.45">
      <c r="A204" s="446">
        <v>513</v>
      </c>
      <c r="B204" s="45">
        <v>44371</v>
      </c>
      <c r="C204" s="485">
        <v>0.45356481481576338</v>
      </c>
      <c r="D204" s="448" t="s">
        <v>56</v>
      </c>
      <c r="E204" s="47" t="s">
        <v>1110</v>
      </c>
    </row>
    <row r="205" spans="1:5" x14ac:dyDescent="0.45">
      <c r="A205" s="446">
        <v>512</v>
      </c>
      <c r="B205" s="45">
        <v>44204</v>
      </c>
      <c r="C205" s="485">
        <v>0.78927083333110204</v>
      </c>
      <c r="D205" s="448" t="s">
        <v>56</v>
      </c>
      <c r="E205" s="46" t="s">
        <v>1109</v>
      </c>
    </row>
    <row r="206" spans="1:5" x14ac:dyDescent="0.45">
      <c r="A206" s="446">
        <v>511</v>
      </c>
      <c r="B206" s="45">
        <v>44204</v>
      </c>
      <c r="C206" s="485">
        <v>0.78585648148145992</v>
      </c>
      <c r="D206" s="448" t="s">
        <v>56</v>
      </c>
      <c r="E206" s="46" t="s">
        <v>1109</v>
      </c>
    </row>
    <row r="207" spans="1:5" x14ac:dyDescent="0.45">
      <c r="A207" s="446">
        <v>510</v>
      </c>
      <c r="B207" s="45">
        <v>44204</v>
      </c>
      <c r="C207" s="485">
        <v>0.78516203703475185</v>
      </c>
      <c r="D207" s="448" t="s">
        <v>56</v>
      </c>
      <c r="E207" s="46" t="s">
        <v>1109</v>
      </c>
    </row>
    <row r="208" spans="1:5" x14ac:dyDescent="0.45">
      <c r="A208" s="446">
        <v>509</v>
      </c>
      <c r="B208" s="45">
        <v>44204</v>
      </c>
      <c r="C208" s="485">
        <v>0.78351851851766696</v>
      </c>
      <c r="D208" s="448" t="s">
        <v>56</v>
      </c>
      <c r="E208" s="46" t="s">
        <v>1109</v>
      </c>
    </row>
    <row r="209" spans="1:5" x14ac:dyDescent="0.45">
      <c r="A209" s="446">
        <v>508</v>
      </c>
      <c r="B209" s="45">
        <v>44203</v>
      </c>
      <c r="C209" s="485">
        <v>0.73174768518219935</v>
      </c>
      <c r="D209" s="448" t="s">
        <v>56</v>
      </c>
      <c r="E209" s="46" t="s">
        <v>1107</v>
      </c>
    </row>
    <row r="210" spans="1:5" x14ac:dyDescent="0.45">
      <c r="A210" s="446">
        <v>507</v>
      </c>
      <c r="B210" s="45">
        <v>44203</v>
      </c>
      <c r="C210" s="485">
        <v>0.72976851851854008</v>
      </c>
      <c r="D210" s="448" t="s">
        <v>56</v>
      </c>
      <c r="E210" s="47" t="s">
        <v>1108</v>
      </c>
    </row>
    <row r="211" spans="1:5" x14ac:dyDescent="0.45">
      <c r="A211" s="446">
        <v>506</v>
      </c>
      <c r="B211" s="45">
        <v>44203</v>
      </c>
      <c r="C211" s="485">
        <v>0.7148958333345945</v>
      </c>
      <c r="D211" s="448" t="s">
        <v>56</v>
      </c>
      <c r="E211" s="46" t="s">
        <v>1107</v>
      </c>
    </row>
    <row r="212" spans="1:5" x14ac:dyDescent="0.45">
      <c r="A212" s="446">
        <v>505</v>
      </c>
      <c r="B212" s="45">
        <v>44203</v>
      </c>
      <c r="C212" s="485">
        <v>0.70196759259124519</v>
      </c>
      <c r="D212" s="448" t="s">
        <v>56</v>
      </c>
      <c r="E212" s="47" t="s">
        <v>1106</v>
      </c>
    </row>
    <row r="213" spans="1:5" x14ac:dyDescent="0.45">
      <c r="A213" s="446">
        <v>504</v>
      </c>
      <c r="B213" s="45">
        <v>44203</v>
      </c>
      <c r="C213" s="485">
        <v>0.66562500000145519</v>
      </c>
      <c r="D213" s="448" t="s">
        <v>56</v>
      </c>
      <c r="E213" s="46" t="s">
        <v>1105</v>
      </c>
    </row>
    <row r="214" spans="1:5" ht="28.5" x14ac:dyDescent="0.45">
      <c r="A214" s="446">
        <v>503</v>
      </c>
      <c r="B214" s="45">
        <v>44202</v>
      </c>
      <c r="C214" s="485">
        <v>0.73143518518190831</v>
      </c>
      <c r="D214" s="448" t="s">
        <v>56</v>
      </c>
      <c r="E214" s="46" t="s">
        <v>1104</v>
      </c>
    </row>
    <row r="215" spans="1:5" x14ac:dyDescent="0.45">
      <c r="A215" s="446">
        <v>502</v>
      </c>
      <c r="B215" s="45">
        <v>44188</v>
      </c>
      <c r="C215" s="485">
        <v>0.42039351852145046</v>
      </c>
      <c r="D215" s="448" t="s">
        <v>56</v>
      </c>
      <c r="E215" s="47" t="s">
        <v>1103</v>
      </c>
    </row>
    <row r="216" spans="1:5" x14ac:dyDescent="0.45">
      <c r="A216" s="446">
        <v>501</v>
      </c>
      <c r="B216" s="45">
        <v>44187</v>
      </c>
      <c r="C216" s="485">
        <v>0.72714120370073942</v>
      </c>
      <c r="D216" s="448" t="s">
        <v>56</v>
      </c>
      <c r="E216" s="46" t="s">
        <v>1102</v>
      </c>
    </row>
    <row r="217" spans="1:5" ht="71.25" x14ac:dyDescent="0.45">
      <c r="A217" s="446">
        <v>500</v>
      </c>
      <c r="B217" s="45">
        <v>44187</v>
      </c>
      <c r="C217" s="485">
        <v>0.60581018518860219</v>
      </c>
      <c r="D217" s="448" t="s">
        <v>56</v>
      </c>
      <c r="E217" s="47" t="s">
        <v>1555</v>
      </c>
    </row>
    <row r="218" spans="1:5" x14ac:dyDescent="0.45">
      <c r="A218" s="446">
        <v>499</v>
      </c>
      <c r="B218" s="45">
        <v>44187</v>
      </c>
      <c r="C218" s="485">
        <v>0.5116666666654055</v>
      </c>
      <c r="D218" s="448" t="s">
        <v>56</v>
      </c>
      <c r="E218" s="46" t="s">
        <v>1099</v>
      </c>
    </row>
    <row r="219" spans="1:5" x14ac:dyDescent="0.45">
      <c r="A219" s="446">
        <v>498</v>
      </c>
      <c r="B219" s="45">
        <v>44187</v>
      </c>
      <c r="C219" s="485">
        <v>0.47467592592875008</v>
      </c>
      <c r="D219" s="448" t="s">
        <v>56</v>
      </c>
      <c r="E219" s="46" t="s">
        <v>1098</v>
      </c>
    </row>
    <row r="220" spans="1:5" x14ac:dyDescent="0.45">
      <c r="A220" s="446">
        <v>497</v>
      </c>
      <c r="B220" s="45">
        <v>44185</v>
      </c>
      <c r="C220" s="485">
        <v>0.76505787036876427</v>
      </c>
      <c r="D220" s="448" t="s">
        <v>56</v>
      </c>
      <c r="E220" s="46" t="s">
        <v>1097</v>
      </c>
    </row>
    <row r="221" spans="1:5" x14ac:dyDescent="0.45">
      <c r="A221" s="446">
        <v>496</v>
      </c>
      <c r="B221" s="45">
        <v>44185</v>
      </c>
      <c r="C221" s="485">
        <v>0.75891203703940846</v>
      </c>
      <c r="D221" s="448" t="s">
        <v>56</v>
      </c>
      <c r="E221" s="46" t="s">
        <v>1096</v>
      </c>
    </row>
    <row r="222" spans="1:5" x14ac:dyDescent="0.45">
      <c r="A222" s="446">
        <v>495</v>
      </c>
      <c r="B222" s="45">
        <v>44185</v>
      </c>
      <c r="C222" s="485">
        <v>0.69559027777722804</v>
      </c>
      <c r="D222" s="448" t="s">
        <v>56</v>
      </c>
      <c r="E222" s="47" t="s">
        <v>1095</v>
      </c>
    </row>
    <row r="223" spans="1:5" x14ac:dyDescent="0.45">
      <c r="A223" s="446">
        <v>494</v>
      </c>
      <c r="B223" s="45">
        <v>44185</v>
      </c>
      <c r="C223" s="485">
        <v>0.68015046296204673</v>
      </c>
      <c r="D223" s="448" t="s">
        <v>56</v>
      </c>
      <c r="E223" s="46" t="s">
        <v>1094</v>
      </c>
    </row>
    <row r="224" spans="1:5" x14ac:dyDescent="0.45">
      <c r="A224" s="446">
        <v>493</v>
      </c>
      <c r="B224" s="45">
        <v>44184</v>
      </c>
      <c r="C224" s="485">
        <v>0.76277777777431766</v>
      </c>
      <c r="D224" s="448" t="s">
        <v>56</v>
      </c>
      <c r="E224" s="46" t="s">
        <v>1093</v>
      </c>
    </row>
    <row r="225" spans="1:5" x14ac:dyDescent="0.45">
      <c r="A225" s="446">
        <v>492</v>
      </c>
      <c r="B225" s="45">
        <v>44184</v>
      </c>
      <c r="C225" s="485">
        <v>0.74443287037138361</v>
      </c>
      <c r="D225" s="448" t="s">
        <v>56</v>
      </c>
      <c r="E225" s="47" t="s">
        <v>1092</v>
      </c>
    </row>
    <row r="226" spans="1:5" ht="28.5" x14ac:dyDescent="0.45">
      <c r="A226" s="446">
        <v>491</v>
      </c>
      <c r="B226" s="45">
        <v>44184</v>
      </c>
      <c r="C226" s="485">
        <v>0.69260416666656965</v>
      </c>
      <c r="D226" s="448" t="s">
        <v>56</v>
      </c>
      <c r="E226" s="46" t="s">
        <v>1091</v>
      </c>
    </row>
    <row r="227" spans="1:5" x14ac:dyDescent="0.45">
      <c r="A227" s="446">
        <v>490</v>
      </c>
      <c r="B227" s="45">
        <v>44184</v>
      </c>
      <c r="C227" s="485">
        <v>0.645891203705105</v>
      </c>
      <c r="D227" s="448" t="s">
        <v>56</v>
      </c>
      <c r="E227" s="47" t="s">
        <v>1090</v>
      </c>
    </row>
    <row r="228" spans="1:5" ht="28.5" x14ac:dyDescent="0.45">
      <c r="A228" s="446">
        <v>489</v>
      </c>
      <c r="B228" s="45">
        <v>44184</v>
      </c>
      <c r="C228" s="485">
        <v>0.51350694444408873</v>
      </c>
      <c r="D228" s="448" t="s">
        <v>56</v>
      </c>
      <c r="E228" s="47" t="s">
        <v>1101</v>
      </c>
    </row>
    <row r="229" spans="1:5" x14ac:dyDescent="0.45">
      <c r="A229" s="446">
        <v>488</v>
      </c>
      <c r="B229" s="45">
        <v>44184</v>
      </c>
      <c r="C229" s="485">
        <v>0.471400462964084</v>
      </c>
      <c r="D229" s="448" t="s">
        <v>56</v>
      </c>
      <c r="E229" s="46" t="s">
        <v>1089</v>
      </c>
    </row>
    <row r="230" spans="1:5" x14ac:dyDescent="0.45">
      <c r="A230" s="446">
        <v>487</v>
      </c>
      <c r="B230" s="45">
        <v>44184</v>
      </c>
      <c r="C230" s="485">
        <v>0.44663194444729015</v>
      </c>
      <c r="D230" s="448" t="s">
        <v>56</v>
      </c>
      <c r="E230" s="46" t="s">
        <v>1088</v>
      </c>
    </row>
    <row r="231" spans="1:5" ht="42.75" x14ac:dyDescent="0.45">
      <c r="A231" s="446">
        <v>486</v>
      </c>
      <c r="B231" s="45">
        <v>44184</v>
      </c>
      <c r="C231" s="485">
        <v>0.40725694444699911</v>
      </c>
      <c r="D231" s="448" t="s">
        <v>56</v>
      </c>
      <c r="E231" s="47" t="s">
        <v>1087</v>
      </c>
    </row>
    <row r="232" spans="1:5" ht="99.75" x14ac:dyDescent="0.45">
      <c r="A232" s="446">
        <v>485</v>
      </c>
      <c r="B232" s="45">
        <v>44182</v>
      </c>
      <c r="C232" s="485">
        <v>0.73332175926043419</v>
      </c>
      <c r="D232" s="448" t="s">
        <v>56</v>
      </c>
      <c r="E232" s="47" t="s">
        <v>1554</v>
      </c>
    </row>
    <row r="233" spans="1:5" x14ac:dyDescent="0.45">
      <c r="A233" s="44">
        <v>484</v>
      </c>
      <c r="B233" s="45">
        <v>43164</v>
      </c>
      <c r="C233" s="485">
        <v>0.74016203703649808</v>
      </c>
      <c r="D233" s="448" t="s">
        <v>56</v>
      </c>
      <c r="E233" s="47" t="s">
        <v>1086</v>
      </c>
    </row>
    <row r="234" spans="1:5" x14ac:dyDescent="0.45">
      <c r="A234" s="44">
        <v>483</v>
      </c>
      <c r="B234" s="45">
        <v>43164</v>
      </c>
      <c r="C234" s="485">
        <v>0.57864583333139308</v>
      </c>
      <c r="D234" s="448" t="s">
        <v>56</v>
      </c>
      <c r="E234" s="47" t="s">
        <v>1085</v>
      </c>
    </row>
    <row r="235" spans="1:5" x14ac:dyDescent="0.45">
      <c r="A235" s="44">
        <v>482</v>
      </c>
      <c r="B235" s="45">
        <v>43084</v>
      </c>
      <c r="C235" s="485">
        <v>0.57656249999854481</v>
      </c>
      <c r="D235" s="448" t="s">
        <v>56</v>
      </c>
      <c r="E235" s="46" t="s">
        <v>1084</v>
      </c>
    </row>
    <row r="236" spans="1:5" x14ac:dyDescent="0.45">
      <c r="A236" s="44">
        <v>481</v>
      </c>
      <c r="B236" s="45">
        <v>43084</v>
      </c>
      <c r="C236" s="485">
        <v>0.5586805555576575</v>
      </c>
      <c r="D236" s="448" t="s">
        <v>56</v>
      </c>
      <c r="E236" s="47" t="s">
        <v>1082</v>
      </c>
    </row>
    <row r="237" spans="1:5" ht="28.5" x14ac:dyDescent="0.45">
      <c r="A237" s="44">
        <v>480</v>
      </c>
      <c r="B237" s="45">
        <v>43084</v>
      </c>
      <c r="C237" s="485">
        <v>0.50431712962745223</v>
      </c>
      <c r="D237" s="448" t="s">
        <v>56</v>
      </c>
      <c r="E237" s="47" t="s">
        <v>1083</v>
      </c>
    </row>
    <row r="238" spans="1:5" x14ac:dyDescent="0.45">
      <c r="A238" s="44">
        <v>479</v>
      </c>
      <c r="B238" s="45">
        <v>43066</v>
      </c>
      <c r="C238" s="485">
        <v>0.49590277778042946</v>
      </c>
      <c r="D238" s="448" t="s">
        <v>56</v>
      </c>
      <c r="E238" s="47" t="s">
        <v>1040</v>
      </c>
    </row>
    <row r="239" spans="1:5" x14ac:dyDescent="0.45">
      <c r="A239" s="44">
        <v>478</v>
      </c>
      <c r="B239" s="45">
        <v>43041</v>
      </c>
      <c r="C239" s="485">
        <v>0.75503472222044365</v>
      </c>
      <c r="D239" s="448" t="s">
        <v>56</v>
      </c>
      <c r="E239" s="46" t="s">
        <v>1039</v>
      </c>
    </row>
    <row r="240" spans="1:5" ht="85.5" x14ac:dyDescent="0.45">
      <c r="A240" s="44">
        <v>477</v>
      </c>
      <c r="B240" s="45">
        <v>43007</v>
      </c>
      <c r="C240" s="485">
        <v>0.41599537037109258</v>
      </c>
      <c r="D240" s="448" t="s">
        <v>56</v>
      </c>
      <c r="E240" s="47" t="s">
        <v>1038</v>
      </c>
    </row>
    <row r="241" spans="1:5" x14ac:dyDescent="0.45">
      <c r="A241" s="44">
        <v>476</v>
      </c>
      <c r="B241" s="45">
        <v>42795</v>
      </c>
      <c r="C241" s="485">
        <v>0.49491898147971369</v>
      </c>
      <c r="D241" s="448" t="s">
        <v>56</v>
      </c>
      <c r="E241" s="46" t="s">
        <v>996</v>
      </c>
    </row>
    <row r="242" spans="1:5" x14ac:dyDescent="0.45">
      <c r="A242" s="44">
        <v>475</v>
      </c>
      <c r="B242" s="45">
        <v>42793</v>
      </c>
      <c r="C242" s="485">
        <v>0.7070833333345945</v>
      </c>
      <c r="D242" s="448" t="s">
        <v>56</v>
      </c>
      <c r="E242" s="46" t="s">
        <v>990</v>
      </c>
    </row>
    <row r="243" spans="1:5" x14ac:dyDescent="0.45">
      <c r="A243" s="44">
        <v>474</v>
      </c>
      <c r="B243" s="45">
        <v>42793</v>
      </c>
      <c r="C243" s="485">
        <v>0.49655092592729488</v>
      </c>
      <c r="D243" s="448" t="s">
        <v>56</v>
      </c>
      <c r="E243" s="46" t="s">
        <v>974</v>
      </c>
    </row>
    <row r="244" spans="1:5" ht="28.5" x14ac:dyDescent="0.45">
      <c r="A244" s="44">
        <v>473</v>
      </c>
      <c r="B244" s="45">
        <v>42790</v>
      </c>
      <c r="C244" s="485">
        <v>0.64416666666511446</v>
      </c>
      <c r="D244" s="448" t="s">
        <v>56</v>
      </c>
      <c r="E244" s="47" t="s">
        <v>973</v>
      </c>
    </row>
    <row r="245" spans="1:5" x14ac:dyDescent="0.45">
      <c r="A245" s="44">
        <v>472</v>
      </c>
      <c r="B245" s="45">
        <v>42790</v>
      </c>
      <c r="C245" s="485">
        <v>0.62162037037342088</v>
      </c>
      <c r="D245" s="448" t="s">
        <v>56</v>
      </c>
      <c r="E245" s="46" t="s">
        <v>972</v>
      </c>
    </row>
    <row r="246" spans="1:5" x14ac:dyDescent="0.45">
      <c r="A246" s="44">
        <v>471</v>
      </c>
      <c r="B246" s="45">
        <v>42790</v>
      </c>
      <c r="C246" s="485">
        <v>0.60311342592467554</v>
      </c>
      <c r="D246" s="448" t="s">
        <v>56</v>
      </c>
      <c r="E246" s="46" t="s">
        <v>971</v>
      </c>
    </row>
    <row r="247" spans="1:5" x14ac:dyDescent="0.45">
      <c r="A247" s="44">
        <v>470</v>
      </c>
      <c r="B247" s="45">
        <v>42790</v>
      </c>
      <c r="C247" s="485">
        <v>0.50754629629955161</v>
      </c>
      <c r="D247" s="448" t="s">
        <v>56</v>
      </c>
      <c r="E247" s="46" t="s">
        <v>970</v>
      </c>
    </row>
    <row r="248" spans="1:5" x14ac:dyDescent="0.45">
      <c r="A248" s="44">
        <v>469</v>
      </c>
      <c r="B248" s="45">
        <v>42790</v>
      </c>
      <c r="C248" s="485">
        <v>0.41444444444641704</v>
      </c>
      <c r="D248" s="448" t="s">
        <v>56</v>
      </c>
      <c r="E248" s="46" t="s">
        <v>969</v>
      </c>
    </row>
    <row r="249" spans="1:5" x14ac:dyDescent="0.45">
      <c r="A249" s="44">
        <v>468</v>
      </c>
      <c r="B249" s="45">
        <v>42789</v>
      </c>
      <c r="C249" s="485">
        <v>0.67262731481605442</v>
      </c>
      <c r="D249" s="448" t="s">
        <v>56</v>
      </c>
      <c r="E249" s="46" t="s">
        <v>968</v>
      </c>
    </row>
    <row r="250" spans="1:5" x14ac:dyDescent="0.45">
      <c r="A250" s="44">
        <v>467</v>
      </c>
      <c r="B250" s="45">
        <v>42789</v>
      </c>
      <c r="C250" s="485">
        <v>0.57336805555678438</v>
      </c>
      <c r="D250" s="448" t="s">
        <v>56</v>
      </c>
      <c r="E250" s="46" t="s">
        <v>967</v>
      </c>
    </row>
    <row r="251" spans="1:5" x14ac:dyDescent="0.45">
      <c r="A251" s="44">
        <v>466</v>
      </c>
      <c r="B251" s="45">
        <v>42789</v>
      </c>
      <c r="C251" s="485">
        <v>0.38149305555270985</v>
      </c>
      <c r="D251" s="448" t="s">
        <v>56</v>
      </c>
      <c r="E251" s="47" t="s">
        <v>962</v>
      </c>
    </row>
    <row r="252" spans="1:5" x14ac:dyDescent="0.45">
      <c r="A252" s="44">
        <v>465</v>
      </c>
      <c r="B252" s="45">
        <v>42788</v>
      </c>
      <c r="C252" s="485">
        <v>0.65002314814773854</v>
      </c>
      <c r="D252" s="448" t="s">
        <v>56</v>
      </c>
      <c r="E252" s="46" t="s">
        <v>961</v>
      </c>
    </row>
    <row r="253" spans="1:5" x14ac:dyDescent="0.45">
      <c r="A253" s="44">
        <v>464</v>
      </c>
      <c r="B253" s="45">
        <v>42788</v>
      </c>
      <c r="C253" s="485">
        <v>0.62893518518831115</v>
      </c>
      <c r="D253" s="448" t="s">
        <v>56</v>
      </c>
      <c r="E253" s="46" t="s">
        <v>960</v>
      </c>
    </row>
    <row r="254" spans="1:5" x14ac:dyDescent="0.45">
      <c r="A254" s="44">
        <v>463</v>
      </c>
      <c r="B254" s="45">
        <v>42788</v>
      </c>
      <c r="C254" s="485">
        <v>0.5975694444423425</v>
      </c>
      <c r="D254" s="448" t="s">
        <v>56</v>
      </c>
      <c r="E254" s="46" t="s">
        <v>959</v>
      </c>
    </row>
    <row r="255" spans="1:5" x14ac:dyDescent="0.45">
      <c r="A255" s="44">
        <v>462</v>
      </c>
      <c r="B255" s="45">
        <v>42788</v>
      </c>
      <c r="C255" s="485">
        <v>0.56421296296321088</v>
      </c>
      <c r="D255" s="448" t="s">
        <v>56</v>
      </c>
      <c r="E255" s="46" t="s">
        <v>958</v>
      </c>
    </row>
    <row r="256" spans="1:5" x14ac:dyDescent="0.45">
      <c r="A256" s="44">
        <v>461</v>
      </c>
      <c r="B256" s="45">
        <v>42788</v>
      </c>
      <c r="C256" s="485">
        <v>0.43797453703882638</v>
      </c>
      <c r="D256" s="448" t="s">
        <v>56</v>
      </c>
      <c r="E256" s="46" t="s">
        <v>923</v>
      </c>
    </row>
    <row r="257" spans="1:5" x14ac:dyDescent="0.45">
      <c r="A257" s="44">
        <v>460</v>
      </c>
      <c r="B257" s="45">
        <v>42788</v>
      </c>
      <c r="C257" s="485">
        <v>0.40754629629373085</v>
      </c>
      <c r="D257" s="448" t="s">
        <v>56</v>
      </c>
      <c r="E257" s="46" t="s">
        <v>957</v>
      </c>
    </row>
    <row r="258" spans="1:5" x14ac:dyDescent="0.45">
      <c r="A258" s="44">
        <v>459</v>
      </c>
      <c r="B258" s="45">
        <v>42787</v>
      </c>
      <c r="C258" s="485">
        <v>0.71949074073927477</v>
      </c>
      <c r="D258" s="448" t="s">
        <v>56</v>
      </c>
      <c r="E258" s="46" t="s">
        <v>956</v>
      </c>
    </row>
    <row r="259" spans="1:5" ht="28.5" x14ac:dyDescent="0.45">
      <c r="A259" s="44">
        <v>458</v>
      </c>
      <c r="B259" s="45">
        <v>42787</v>
      </c>
      <c r="C259" s="485">
        <v>0.69910879629605915</v>
      </c>
      <c r="D259" s="448" t="s">
        <v>56</v>
      </c>
      <c r="E259" s="47" t="s">
        <v>955</v>
      </c>
    </row>
    <row r="260" spans="1:5" x14ac:dyDescent="0.45">
      <c r="A260" s="44">
        <v>457</v>
      </c>
      <c r="B260" s="45">
        <v>42787</v>
      </c>
      <c r="C260" s="485">
        <v>0.578263888892252</v>
      </c>
      <c r="D260" s="448" t="s">
        <v>56</v>
      </c>
      <c r="E260" s="47" t="s">
        <v>954</v>
      </c>
    </row>
    <row r="261" spans="1:5" x14ac:dyDescent="0.45">
      <c r="A261" s="44">
        <v>456</v>
      </c>
      <c r="B261" s="45">
        <v>42787</v>
      </c>
      <c r="C261" s="485">
        <v>0.39437500000349246</v>
      </c>
      <c r="D261" s="448" t="s">
        <v>56</v>
      </c>
      <c r="E261" s="47" t="s">
        <v>953</v>
      </c>
    </row>
    <row r="262" spans="1:5" x14ac:dyDescent="0.45">
      <c r="A262" s="44">
        <v>455</v>
      </c>
      <c r="B262" s="45">
        <v>42773</v>
      </c>
      <c r="C262" s="485">
        <v>0.69969907407357823</v>
      </c>
      <c r="D262" s="448" t="s">
        <v>56</v>
      </c>
      <c r="E262" s="46" t="s">
        <v>952</v>
      </c>
    </row>
    <row r="263" spans="1:5" x14ac:dyDescent="0.45">
      <c r="A263" s="44">
        <v>454</v>
      </c>
      <c r="B263" s="45">
        <v>42773</v>
      </c>
      <c r="C263" s="485">
        <v>0.69608796296233777</v>
      </c>
      <c r="D263" s="448" t="s">
        <v>56</v>
      </c>
      <c r="E263" s="46" t="s">
        <v>951</v>
      </c>
    </row>
    <row r="264" spans="1:5" x14ac:dyDescent="0.45">
      <c r="A264" s="44">
        <v>453</v>
      </c>
      <c r="B264" s="45">
        <v>42769</v>
      </c>
      <c r="C264" s="485">
        <v>0.40667824073898373</v>
      </c>
      <c r="D264" s="448" t="s">
        <v>56</v>
      </c>
      <c r="E264" s="46" t="s">
        <v>950</v>
      </c>
    </row>
    <row r="265" spans="1:5" x14ac:dyDescent="0.45">
      <c r="A265" s="44">
        <v>452</v>
      </c>
      <c r="B265" s="45">
        <v>42758</v>
      </c>
      <c r="C265" s="485">
        <v>0.37531250000029104</v>
      </c>
      <c r="D265" s="448" t="s">
        <v>56</v>
      </c>
      <c r="E265" s="46" t="s">
        <v>949</v>
      </c>
    </row>
    <row r="266" spans="1:5" x14ac:dyDescent="0.45">
      <c r="A266" s="44">
        <v>451</v>
      </c>
      <c r="B266" s="45">
        <v>42757</v>
      </c>
      <c r="C266" s="485">
        <v>0.79226851851854008</v>
      </c>
      <c r="D266" s="448" t="s">
        <v>56</v>
      </c>
      <c r="E266" s="46" t="s">
        <v>943</v>
      </c>
    </row>
    <row r="267" spans="1:5" x14ac:dyDescent="0.45">
      <c r="A267" s="44">
        <v>450</v>
      </c>
      <c r="B267" s="45">
        <v>42757</v>
      </c>
      <c r="C267" s="485">
        <v>0.70776620370452292</v>
      </c>
      <c r="D267" s="448" t="s">
        <v>56</v>
      </c>
      <c r="E267" s="46" t="s">
        <v>941</v>
      </c>
    </row>
    <row r="268" spans="1:5" x14ac:dyDescent="0.45">
      <c r="A268" s="44">
        <v>449</v>
      </c>
      <c r="B268" s="45">
        <v>42757</v>
      </c>
      <c r="C268" s="485">
        <v>0.42293981481634546</v>
      </c>
      <c r="D268" s="448" t="s">
        <v>56</v>
      </c>
      <c r="E268" s="46" t="s">
        <v>940</v>
      </c>
    </row>
    <row r="269" spans="1:5" x14ac:dyDescent="0.45">
      <c r="A269" s="44">
        <v>448</v>
      </c>
      <c r="B269" s="45">
        <v>42757</v>
      </c>
      <c r="C269" s="485">
        <v>0.40873842592554865</v>
      </c>
      <c r="D269" s="448" t="s">
        <v>56</v>
      </c>
      <c r="E269" s="46" t="s">
        <v>939</v>
      </c>
    </row>
    <row r="270" spans="1:5" ht="28.5" x14ac:dyDescent="0.45">
      <c r="A270" s="44">
        <v>447</v>
      </c>
      <c r="B270" s="45">
        <v>42756</v>
      </c>
      <c r="C270" s="485">
        <v>0.60140046296146465</v>
      </c>
      <c r="D270" s="448" t="s">
        <v>56</v>
      </c>
      <c r="E270" s="47" t="s">
        <v>938</v>
      </c>
    </row>
    <row r="271" spans="1:5" x14ac:dyDescent="0.45">
      <c r="A271" s="44">
        <v>446</v>
      </c>
      <c r="B271" s="45">
        <v>42756</v>
      </c>
      <c r="C271" s="485">
        <v>0.44380787036789116</v>
      </c>
      <c r="D271" s="448" t="s">
        <v>56</v>
      </c>
      <c r="E271" s="46" t="s">
        <v>937</v>
      </c>
    </row>
    <row r="272" spans="1:5" ht="28.5" x14ac:dyDescent="0.45">
      <c r="A272" s="44">
        <v>445</v>
      </c>
      <c r="B272" s="45">
        <v>42756</v>
      </c>
      <c r="C272" s="485">
        <v>0.31012731481314404</v>
      </c>
      <c r="D272" s="448" t="s">
        <v>56</v>
      </c>
      <c r="E272" s="47" t="s">
        <v>934</v>
      </c>
    </row>
    <row r="273" spans="1:5" x14ac:dyDescent="0.45">
      <c r="A273" s="44">
        <v>444</v>
      </c>
      <c r="B273" s="45">
        <v>42752</v>
      </c>
      <c r="C273" s="485">
        <v>0.648402777776937</v>
      </c>
      <c r="D273" s="448" t="s">
        <v>56</v>
      </c>
      <c r="E273" s="47" t="s">
        <v>933</v>
      </c>
    </row>
    <row r="274" spans="1:5" x14ac:dyDescent="0.45">
      <c r="A274" s="44">
        <v>443</v>
      </c>
      <c r="B274" s="45">
        <v>42751</v>
      </c>
      <c r="C274" s="485">
        <v>0.77833333333546761</v>
      </c>
      <c r="D274" s="448" t="s">
        <v>56</v>
      </c>
      <c r="E274" s="46" t="s">
        <v>931</v>
      </c>
    </row>
    <row r="275" spans="1:5" x14ac:dyDescent="0.45">
      <c r="A275" s="44">
        <v>442</v>
      </c>
      <c r="B275" s="45">
        <v>42751</v>
      </c>
      <c r="C275" s="485">
        <v>0.77631944444146939</v>
      </c>
      <c r="D275" s="448" t="s">
        <v>56</v>
      </c>
      <c r="E275" s="46" t="s">
        <v>930</v>
      </c>
    </row>
    <row r="276" spans="1:5" x14ac:dyDescent="0.45">
      <c r="A276" s="44">
        <v>441</v>
      </c>
      <c r="B276" s="45">
        <v>42747</v>
      </c>
      <c r="C276" s="485">
        <v>0.62990740740497131</v>
      </c>
      <c r="D276" s="448" t="s">
        <v>56</v>
      </c>
      <c r="E276" s="46" t="s">
        <v>929</v>
      </c>
    </row>
    <row r="277" spans="1:5" x14ac:dyDescent="0.45">
      <c r="A277" s="44">
        <v>440</v>
      </c>
      <c r="B277" s="45">
        <v>42747</v>
      </c>
      <c r="C277" s="485">
        <v>0.62472222222277196</v>
      </c>
      <c r="D277" s="448" t="s">
        <v>56</v>
      </c>
      <c r="E277" s="46" t="s">
        <v>928</v>
      </c>
    </row>
    <row r="278" spans="1:5" x14ac:dyDescent="0.45">
      <c r="A278" s="44">
        <v>439</v>
      </c>
      <c r="B278" s="45">
        <v>42747</v>
      </c>
      <c r="C278" s="485">
        <v>0.53145833333110204</v>
      </c>
      <c r="D278" s="448" t="s">
        <v>56</v>
      </c>
      <c r="E278" s="46" t="s">
        <v>927</v>
      </c>
    </row>
    <row r="279" spans="1:5" x14ac:dyDescent="0.45">
      <c r="A279" s="44">
        <v>438</v>
      </c>
      <c r="B279" s="45">
        <v>42747</v>
      </c>
      <c r="C279" s="485">
        <v>0.48372685185313458</v>
      </c>
      <c r="D279" s="448" t="s">
        <v>56</v>
      </c>
      <c r="E279" s="46" t="s">
        <v>926</v>
      </c>
    </row>
    <row r="280" spans="1:5" x14ac:dyDescent="0.45">
      <c r="A280" s="44">
        <v>437</v>
      </c>
      <c r="B280" s="45">
        <v>42747</v>
      </c>
      <c r="C280" s="485">
        <v>0.38445601851708489</v>
      </c>
      <c r="D280" s="448" t="s">
        <v>56</v>
      </c>
      <c r="E280" s="46" t="s">
        <v>925</v>
      </c>
    </row>
    <row r="281" spans="1:5" x14ac:dyDescent="0.45">
      <c r="A281" s="44">
        <v>436</v>
      </c>
      <c r="B281" s="45">
        <v>42747</v>
      </c>
      <c r="C281" s="485">
        <v>0.37987268518190831</v>
      </c>
      <c r="D281" s="448" t="s">
        <v>56</v>
      </c>
      <c r="E281" s="47" t="s">
        <v>924</v>
      </c>
    </row>
    <row r="282" spans="1:5" x14ac:dyDescent="0.45">
      <c r="A282" s="44">
        <v>435</v>
      </c>
      <c r="B282" s="45">
        <v>42746</v>
      </c>
      <c r="C282" s="485">
        <v>0.81984953703795327</v>
      </c>
      <c r="D282" s="448" t="s">
        <v>56</v>
      </c>
      <c r="E282" s="46" t="s">
        <v>923</v>
      </c>
    </row>
    <row r="283" spans="1:5" x14ac:dyDescent="0.45">
      <c r="A283" s="44">
        <v>434</v>
      </c>
      <c r="B283" s="45">
        <v>42746</v>
      </c>
      <c r="C283" s="485">
        <v>0.81618055555736646</v>
      </c>
      <c r="D283" s="448" t="s">
        <v>56</v>
      </c>
      <c r="E283" s="46" t="s">
        <v>922</v>
      </c>
    </row>
    <row r="284" spans="1:5" x14ac:dyDescent="0.45">
      <c r="A284" s="44">
        <v>433</v>
      </c>
      <c r="B284" s="45">
        <v>42746</v>
      </c>
      <c r="C284" s="485">
        <v>0.69719907407124992</v>
      </c>
      <c r="D284" s="448" t="s">
        <v>56</v>
      </c>
      <c r="E284" s="46" t="s">
        <v>921</v>
      </c>
    </row>
    <row r="285" spans="1:5" x14ac:dyDescent="0.45">
      <c r="A285" s="44">
        <v>432</v>
      </c>
      <c r="B285" s="45">
        <v>42746</v>
      </c>
      <c r="C285" s="485">
        <v>0.52766203703504289</v>
      </c>
      <c r="D285" s="448" t="s">
        <v>56</v>
      </c>
      <c r="E285" s="46" t="s">
        <v>920</v>
      </c>
    </row>
    <row r="286" spans="1:5" ht="28.5" x14ac:dyDescent="0.45">
      <c r="A286" s="44">
        <v>431</v>
      </c>
      <c r="B286" s="45">
        <v>42746</v>
      </c>
      <c r="C286" s="485">
        <v>0.46736111111385981</v>
      </c>
      <c r="D286" s="448" t="s">
        <v>56</v>
      </c>
      <c r="E286" s="46" t="s">
        <v>919</v>
      </c>
    </row>
    <row r="287" spans="1:5" x14ac:dyDescent="0.45">
      <c r="A287" s="44">
        <v>430</v>
      </c>
      <c r="B287" s="45">
        <v>42738</v>
      </c>
      <c r="C287" s="485">
        <v>0.47461805555212777</v>
      </c>
      <c r="D287" s="448" t="s">
        <v>56</v>
      </c>
      <c r="E287" s="46" t="s">
        <v>918</v>
      </c>
    </row>
    <row r="288" spans="1:5" x14ac:dyDescent="0.45">
      <c r="A288" s="44">
        <v>429</v>
      </c>
      <c r="B288" s="45">
        <v>42738</v>
      </c>
      <c r="C288" s="485">
        <v>0.46811342592263827</v>
      </c>
      <c r="D288" s="448" t="s">
        <v>56</v>
      </c>
      <c r="E288" s="46" t="s">
        <v>917</v>
      </c>
    </row>
    <row r="289" spans="1:5" x14ac:dyDescent="0.45">
      <c r="A289" s="44">
        <v>428</v>
      </c>
      <c r="B289" s="45">
        <v>42738</v>
      </c>
      <c r="C289" s="485">
        <v>0.43035879629314877</v>
      </c>
      <c r="D289" s="448" t="s">
        <v>56</v>
      </c>
      <c r="E289" s="46" t="s">
        <v>916</v>
      </c>
    </row>
    <row r="290" spans="1:5" x14ac:dyDescent="0.45">
      <c r="A290" s="44">
        <v>427</v>
      </c>
      <c r="B290" s="45">
        <v>42733</v>
      </c>
      <c r="C290" s="485">
        <v>0.45180555555270985</v>
      </c>
      <c r="D290" s="448" t="s">
        <v>56</v>
      </c>
      <c r="E290" s="46" t="s">
        <v>915</v>
      </c>
    </row>
    <row r="291" spans="1:5" x14ac:dyDescent="0.45">
      <c r="A291" s="44">
        <v>426</v>
      </c>
      <c r="B291" s="45">
        <v>42731</v>
      </c>
      <c r="C291" s="485">
        <v>0.47679398148466134</v>
      </c>
      <c r="D291" s="448" t="s">
        <v>56</v>
      </c>
      <c r="E291" s="46" t="s">
        <v>914</v>
      </c>
    </row>
    <row r="292" spans="1:5" x14ac:dyDescent="0.45">
      <c r="A292" s="44">
        <v>425</v>
      </c>
      <c r="B292" s="45">
        <v>42731</v>
      </c>
      <c r="C292" s="485">
        <v>0.35429398147971369</v>
      </c>
      <c r="D292" s="448" t="s">
        <v>56</v>
      </c>
      <c r="E292" s="46" t="s">
        <v>913</v>
      </c>
    </row>
    <row r="293" spans="1:5" x14ac:dyDescent="0.45">
      <c r="A293" s="44">
        <v>424</v>
      </c>
      <c r="B293" s="45">
        <v>42727</v>
      </c>
      <c r="C293" s="485">
        <v>0.45365740740817273</v>
      </c>
      <c r="D293" s="448" t="s">
        <v>56</v>
      </c>
      <c r="E293" s="46" t="s">
        <v>912</v>
      </c>
    </row>
    <row r="294" spans="1:5" x14ac:dyDescent="0.45">
      <c r="A294" s="44">
        <v>423</v>
      </c>
      <c r="B294" s="45">
        <v>42726</v>
      </c>
      <c r="C294" s="485">
        <v>0.60092592592263827</v>
      </c>
      <c r="D294" s="448" t="s">
        <v>56</v>
      </c>
      <c r="E294" s="46" t="s">
        <v>911</v>
      </c>
    </row>
    <row r="295" spans="1:5" x14ac:dyDescent="0.45">
      <c r="A295" s="44">
        <v>422</v>
      </c>
      <c r="B295" s="45">
        <v>42726</v>
      </c>
      <c r="C295" s="485">
        <v>0.40934027777984738</v>
      </c>
      <c r="D295" s="448" t="s">
        <v>56</v>
      </c>
      <c r="E295" s="46" t="s">
        <v>910</v>
      </c>
    </row>
    <row r="296" spans="1:5" x14ac:dyDescent="0.45">
      <c r="A296" s="44">
        <v>421</v>
      </c>
      <c r="B296" s="45">
        <v>42725</v>
      </c>
      <c r="C296" s="485">
        <v>0.53807870370656019</v>
      </c>
      <c r="D296" s="448" t="s">
        <v>56</v>
      </c>
      <c r="E296" s="46" t="s">
        <v>909</v>
      </c>
    </row>
    <row r="297" spans="1:5" x14ac:dyDescent="0.45">
      <c r="A297" s="44">
        <v>420</v>
      </c>
      <c r="B297" s="45">
        <v>42725</v>
      </c>
      <c r="C297" s="485">
        <v>0.34798611111182254</v>
      </c>
      <c r="D297" s="448" t="s">
        <v>56</v>
      </c>
      <c r="E297" s="47" t="s">
        <v>908</v>
      </c>
    </row>
    <row r="298" spans="1:5" x14ac:dyDescent="0.45">
      <c r="A298" s="44">
        <v>417</v>
      </c>
      <c r="B298" s="45">
        <v>42720</v>
      </c>
      <c r="C298" s="485">
        <v>0.30937499999708962</v>
      </c>
      <c r="D298" s="448" t="s">
        <v>56</v>
      </c>
      <c r="E298" s="47" t="s">
        <v>907</v>
      </c>
    </row>
    <row r="299" spans="1:5" ht="28.5" x14ac:dyDescent="0.45">
      <c r="A299" s="44">
        <v>416</v>
      </c>
      <c r="B299" s="45">
        <v>42719</v>
      </c>
      <c r="C299" s="485">
        <v>0.56565972221869742</v>
      </c>
      <c r="D299" s="448" t="s">
        <v>56</v>
      </c>
      <c r="E299" s="46" t="s">
        <v>906</v>
      </c>
    </row>
    <row r="300" spans="1:5" x14ac:dyDescent="0.45">
      <c r="A300" s="44">
        <v>415</v>
      </c>
      <c r="B300" s="45">
        <v>42719</v>
      </c>
      <c r="C300" s="485">
        <v>0.29631944444554392</v>
      </c>
      <c r="D300" s="448" t="s">
        <v>56</v>
      </c>
      <c r="E300" s="46" t="s">
        <v>903</v>
      </c>
    </row>
    <row r="301" spans="1:5" x14ac:dyDescent="0.45">
      <c r="A301" s="44">
        <v>414</v>
      </c>
      <c r="B301" s="45">
        <v>42719</v>
      </c>
      <c r="C301" s="485">
        <v>0.27483796296291985</v>
      </c>
      <c r="D301" s="448" t="s">
        <v>56</v>
      </c>
      <c r="E301" s="47" t="s">
        <v>902</v>
      </c>
    </row>
    <row r="302" spans="1:5" x14ac:dyDescent="0.45">
      <c r="A302" s="44">
        <v>413</v>
      </c>
      <c r="B302" s="45">
        <v>42717</v>
      </c>
      <c r="C302" s="485">
        <v>0.73824074074218515</v>
      </c>
      <c r="D302" s="448" t="s">
        <v>56</v>
      </c>
      <c r="E302" s="46" t="s">
        <v>901</v>
      </c>
    </row>
    <row r="303" spans="1:5" x14ac:dyDescent="0.45">
      <c r="A303" s="44">
        <v>412</v>
      </c>
      <c r="B303" s="45">
        <v>42717</v>
      </c>
      <c r="C303" s="485">
        <v>0.69459490740700858</v>
      </c>
      <c r="D303" s="448" t="s">
        <v>56</v>
      </c>
      <c r="E303" s="46" t="s">
        <v>900</v>
      </c>
    </row>
    <row r="304" spans="1:5" ht="28.5" x14ac:dyDescent="0.45">
      <c r="A304" s="44">
        <v>411</v>
      </c>
      <c r="B304" s="45">
        <v>42717</v>
      </c>
      <c r="C304" s="485">
        <v>0.66990740740584442</v>
      </c>
      <c r="D304" s="448" t="s">
        <v>56</v>
      </c>
      <c r="E304" s="46" t="s">
        <v>899</v>
      </c>
    </row>
    <row r="305" spans="1:5" x14ac:dyDescent="0.45">
      <c r="A305" s="44">
        <v>410</v>
      </c>
      <c r="B305" s="45">
        <v>42717</v>
      </c>
      <c r="C305" s="485">
        <v>0.63011574074334931</v>
      </c>
      <c r="D305" s="448" t="s">
        <v>56</v>
      </c>
      <c r="E305" s="46" t="s">
        <v>898</v>
      </c>
    </row>
    <row r="306" spans="1:5" x14ac:dyDescent="0.45">
      <c r="A306" s="44">
        <v>409</v>
      </c>
      <c r="B306" s="45">
        <v>42716</v>
      </c>
      <c r="C306" s="485">
        <v>0.68966435184847796</v>
      </c>
      <c r="D306" s="448" t="s">
        <v>56</v>
      </c>
      <c r="E306" s="46" t="s">
        <v>897</v>
      </c>
    </row>
    <row r="307" spans="1:5" x14ac:dyDescent="0.45">
      <c r="A307" s="44">
        <v>408</v>
      </c>
      <c r="B307" s="45">
        <v>42716</v>
      </c>
      <c r="C307" s="485">
        <v>0.66770833333430346</v>
      </c>
      <c r="D307" s="448" t="s">
        <v>56</v>
      </c>
      <c r="E307" s="47" t="s">
        <v>896</v>
      </c>
    </row>
    <row r="308" spans="1:5" ht="28.5" x14ac:dyDescent="0.45">
      <c r="A308" s="44">
        <v>407</v>
      </c>
      <c r="B308" s="45">
        <v>42716</v>
      </c>
      <c r="C308" s="485">
        <v>0.3841550925935735</v>
      </c>
      <c r="D308" s="448" t="s">
        <v>56</v>
      </c>
      <c r="E308" s="47" t="s">
        <v>895</v>
      </c>
    </row>
    <row r="309" spans="1:5" x14ac:dyDescent="0.45">
      <c r="A309" s="44">
        <v>406</v>
      </c>
      <c r="B309" s="45">
        <v>42713</v>
      </c>
      <c r="C309" s="485">
        <v>0.57061342592351139</v>
      </c>
      <c r="D309" s="448" t="s">
        <v>56</v>
      </c>
      <c r="E309" s="46" t="s">
        <v>894</v>
      </c>
    </row>
    <row r="310" spans="1:5" x14ac:dyDescent="0.45">
      <c r="A310" s="44">
        <v>405</v>
      </c>
      <c r="B310" s="45">
        <v>42712</v>
      </c>
      <c r="C310" s="485">
        <v>0.76383101852115942</v>
      </c>
      <c r="D310" s="448" t="s">
        <v>56</v>
      </c>
      <c r="E310" s="46" t="s">
        <v>893</v>
      </c>
    </row>
    <row r="311" spans="1:5" x14ac:dyDescent="0.45">
      <c r="A311" s="44">
        <v>404</v>
      </c>
      <c r="B311" s="45">
        <v>42712</v>
      </c>
      <c r="C311" s="485">
        <v>0.46711805555241881</v>
      </c>
      <c r="D311" s="448" t="s">
        <v>56</v>
      </c>
      <c r="E311" s="47" t="s">
        <v>892</v>
      </c>
    </row>
    <row r="312" spans="1:5" x14ac:dyDescent="0.45">
      <c r="A312" s="44">
        <v>403</v>
      </c>
      <c r="B312" s="45">
        <v>42712</v>
      </c>
      <c r="C312" s="485">
        <v>0.44040509259502869</v>
      </c>
      <c r="D312" s="448" t="s">
        <v>56</v>
      </c>
      <c r="E312" s="46" t="s">
        <v>891</v>
      </c>
    </row>
    <row r="313" spans="1:5" ht="28.5" x14ac:dyDescent="0.45">
      <c r="A313" s="44">
        <v>402</v>
      </c>
      <c r="B313" s="45">
        <v>42708</v>
      </c>
      <c r="C313" s="485">
        <v>0.36875000000145519</v>
      </c>
      <c r="D313" s="448" t="s">
        <v>56</v>
      </c>
      <c r="E313" s="47" t="s">
        <v>890</v>
      </c>
    </row>
    <row r="314" spans="1:5" x14ac:dyDescent="0.45">
      <c r="A314" s="44">
        <v>401</v>
      </c>
      <c r="B314" s="45">
        <v>42708</v>
      </c>
      <c r="C314" s="485">
        <v>0.36254629629547708</v>
      </c>
      <c r="D314" s="448" t="s">
        <v>56</v>
      </c>
      <c r="E314" s="46" t="s">
        <v>889</v>
      </c>
    </row>
    <row r="315" spans="1:5" x14ac:dyDescent="0.45">
      <c r="A315" s="44">
        <v>400</v>
      </c>
      <c r="B315" s="45">
        <v>42707</v>
      </c>
      <c r="C315" s="485">
        <v>0.95209490740671754</v>
      </c>
      <c r="D315" s="448" t="s">
        <v>56</v>
      </c>
      <c r="E315" s="46" t="s">
        <v>888</v>
      </c>
    </row>
    <row r="316" spans="1:5" x14ac:dyDescent="0.45">
      <c r="A316" s="44">
        <v>399</v>
      </c>
      <c r="B316" s="45">
        <v>42707</v>
      </c>
      <c r="C316" s="485">
        <v>0.6028009259243845</v>
      </c>
      <c r="D316" s="448" t="s">
        <v>56</v>
      </c>
      <c r="E316" s="47" t="s">
        <v>887</v>
      </c>
    </row>
    <row r="317" spans="1:5" ht="28.5" x14ac:dyDescent="0.45">
      <c r="A317" s="44">
        <v>398</v>
      </c>
      <c r="B317" s="45">
        <v>42707</v>
      </c>
      <c r="C317" s="485">
        <v>0.59053240740468027</v>
      </c>
      <c r="D317" s="448" t="s">
        <v>56</v>
      </c>
      <c r="E317" s="47" t="s">
        <v>886</v>
      </c>
    </row>
    <row r="318" spans="1:5" x14ac:dyDescent="0.45">
      <c r="A318" s="44">
        <v>397</v>
      </c>
      <c r="B318" s="45">
        <v>42707</v>
      </c>
      <c r="C318" s="485">
        <v>0.489641203705105</v>
      </c>
      <c r="D318" s="448" t="s">
        <v>56</v>
      </c>
      <c r="E318" s="47" t="s">
        <v>885</v>
      </c>
    </row>
    <row r="319" spans="1:5" x14ac:dyDescent="0.45">
      <c r="A319" s="44">
        <v>396</v>
      </c>
      <c r="B319" s="45">
        <v>42706</v>
      </c>
      <c r="C319" s="485">
        <v>0.69700231481692754</v>
      </c>
      <c r="D319" s="448" t="s">
        <v>56</v>
      </c>
      <c r="E319" s="46" t="s">
        <v>884</v>
      </c>
    </row>
    <row r="320" spans="1:5" x14ac:dyDescent="0.45">
      <c r="A320" s="44">
        <v>395</v>
      </c>
      <c r="B320" s="45">
        <v>42706</v>
      </c>
      <c r="C320" s="485">
        <v>0.62255787036701804</v>
      </c>
      <c r="D320" s="448" t="s">
        <v>56</v>
      </c>
      <c r="E320" s="46" t="s">
        <v>883</v>
      </c>
    </row>
    <row r="321" spans="1:5" x14ac:dyDescent="0.45">
      <c r="A321" s="44">
        <v>394</v>
      </c>
      <c r="B321" s="45">
        <v>42706</v>
      </c>
      <c r="C321" s="485">
        <v>0.52303240740729962</v>
      </c>
      <c r="D321" s="448" t="s">
        <v>56</v>
      </c>
      <c r="E321" s="46" t="s">
        <v>882</v>
      </c>
    </row>
    <row r="322" spans="1:5" x14ac:dyDescent="0.45">
      <c r="A322" s="44">
        <v>393</v>
      </c>
      <c r="B322" s="45">
        <v>42705</v>
      </c>
      <c r="C322" s="485">
        <v>0.66572916666336823</v>
      </c>
      <c r="D322" s="448" t="s">
        <v>56</v>
      </c>
      <c r="E322" s="46" t="s">
        <v>881</v>
      </c>
    </row>
    <row r="323" spans="1:5" x14ac:dyDescent="0.45">
      <c r="A323" s="44">
        <v>392</v>
      </c>
      <c r="B323" s="45">
        <v>42704</v>
      </c>
      <c r="C323" s="485">
        <v>0.78043981481459923</v>
      </c>
      <c r="D323" s="448" t="s">
        <v>56</v>
      </c>
      <c r="E323" s="46" t="s">
        <v>880</v>
      </c>
    </row>
    <row r="324" spans="1:5" x14ac:dyDescent="0.45">
      <c r="A324" s="44">
        <v>391</v>
      </c>
      <c r="B324" s="45">
        <v>42704</v>
      </c>
      <c r="C324" s="485">
        <v>0.75680555555300089</v>
      </c>
      <c r="D324" s="448" t="s">
        <v>56</v>
      </c>
      <c r="E324" s="47" t="s">
        <v>877</v>
      </c>
    </row>
    <row r="325" spans="1:5" x14ac:dyDescent="0.45">
      <c r="A325" s="44">
        <v>390</v>
      </c>
      <c r="B325" s="45">
        <v>42704</v>
      </c>
      <c r="C325" s="485">
        <v>0.72879629629460396</v>
      </c>
      <c r="D325" s="448" t="s">
        <v>56</v>
      </c>
      <c r="E325" s="46" t="s">
        <v>876</v>
      </c>
    </row>
    <row r="326" spans="1:5" x14ac:dyDescent="0.45">
      <c r="A326" s="44">
        <v>389</v>
      </c>
      <c r="B326" s="45">
        <v>42704</v>
      </c>
      <c r="C326" s="485">
        <v>0.71112268518481869</v>
      </c>
      <c r="D326" s="448" t="s">
        <v>56</v>
      </c>
      <c r="E326" s="47" t="s">
        <v>875</v>
      </c>
    </row>
    <row r="327" spans="1:5" x14ac:dyDescent="0.45">
      <c r="A327" s="44">
        <v>388</v>
      </c>
      <c r="B327" s="45">
        <v>42702</v>
      </c>
      <c r="C327" s="485">
        <v>0.4597685185217415</v>
      </c>
      <c r="D327" s="448" t="s">
        <v>56</v>
      </c>
      <c r="E327" s="46" t="s">
        <v>874</v>
      </c>
    </row>
    <row r="328" spans="1:5" x14ac:dyDescent="0.45">
      <c r="A328" s="44">
        <v>387</v>
      </c>
      <c r="B328" s="45">
        <v>42699</v>
      </c>
      <c r="C328" s="485">
        <v>0.74392361110949423</v>
      </c>
      <c r="D328" s="448" t="s">
        <v>56</v>
      </c>
      <c r="E328" s="46" t="s">
        <v>873</v>
      </c>
    </row>
    <row r="329" spans="1:5" x14ac:dyDescent="0.45">
      <c r="A329" s="44">
        <v>386</v>
      </c>
      <c r="B329" s="45">
        <v>42698</v>
      </c>
      <c r="C329" s="485">
        <v>0.59253472222189885</v>
      </c>
      <c r="D329" s="448" t="s">
        <v>56</v>
      </c>
      <c r="E329" s="46" t="s">
        <v>872</v>
      </c>
    </row>
    <row r="330" spans="1:5" x14ac:dyDescent="0.45">
      <c r="A330" s="44">
        <v>385</v>
      </c>
      <c r="B330" s="45">
        <v>42698</v>
      </c>
      <c r="C330" s="485">
        <v>0.55807870370335877</v>
      </c>
      <c r="D330" s="448" t="s">
        <v>56</v>
      </c>
      <c r="E330" s="46" t="s">
        <v>871</v>
      </c>
    </row>
    <row r="331" spans="1:5" ht="28.5" x14ac:dyDescent="0.45">
      <c r="A331" s="44">
        <v>384</v>
      </c>
      <c r="B331" s="45">
        <v>42698</v>
      </c>
      <c r="C331" s="485">
        <v>0.51120370370335877</v>
      </c>
      <c r="D331" s="448" t="s">
        <v>56</v>
      </c>
      <c r="E331" s="46" t="s">
        <v>870</v>
      </c>
    </row>
    <row r="332" spans="1:5" x14ac:dyDescent="0.45">
      <c r="A332" s="44">
        <v>383</v>
      </c>
      <c r="B332" s="45">
        <v>42697</v>
      </c>
      <c r="C332" s="485">
        <v>0.69973379629664123</v>
      </c>
      <c r="D332" s="448" t="s">
        <v>56</v>
      </c>
      <c r="E332" s="46" t="s">
        <v>865</v>
      </c>
    </row>
    <row r="333" spans="1:5" x14ac:dyDescent="0.45">
      <c r="A333" s="44">
        <v>382</v>
      </c>
      <c r="B333" s="45">
        <v>42697</v>
      </c>
      <c r="C333" s="485">
        <v>0.69314814815152204</v>
      </c>
      <c r="D333" s="448" t="s">
        <v>56</v>
      </c>
      <c r="E333" s="46" t="s">
        <v>864</v>
      </c>
    </row>
    <row r="334" spans="1:5" x14ac:dyDescent="0.45">
      <c r="A334" s="44">
        <v>381</v>
      </c>
      <c r="B334" s="45">
        <v>42697</v>
      </c>
      <c r="C334" s="485">
        <v>0.68859953703940846</v>
      </c>
      <c r="D334" s="448" t="s">
        <v>56</v>
      </c>
      <c r="E334" s="47" t="s">
        <v>863</v>
      </c>
    </row>
    <row r="335" spans="1:5" x14ac:dyDescent="0.45">
      <c r="A335" s="44">
        <v>380</v>
      </c>
      <c r="B335" s="45">
        <v>42697</v>
      </c>
      <c r="C335" s="485">
        <v>0.66240740740613546</v>
      </c>
      <c r="D335" s="448" t="s">
        <v>56</v>
      </c>
      <c r="E335" s="46" t="s">
        <v>862</v>
      </c>
    </row>
    <row r="336" spans="1:5" x14ac:dyDescent="0.45">
      <c r="A336" s="44">
        <v>379</v>
      </c>
      <c r="B336" s="45">
        <v>42697</v>
      </c>
      <c r="C336" s="485">
        <v>0.61903935185546288</v>
      </c>
      <c r="D336" s="448" t="s">
        <v>56</v>
      </c>
      <c r="E336" s="47" t="s">
        <v>851</v>
      </c>
    </row>
    <row r="337" spans="1:5" x14ac:dyDescent="0.45">
      <c r="A337" s="44">
        <v>378</v>
      </c>
      <c r="B337" s="45">
        <v>42697</v>
      </c>
      <c r="C337" s="485">
        <v>0.57143518518569181</v>
      </c>
      <c r="D337" s="448" t="s">
        <v>56</v>
      </c>
      <c r="E337" s="46" t="s">
        <v>850</v>
      </c>
    </row>
    <row r="338" spans="1:5" x14ac:dyDescent="0.45">
      <c r="A338" s="44">
        <v>377</v>
      </c>
      <c r="B338" s="45">
        <v>42697</v>
      </c>
      <c r="C338" s="485">
        <v>0.50562499999796273</v>
      </c>
      <c r="D338" s="448" t="s">
        <v>56</v>
      </c>
      <c r="E338" s="47" t="s">
        <v>849</v>
      </c>
    </row>
    <row r="339" spans="1:5" x14ac:dyDescent="0.45">
      <c r="A339" s="44">
        <v>376</v>
      </c>
      <c r="B339" s="45">
        <v>42696</v>
      </c>
      <c r="C339" s="485">
        <v>0.72067129629431292</v>
      </c>
      <c r="D339" s="448" t="s">
        <v>56</v>
      </c>
      <c r="E339" s="47" t="s">
        <v>845</v>
      </c>
    </row>
    <row r="340" spans="1:5" x14ac:dyDescent="0.45">
      <c r="A340" s="44">
        <v>375</v>
      </c>
      <c r="B340" s="45">
        <v>42696</v>
      </c>
      <c r="C340" s="485">
        <v>0.47357638888934162</v>
      </c>
      <c r="D340" s="448" t="s">
        <v>56</v>
      </c>
      <c r="E340" s="47" t="s">
        <v>842</v>
      </c>
    </row>
    <row r="341" spans="1:5" ht="57" x14ac:dyDescent="0.45">
      <c r="A341" s="44">
        <v>374</v>
      </c>
      <c r="B341" s="45">
        <v>42696</v>
      </c>
      <c r="C341" s="485">
        <v>0.45003472222015262</v>
      </c>
      <c r="D341" s="448" t="s">
        <v>56</v>
      </c>
      <c r="E341" s="47" t="s">
        <v>840</v>
      </c>
    </row>
    <row r="342" spans="1:5" x14ac:dyDescent="0.45">
      <c r="A342" s="44">
        <v>373</v>
      </c>
      <c r="B342" s="45">
        <v>42695</v>
      </c>
      <c r="C342" s="485">
        <v>0.45041666666656965</v>
      </c>
      <c r="D342" s="448" t="s">
        <v>56</v>
      </c>
      <c r="E342" s="46" t="s">
        <v>839</v>
      </c>
    </row>
    <row r="343" spans="1:5" x14ac:dyDescent="0.45">
      <c r="A343" s="44">
        <v>372</v>
      </c>
      <c r="B343" s="45">
        <v>42692</v>
      </c>
      <c r="C343" s="485">
        <v>0.82909722222393611</v>
      </c>
      <c r="D343" s="448" t="s">
        <v>56</v>
      </c>
      <c r="E343" s="46" t="s">
        <v>837</v>
      </c>
    </row>
    <row r="344" spans="1:5" ht="28.5" x14ac:dyDescent="0.45">
      <c r="A344" s="44">
        <v>371</v>
      </c>
      <c r="B344" s="45">
        <v>42692</v>
      </c>
      <c r="C344" s="485">
        <v>0.78812499999912689</v>
      </c>
      <c r="D344" s="448" t="s">
        <v>56</v>
      </c>
      <c r="E344" s="46" t="s">
        <v>836</v>
      </c>
    </row>
    <row r="345" spans="1:5" x14ac:dyDescent="0.45">
      <c r="A345" s="44">
        <v>370</v>
      </c>
      <c r="B345" s="45">
        <v>42692</v>
      </c>
      <c r="C345" s="485">
        <v>0.74144675926072523</v>
      </c>
      <c r="D345" s="448" t="s">
        <v>56</v>
      </c>
      <c r="E345" s="46" t="s">
        <v>835</v>
      </c>
    </row>
    <row r="346" spans="1:5" x14ac:dyDescent="0.45">
      <c r="A346" s="44">
        <v>369</v>
      </c>
      <c r="B346" s="45">
        <v>42691</v>
      </c>
      <c r="C346" s="485">
        <v>0.65937500000291038</v>
      </c>
      <c r="D346" s="448" t="s">
        <v>56</v>
      </c>
      <c r="E346" s="46" t="s">
        <v>834</v>
      </c>
    </row>
    <row r="347" spans="1:5" x14ac:dyDescent="0.45">
      <c r="A347" s="44">
        <v>368</v>
      </c>
      <c r="B347" s="45">
        <v>42691</v>
      </c>
      <c r="C347" s="485">
        <v>0.59430555555445608</v>
      </c>
      <c r="D347" s="448" t="s">
        <v>56</v>
      </c>
      <c r="E347" s="46" t="s">
        <v>833</v>
      </c>
    </row>
    <row r="348" spans="1:5" x14ac:dyDescent="0.45">
      <c r="A348" s="44">
        <v>367</v>
      </c>
      <c r="B348" s="45">
        <v>42691</v>
      </c>
      <c r="C348" s="485">
        <v>0.54141203704057261</v>
      </c>
      <c r="D348" s="448" t="s">
        <v>56</v>
      </c>
      <c r="E348" s="46" t="s">
        <v>830</v>
      </c>
    </row>
    <row r="349" spans="1:5" x14ac:dyDescent="0.45">
      <c r="A349" s="44">
        <v>366</v>
      </c>
      <c r="B349" s="45">
        <v>42691</v>
      </c>
      <c r="C349" s="485">
        <v>0.49837962962919846</v>
      </c>
      <c r="D349" s="448" t="s">
        <v>56</v>
      </c>
      <c r="E349" s="47" t="s">
        <v>824</v>
      </c>
    </row>
    <row r="350" spans="1:5" x14ac:dyDescent="0.45">
      <c r="A350" s="44">
        <v>365</v>
      </c>
      <c r="B350" s="45">
        <v>42690</v>
      </c>
      <c r="C350" s="485">
        <v>0.70358796296204673</v>
      </c>
      <c r="D350" s="448" t="s">
        <v>56</v>
      </c>
      <c r="E350" s="46" t="s">
        <v>823</v>
      </c>
    </row>
    <row r="351" spans="1:5" x14ac:dyDescent="0.45">
      <c r="A351" s="44">
        <v>364</v>
      </c>
      <c r="B351" s="45">
        <v>42690</v>
      </c>
      <c r="C351" s="485">
        <v>0.684814814812853</v>
      </c>
      <c r="D351" s="448" t="s">
        <v>203</v>
      </c>
      <c r="E351" s="46" t="s">
        <v>818</v>
      </c>
    </row>
    <row r="352" spans="1:5" x14ac:dyDescent="0.45">
      <c r="A352" s="44">
        <v>363</v>
      </c>
      <c r="B352" s="45">
        <v>42690</v>
      </c>
      <c r="C352" s="485">
        <v>0.67357638888643123</v>
      </c>
      <c r="D352" s="448" t="s">
        <v>56</v>
      </c>
      <c r="E352" s="47" t="s">
        <v>816</v>
      </c>
    </row>
    <row r="353" spans="1:5" x14ac:dyDescent="0.45">
      <c r="A353" s="44">
        <v>362</v>
      </c>
      <c r="B353" s="45">
        <v>42690</v>
      </c>
      <c r="C353" s="485">
        <v>0.66751157407270512</v>
      </c>
      <c r="D353" s="448" t="s">
        <v>56</v>
      </c>
      <c r="E353" s="46" t="s">
        <v>815</v>
      </c>
    </row>
    <row r="354" spans="1:5" x14ac:dyDescent="0.45">
      <c r="A354" s="44">
        <v>361</v>
      </c>
      <c r="B354" s="45">
        <v>42690</v>
      </c>
      <c r="C354" s="485">
        <v>0.63888888889050577</v>
      </c>
      <c r="D354" s="448" t="s">
        <v>56</v>
      </c>
      <c r="E354" s="47" t="s">
        <v>814</v>
      </c>
    </row>
    <row r="355" spans="1:5" x14ac:dyDescent="0.45">
      <c r="A355" s="44">
        <v>360</v>
      </c>
      <c r="B355" s="45">
        <v>42690</v>
      </c>
      <c r="C355" s="485">
        <v>0.58616898148466134</v>
      </c>
      <c r="D355" s="448" t="s">
        <v>56</v>
      </c>
      <c r="E355" s="46" t="s">
        <v>813</v>
      </c>
    </row>
    <row r="356" spans="1:5" x14ac:dyDescent="0.45">
      <c r="A356" s="44">
        <v>359</v>
      </c>
      <c r="B356" s="45">
        <v>42690</v>
      </c>
      <c r="C356" s="485">
        <v>0.55568287037021946</v>
      </c>
      <c r="D356" s="448" t="s">
        <v>56</v>
      </c>
      <c r="E356" s="46" t="s">
        <v>812</v>
      </c>
    </row>
    <row r="357" spans="1:5" x14ac:dyDescent="0.45">
      <c r="A357" s="44">
        <v>358</v>
      </c>
      <c r="B357" s="45">
        <v>42689</v>
      </c>
      <c r="C357" s="485">
        <v>0.41596064814802958</v>
      </c>
      <c r="D357" s="448" t="s">
        <v>56</v>
      </c>
      <c r="E357" s="46" t="s">
        <v>811</v>
      </c>
    </row>
    <row r="358" spans="1:5" x14ac:dyDescent="0.45">
      <c r="A358" s="44">
        <v>357</v>
      </c>
      <c r="B358" s="45">
        <v>42688</v>
      </c>
      <c r="C358" s="485">
        <v>0.47476851852115942</v>
      </c>
      <c r="D358" s="448" t="s">
        <v>56</v>
      </c>
      <c r="E358" s="46" t="s">
        <v>809</v>
      </c>
    </row>
    <row r="359" spans="1:5" x14ac:dyDescent="0.45">
      <c r="A359" s="44">
        <v>356</v>
      </c>
      <c r="B359" s="45">
        <v>42688</v>
      </c>
      <c r="C359" s="485">
        <v>0.43140046296321088</v>
      </c>
      <c r="D359" s="448" t="s">
        <v>56</v>
      </c>
      <c r="E359" s="46" t="s">
        <v>808</v>
      </c>
    </row>
    <row r="360" spans="1:5" x14ac:dyDescent="0.45">
      <c r="A360" s="44">
        <v>355</v>
      </c>
      <c r="B360" s="45">
        <v>42685</v>
      </c>
      <c r="C360" s="485">
        <v>0.70229166666831588</v>
      </c>
      <c r="D360" s="448" t="s">
        <v>56</v>
      </c>
      <c r="E360" s="47" t="s">
        <v>807</v>
      </c>
    </row>
    <row r="361" spans="1:5" ht="57" x14ac:dyDescent="0.45">
      <c r="A361" s="44">
        <v>354</v>
      </c>
      <c r="B361" s="45">
        <v>42685</v>
      </c>
      <c r="C361" s="485">
        <v>0.67416666666395031</v>
      </c>
      <c r="D361" s="448" t="s">
        <v>56</v>
      </c>
      <c r="E361" s="46" t="s">
        <v>805</v>
      </c>
    </row>
    <row r="362" spans="1:5" x14ac:dyDescent="0.45">
      <c r="A362" s="44">
        <v>353</v>
      </c>
      <c r="B362" s="45">
        <v>42683</v>
      </c>
      <c r="C362" s="485">
        <v>0.69592592592380242</v>
      </c>
      <c r="D362" s="448" t="s">
        <v>56</v>
      </c>
      <c r="E362" s="46" t="s">
        <v>804</v>
      </c>
    </row>
    <row r="363" spans="1:5" x14ac:dyDescent="0.45">
      <c r="A363" s="44">
        <v>352</v>
      </c>
      <c r="B363" s="45">
        <v>42683</v>
      </c>
      <c r="C363" s="485">
        <v>0.60857638889137888</v>
      </c>
      <c r="D363" s="448" t="s">
        <v>56</v>
      </c>
      <c r="E363" s="46" t="s">
        <v>742</v>
      </c>
    </row>
    <row r="364" spans="1:5" x14ac:dyDescent="0.45">
      <c r="A364" s="44">
        <v>351</v>
      </c>
      <c r="B364" s="45">
        <v>42682</v>
      </c>
      <c r="C364" s="485">
        <v>0.61629629629896954</v>
      </c>
      <c r="D364" s="448" t="s">
        <v>56</v>
      </c>
      <c r="E364" s="46" t="s">
        <v>803</v>
      </c>
    </row>
    <row r="365" spans="1:5" x14ac:dyDescent="0.45">
      <c r="A365" s="44">
        <v>350</v>
      </c>
      <c r="B365" s="45">
        <v>42682</v>
      </c>
      <c r="C365" s="485">
        <v>0.42774305555212777</v>
      </c>
      <c r="D365" s="448" t="s">
        <v>56</v>
      </c>
      <c r="E365" s="46" t="s">
        <v>802</v>
      </c>
    </row>
    <row r="366" spans="1:5" x14ac:dyDescent="0.45">
      <c r="A366" s="44">
        <v>349</v>
      </c>
      <c r="B366" s="45">
        <v>42681</v>
      </c>
      <c r="C366" s="485">
        <v>0.69456018518394558</v>
      </c>
      <c r="D366" s="448" t="s">
        <v>56</v>
      </c>
      <c r="E366" s="47" t="s">
        <v>801</v>
      </c>
    </row>
    <row r="367" spans="1:5" x14ac:dyDescent="0.45">
      <c r="A367" s="44">
        <v>348</v>
      </c>
      <c r="B367" s="45">
        <v>42681</v>
      </c>
      <c r="C367" s="485">
        <v>0.56408564814773854</v>
      </c>
      <c r="D367" s="448" t="s">
        <v>56</v>
      </c>
      <c r="E367" s="46" t="s">
        <v>799</v>
      </c>
    </row>
    <row r="368" spans="1:5" x14ac:dyDescent="0.45">
      <c r="A368" s="44">
        <v>347</v>
      </c>
      <c r="B368" s="45">
        <v>42681</v>
      </c>
      <c r="C368" s="485">
        <v>0.52557870370219462</v>
      </c>
      <c r="D368" s="448" t="s">
        <v>56</v>
      </c>
      <c r="E368" s="46" t="s">
        <v>797</v>
      </c>
    </row>
    <row r="369" spans="1:5" x14ac:dyDescent="0.45">
      <c r="A369" s="44">
        <v>346</v>
      </c>
      <c r="B369" s="45">
        <v>42681</v>
      </c>
      <c r="C369" s="485">
        <v>0.47589120370685123</v>
      </c>
      <c r="D369" s="448" t="s">
        <v>56</v>
      </c>
      <c r="E369" s="46" t="s">
        <v>763</v>
      </c>
    </row>
    <row r="370" spans="1:5" x14ac:dyDescent="0.45">
      <c r="A370" s="44">
        <v>345</v>
      </c>
      <c r="B370" s="45">
        <v>42681</v>
      </c>
      <c r="C370" s="485">
        <v>0.47020833333226619</v>
      </c>
      <c r="D370" s="448" t="s">
        <v>56</v>
      </c>
      <c r="E370" s="47" t="s">
        <v>762</v>
      </c>
    </row>
    <row r="371" spans="1:5" x14ac:dyDescent="0.45">
      <c r="A371" s="44">
        <v>344</v>
      </c>
      <c r="B371" s="45">
        <v>42681</v>
      </c>
      <c r="C371" s="485">
        <v>0.41900462962803431</v>
      </c>
      <c r="D371" s="448" t="s">
        <v>56</v>
      </c>
      <c r="E371" s="46" t="s">
        <v>761</v>
      </c>
    </row>
    <row r="372" spans="1:5" ht="28.5" x14ac:dyDescent="0.45">
      <c r="A372" s="44">
        <v>343</v>
      </c>
      <c r="B372" s="45">
        <v>42680</v>
      </c>
      <c r="C372" s="485">
        <v>0.68687499999941792</v>
      </c>
      <c r="D372" s="448" t="s">
        <v>56</v>
      </c>
      <c r="E372" s="47" t="s">
        <v>760</v>
      </c>
    </row>
    <row r="373" spans="1:5" x14ac:dyDescent="0.45">
      <c r="A373" s="44">
        <v>342</v>
      </c>
      <c r="B373" s="45">
        <v>42680</v>
      </c>
      <c r="C373" s="485">
        <v>0.63462962963239988</v>
      </c>
      <c r="D373" s="448" t="s">
        <v>56</v>
      </c>
      <c r="E373" s="46" t="s">
        <v>759</v>
      </c>
    </row>
    <row r="374" spans="1:5" x14ac:dyDescent="0.45">
      <c r="A374" s="44">
        <v>341</v>
      </c>
      <c r="B374" s="45">
        <v>42679</v>
      </c>
      <c r="C374" s="485">
        <v>0.64505787037342088</v>
      </c>
      <c r="D374" s="448" t="s">
        <v>56</v>
      </c>
      <c r="E374" s="46" t="s">
        <v>758</v>
      </c>
    </row>
    <row r="375" spans="1:5" x14ac:dyDescent="0.45">
      <c r="A375" s="44">
        <v>340</v>
      </c>
      <c r="B375" s="45">
        <v>42679</v>
      </c>
      <c r="C375" s="485">
        <v>0.64070601851562969</v>
      </c>
      <c r="D375" s="448" t="s">
        <v>56</v>
      </c>
      <c r="E375" s="46" t="s">
        <v>757</v>
      </c>
    </row>
    <row r="376" spans="1:5" x14ac:dyDescent="0.45">
      <c r="A376" s="44">
        <v>339</v>
      </c>
      <c r="B376" s="45">
        <v>42679</v>
      </c>
      <c r="C376" s="485">
        <v>0.54585648148349719</v>
      </c>
      <c r="D376" s="448" t="s">
        <v>56</v>
      </c>
      <c r="E376" s="47" t="s">
        <v>756</v>
      </c>
    </row>
    <row r="377" spans="1:5" x14ac:dyDescent="0.45">
      <c r="A377" s="44">
        <v>338</v>
      </c>
      <c r="B377" s="45">
        <v>42679</v>
      </c>
      <c r="C377" s="485">
        <v>0.51243055555823958</v>
      </c>
      <c r="D377" s="448" t="s">
        <v>56</v>
      </c>
      <c r="E377" s="46" t="s">
        <v>755</v>
      </c>
    </row>
    <row r="378" spans="1:5" x14ac:dyDescent="0.45">
      <c r="A378" s="44">
        <v>337</v>
      </c>
      <c r="B378" s="45">
        <v>42679</v>
      </c>
      <c r="C378" s="485">
        <v>0.43653935185284354</v>
      </c>
      <c r="D378" s="448" t="s">
        <v>56</v>
      </c>
      <c r="E378" s="46" t="s">
        <v>754</v>
      </c>
    </row>
    <row r="379" spans="1:5" x14ac:dyDescent="0.45">
      <c r="A379" s="44">
        <v>336</v>
      </c>
      <c r="B379" s="45">
        <v>42678</v>
      </c>
      <c r="C379" s="485">
        <v>0.80717592592554865</v>
      </c>
      <c r="D379" s="448" t="s">
        <v>56</v>
      </c>
      <c r="E379" s="46" t="s">
        <v>753</v>
      </c>
    </row>
    <row r="380" spans="1:5" x14ac:dyDescent="0.45">
      <c r="A380" s="44">
        <v>335</v>
      </c>
      <c r="B380" s="45">
        <v>42678</v>
      </c>
      <c r="C380" s="485">
        <v>0.60674768518219935</v>
      </c>
      <c r="D380" s="448" t="s">
        <v>56</v>
      </c>
      <c r="E380" s="46" t="s">
        <v>752</v>
      </c>
    </row>
    <row r="381" spans="1:5" x14ac:dyDescent="0.45">
      <c r="A381" s="44">
        <v>334</v>
      </c>
      <c r="B381" s="45">
        <v>42678</v>
      </c>
      <c r="C381" s="485">
        <v>0.57276620370248565</v>
      </c>
      <c r="D381" s="448" t="s">
        <v>56</v>
      </c>
      <c r="E381" s="46" t="s">
        <v>751</v>
      </c>
    </row>
    <row r="382" spans="1:5" x14ac:dyDescent="0.45">
      <c r="A382" s="44">
        <v>333</v>
      </c>
      <c r="B382" s="45">
        <v>42678</v>
      </c>
      <c r="C382" s="485">
        <v>0.46465277778042946</v>
      </c>
      <c r="D382" s="448" t="s">
        <v>56</v>
      </c>
      <c r="E382" s="47" t="s">
        <v>750</v>
      </c>
    </row>
    <row r="383" spans="1:5" x14ac:dyDescent="0.45">
      <c r="A383" s="44">
        <v>332</v>
      </c>
      <c r="B383" s="45">
        <v>42677</v>
      </c>
      <c r="C383" s="485">
        <v>0.80282407407503342</v>
      </c>
      <c r="D383" s="448" t="s">
        <v>56</v>
      </c>
      <c r="E383" s="46" t="s">
        <v>749</v>
      </c>
    </row>
    <row r="384" spans="1:5" ht="28.5" x14ac:dyDescent="0.45">
      <c r="A384" s="44">
        <v>331</v>
      </c>
      <c r="B384" s="45">
        <v>42677</v>
      </c>
      <c r="C384" s="485">
        <v>0.78984953703911742</v>
      </c>
      <c r="D384" s="448" t="s">
        <v>56</v>
      </c>
      <c r="E384" s="46" t="s">
        <v>748</v>
      </c>
    </row>
    <row r="385" spans="1:5" x14ac:dyDescent="0.45">
      <c r="A385" s="44">
        <v>330</v>
      </c>
      <c r="B385" s="45">
        <v>42677</v>
      </c>
      <c r="C385" s="485">
        <v>0.50936342592467554</v>
      </c>
      <c r="D385" s="448" t="s">
        <v>56</v>
      </c>
      <c r="E385" s="46" t="s">
        <v>747</v>
      </c>
    </row>
    <row r="386" spans="1:5" x14ac:dyDescent="0.45">
      <c r="A386" s="44">
        <v>329</v>
      </c>
      <c r="B386" s="45">
        <v>42677</v>
      </c>
      <c r="C386" s="485">
        <v>0.50125000000116415</v>
      </c>
      <c r="D386" s="448" t="s">
        <v>56</v>
      </c>
      <c r="E386" s="46" t="s">
        <v>746</v>
      </c>
    </row>
    <row r="387" spans="1:5" x14ac:dyDescent="0.45">
      <c r="A387" s="44">
        <v>328</v>
      </c>
      <c r="B387" s="45">
        <v>42677</v>
      </c>
      <c r="C387" s="485">
        <v>0.49689814815064892</v>
      </c>
      <c r="D387" s="448" t="s">
        <v>56</v>
      </c>
      <c r="E387" s="46" t="s">
        <v>745</v>
      </c>
    </row>
    <row r="388" spans="1:5" ht="28.5" x14ac:dyDescent="0.45">
      <c r="A388" s="44">
        <v>327</v>
      </c>
      <c r="B388" s="45">
        <v>42677</v>
      </c>
      <c r="C388" s="485">
        <v>0.49181712963036261</v>
      </c>
      <c r="D388" s="448" t="s">
        <v>56</v>
      </c>
      <c r="E388" s="46" t="s">
        <v>744</v>
      </c>
    </row>
    <row r="389" spans="1:5" ht="28.5" x14ac:dyDescent="0.45">
      <c r="A389" s="44">
        <v>326</v>
      </c>
      <c r="B389" s="45">
        <v>42676</v>
      </c>
      <c r="C389" s="485">
        <v>0.72429398148233304</v>
      </c>
      <c r="D389" s="448" t="s">
        <v>56</v>
      </c>
      <c r="E389" s="46" t="s">
        <v>743</v>
      </c>
    </row>
    <row r="390" spans="1:5" x14ac:dyDescent="0.45">
      <c r="A390" s="44">
        <v>325</v>
      </c>
      <c r="B390" s="45">
        <v>42675</v>
      </c>
      <c r="C390" s="485">
        <v>0.53781249999883585</v>
      </c>
      <c r="D390" s="448" t="s">
        <v>56</v>
      </c>
      <c r="E390" s="46" t="s">
        <v>742</v>
      </c>
    </row>
    <row r="391" spans="1:5" x14ac:dyDescent="0.45">
      <c r="A391" s="44">
        <v>324</v>
      </c>
      <c r="B391" s="45">
        <v>42675</v>
      </c>
      <c r="C391" s="485">
        <v>0.52891203703620704</v>
      </c>
      <c r="D391" s="448" t="s">
        <v>56</v>
      </c>
      <c r="E391" s="46" t="s">
        <v>741</v>
      </c>
    </row>
    <row r="392" spans="1:5" x14ac:dyDescent="0.45">
      <c r="A392" s="44">
        <v>323</v>
      </c>
      <c r="B392" s="45">
        <v>42675</v>
      </c>
      <c r="C392" s="485">
        <v>0.51920138888817746</v>
      </c>
      <c r="D392" s="448" t="s">
        <v>56</v>
      </c>
      <c r="E392" s="46" t="s">
        <v>740</v>
      </c>
    </row>
    <row r="393" spans="1:5" x14ac:dyDescent="0.45">
      <c r="A393" s="44">
        <v>322</v>
      </c>
      <c r="B393" s="45">
        <v>42674</v>
      </c>
      <c r="C393" s="485">
        <v>0.61778935185429873</v>
      </c>
      <c r="D393" s="448" t="s">
        <v>56</v>
      </c>
      <c r="E393" s="47" t="s">
        <v>730</v>
      </c>
    </row>
    <row r="394" spans="1:5" x14ac:dyDescent="0.45">
      <c r="A394" s="44">
        <v>321</v>
      </c>
      <c r="B394" s="45">
        <v>42674</v>
      </c>
      <c r="C394" s="485">
        <v>0.575543981482042</v>
      </c>
      <c r="D394" s="448" t="s">
        <v>56</v>
      </c>
      <c r="E394" s="47" t="s">
        <v>722</v>
      </c>
    </row>
    <row r="395" spans="1:5" ht="42.75" x14ac:dyDescent="0.45">
      <c r="A395" s="44">
        <v>320</v>
      </c>
      <c r="B395" s="45">
        <v>42674</v>
      </c>
      <c r="C395" s="485">
        <v>0.53112268518452765</v>
      </c>
      <c r="D395" s="448" t="s">
        <v>56</v>
      </c>
      <c r="E395" s="47" t="s">
        <v>718</v>
      </c>
    </row>
    <row r="396" spans="1:5" ht="28.5" x14ac:dyDescent="0.45">
      <c r="A396" s="44">
        <v>319</v>
      </c>
      <c r="B396" s="45">
        <v>42673</v>
      </c>
      <c r="C396" s="485">
        <v>0.75108796296262881</v>
      </c>
      <c r="D396" s="448" t="s">
        <v>56</v>
      </c>
      <c r="E396" s="47" t="s">
        <v>678</v>
      </c>
    </row>
    <row r="397" spans="1:5" x14ac:dyDescent="0.45">
      <c r="A397" s="44">
        <v>318</v>
      </c>
      <c r="B397" s="45">
        <v>42673</v>
      </c>
      <c r="C397" s="485">
        <v>0.62725694444088731</v>
      </c>
      <c r="D397" s="448" t="s">
        <v>56</v>
      </c>
      <c r="E397" s="46" t="s">
        <v>677</v>
      </c>
    </row>
    <row r="398" spans="1:5" x14ac:dyDescent="0.45">
      <c r="A398" s="44">
        <v>317</v>
      </c>
      <c r="B398" s="45">
        <v>42672</v>
      </c>
      <c r="C398" s="485">
        <v>0.77305555555358296</v>
      </c>
      <c r="D398" s="448" t="s">
        <v>56</v>
      </c>
      <c r="E398" s="46" t="s">
        <v>675</v>
      </c>
    </row>
    <row r="399" spans="1:5" x14ac:dyDescent="0.45">
      <c r="A399" s="44">
        <v>316</v>
      </c>
      <c r="B399" s="45">
        <v>42672</v>
      </c>
      <c r="C399" s="485">
        <v>0.54692129629984265</v>
      </c>
      <c r="D399" s="448" t="s">
        <v>56</v>
      </c>
      <c r="E399" s="47" t="s">
        <v>674</v>
      </c>
    </row>
    <row r="400" spans="1:5" x14ac:dyDescent="0.45">
      <c r="A400" s="44">
        <v>315</v>
      </c>
      <c r="B400" s="45">
        <v>42672</v>
      </c>
      <c r="C400" s="485">
        <v>0.52459490740875481</v>
      </c>
      <c r="D400" s="448" t="s">
        <v>56</v>
      </c>
      <c r="E400" s="46" t="s">
        <v>673</v>
      </c>
    </row>
    <row r="401" spans="1:5" x14ac:dyDescent="0.45">
      <c r="A401" s="44">
        <v>314</v>
      </c>
      <c r="B401" s="45">
        <v>42672</v>
      </c>
      <c r="C401" s="485">
        <v>0.49068287036789116</v>
      </c>
      <c r="D401" s="448" t="s">
        <v>56</v>
      </c>
      <c r="E401" s="46" t="s">
        <v>671</v>
      </c>
    </row>
    <row r="402" spans="1:5" ht="28.5" x14ac:dyDescent="0.45">
      <c r="A402" s="44">
        <v>313</v>
      </c>
      <c r="B402" s="45">
        <v>42672</v>
      </c>
      <c r="C402" s="485">
        <v>0.46944444444670808</v>
      </c>
      <c r="D402" s="448" t="s">
        <v>56</v>
      </c>
      <c r="E402" s="47" t="s">
        <v>672</v>
      </c>
    </row>
    <row r="403" spans="1:5" x14ac:dyDescent="0.45">
      <c r="A403" s="44">
        <v>312</v>
      </c>
      <c r="B403" s="45">
        <v>42672</v>
      </c>
      <c r="C403" s="485">
        <v>0.45535879629460396</v>
      </c>
      <c r="D403" s="448" t="s">
        <v>56</v>
      </c>
      <c r="E403" s="47" t="s">
        <v>670</v>
      </c>
    </row>
    <row r="404" spans="1:5" x14ac:dyDescent="0.45">
      <c r="A404" s="44">
        <v>311</v>
      </c>
      <c r="B404" s="45">
        <v>42671</v>
      </c>
      <c r="C404" s="485">
        <v>0.77056712962803431</v>
      </c>
      <c r="D404" s="448" t="s">
        <v>56</v>
      </c>
      <c r="E404" s="46" t="s">
        <v>669</v>
      </c>
    </row>
    <row r="405" spans="1:5" ht="28.5" x14ac:dyDescent="0.45">
      <c r="A405" s="44">
        <v>310</v>
      </c>
      <c r="B405" s="45">
        <v>42671</v>
      </c>
      <c r="C405" s="485">
        <v>0.48307870370626915</v>
      </c>
      <c r="D405" s="448" t="s">
        <v>56</v>
      </c>
      <c r="E405" s="47" t="s">
        <v>668</v>
      </c>
    </row>
    <row r="406" spans="1:5" x14ac:dyDescent="0.45">
      <c r="A406" s="44">
        <v>309</v>
      </c>
      <c r="B406" s="45">
        <v>42671</v>
      </c>
      <c r="C406" s="485">
        <v>0.40539351852203254</v>
      </c>
      <c r="D406" s="448" t="s">
        <v>56</v>
      </c>
      <c r="E406" s="47" t="s">
        <v>665</v>
      </c>
    </row>
    <row r="407" spans="1:5" x14ac:dyDescent="0.45">
      <c r="A407" s="44">
        <v>308</v>
      </c>
      <c r="B407" s="45">
        <v>42670</v>
      </c>
      <c r="C407" s="485">
        <v>0.9453125</v>
      </c>
      <c r="D407" s="448" t="s">
        <v>56</v>
      </c>
      <c r="E407" s="46" t="s">
        <v>664</v>
      </c>
    </row>
    <row r="408" spans="1:5" ht="28.5" x14ac:dyDescent="0.45">
      <c r="A408" s="44">
        <v>307</v>
      </c>
      <c r="B408" s="45">
        <v>42670</v>
      </c>
      <c r="C408" s="485">
        <v>0.77057870370481396</v>
      </c>
      <c r="D408" s="448" t="s">
        <v>56</v>
      </c>
      <c r="E408" s="47" t="s">
        <v>662</v>
      </c>
    </row>
    <row r="409" spans="1:5" x14ac:dyDescent="0.45">
      <c r="A409" s="44">
        <v>306</v>
      </c>
      <c r="B409" s="45">
        <v>42670</v>
      </c>
      <c r="C409" s="485">
        <v>0.640763888892252</v>
      </c>
      <c r="D409" s="448" t="s">
        <v>56</v>
      </c>
      <c r="E409" s="47" t="s">
        <v>659</v>
      </c>
    </row>
    <row r="410" spans="1:5" x14ac:dyDescent="0.45">
      <c r="A410" s="44">
        <v>305</v>
      </c>
      <c r="B410" s="45">
        <v>42670</v>
      </c>
      <c r="C410" s="485">
        <v>0.43840277777781012</v>
      </c>
      <c r="D410" s="448" t="s">
        <v>56</v>
      </c>
      <c r="E410" s="47" t="s">
        <v>658</v>
      </c>
    </row>
    <row r="411" spans="1:5" ht="42.75" x14ac:dyDescent="0.45">
      <c r="A411" s="44">
        <v>304</v>
      </c>
      <c r="B411" s="45">
        <v>42669</v>
      </c>
      <c r="C411" s="485">
        <v>0.93548611111327773</v>
      </c>
      <c r="D411" s="448" t="s">
        <v>56</v>
      </c>
      <c r="E411" s="47" t="s">
        <v>657</v>
      </c>
    </row>
    <row r="412" spans="1:5" x14ac:dyDescent="0.45">
      <c r="A412" s="44">
        <v>303</v>
      </c>
      <c r="B412" s="45">
        <v>42669</v>
      </c>
      <c r="C412" s="485">
        <v>0.52210648148320615</v>
      </c>
      <c r="D412" s="448" t="s">
        <v>56</v>
      </c>
      <c r="E412" s="46" t="s">
        <v>625</v>
      </c>
    </row>
    <row r="413" spans="1:5" x14ac:dyDescent="0.45">
      <c r="A413" s="44">
        <v>302</v>
      </c>
      <c r="B413" s="45">
        <v>42669</v>
      </c>
      <c r="C413" s="485">
        <v>0.49582175925752381</v>
      </c>
      <c r="D413" s="448" t="s">
        <v>56</v>
      </c>
      <c r="E413" s="47" t="s">
        <v>623</v>
      </c>
    </row>
    <row r="414" spans="1:5" x14ac:dyDescent="0.45">
      <c r="A414" s="44">
        <v>301</v>
      </c>
      <c r="B414" s="45">
        <v>42668</v>
      </c>
      <c r="C414" s="485">
        <v>0.96883101851562969</v>
      </c>
      <c r="D414" s="448" t="s">
        <v>56</v>
      </c>
      <c r="E414" s="46" t="s">
        <v>622</v>
      </c>
    </row>
    <row r="415" spans="1:5" x14ac:dyDescent="0.45">
      <c r="A415" s="44">
        <v>300</v>
      </c>
      <c r="B415" s="45">
        <v>42667</v>
      </c>
      <c r="C415" s="485">
        <v>0.75763888888888886</v>
      </c>
      <c r="D415" s="448" t="s">
        <v>56</v>
      </c>
      <c r="E415" s="46" t="s">
        <v>612</v>
      </c>
    </row>
    <row r="416" spans="1:5" x14ac:dyDescent="0.45">
      <c r="A416" s="44">
        <v>299</v>
      </c>
      <c r="B416" s="45">
        <v>42666</v>
      </c>
      <c r="C416" s="485">
        <v>0.75771990740759065</v>
      </c>
      <c r="D416" s="448" t="s">
        <v>56</v>
      </c>
      <c r="E416" s="46" t="s">
        <v>611</v>
      </c>
    </row>
    <row r="417" spans="1:5" x14ac:dyDescent="0.45">
      <c r="A417" s="44">
        <v>298</v>
      </c>
      <c r="B417" s="45">
        <v>42666</v>
      </c>
      <c r="C417" s="485">
        <v>0.68021990740817273</v>
      </c>
      <c r="D417" s="448" t="s">
        <v>56</v>
      </c>
      <c r="E417" s="46" t="s">
        <v>597</v>
      </c>
    </row>
    <row r="418" spans="1:5" x14ac:dyDescent="0.45">
      <c r="A418" s="44">
        <v>297</v>
      </c>
      <c r="B418" s="45">
        <v>42666</v>
      </c>
      <c r="C418" s="485">
        <v>0.51532407407648861</v>
      </c>
      <c r="D418" s="448" t="s">
        <v>56</v>
      </c>
      <c r="E418" s="47" t="s">
        <v>596</v>
      </c>
    </row>
    <row r="419" spans="1:5" x14ac:dyDescent="0.45">
      <c r="A419" s="44">
        <v>296</v>
      </c>
      <c r="B419" s="45">
        <v>42665</v>
      </c>
      <c r="C419" s="485">
        <v>0.33730324073985685</v>
      </c>
      <c r="D419" s="448" t="s">
        <v>56</v>
      </c>
      <c r="E419" s="46" t="s">
        <v>595</v>
      </c>
    </row>
    <row r="420" spans="1:5" x14ac:dyDescent="0.45">
      <c r="A420" s="44">
        <v>295</v>
      </c>
      <c r="B420" s="45">
        <v>42664</v>
      </c>
      <c r="C420" s="485">
        <v>0.61797453703911742</v>
      </c>
      <c r="D420" s="448" t="s">
        <v>56</v>
      </c>
      <c r="E420" s="47" t="s">
        <v>594</v>
      </c>
    </row>
    <row r="421" spans="1:5" x14ac:dyDescent="0.45">
      <c r="A421" s="44">
        <v>294</v>
      </c>
      <c r="B421" s="45">
        <v>42663</v>
      </c>
      <c r="C421" s="485">
        <v>0.43343750000349246</v>
      </c>
      <c r="D421" s="448" t="s">
        <v>56</v>
      </c>
      <c r="E421" s="46" t="s">
        <v>579</v>
      </c>
    </row>
    <row r="422" spans="1:5" x14ac:dyDescent="0.45">
      <c r="A422" s="44">
        <v>293</v>
      </c>
      <c r="B422" s="45">
        <v>42662</v>
      </c>
      <c r="C422" s="485">
        <v>0.78865740740729962</v>
      </c>
      <c r="D422" s="448" t="s">
        <v>56</v>
      </c>
      <c r="E422" s="46" t="s">
        <v>578</v>
      </c>
    </row>
    <row r="423" spans="1:5" x14ac:dyDescent="0.45">
      <c r="A423" s="44">
        <v>292</v>
      </c>
      <c r="B423" s="45">
        <v>42662</v>
      </c>
      <c r="C423" s="485">
        <v>0.68822916666977108</v>
      </c>
      <c r="D423" s="448" t="s">
        <v>56</v>
      </c>
      <c r="E423" s="46" t="s">
        <v>577</v>
      </c>
    </row>
    <row r="424" spans="1:5" x14ac:dyDescent="0.45">
      <c r="A424" s="44">
        <v>291</v>
      </c>
      <c r="B424" s="45">
        <v>42662</v>
      </c>
      <c r="C424" s="485">
        <v>0.65023148147884058</v>
      </c>
      <c r="D424" s="448" t="s">
        <v>56</v>
      </c>
      <c r="E424" s="46" t="s">
        <v>576</v>
      </c>
    </row>
    <row r="425" spans="1:5" x14ac:dyDescent="0.45">
      <c r="A425" s="44">
        <v>290</v>
      </c>
      <c r="B425" s="45">
        <v>42662</v>
      </c>
      <c r="C425" s="485">
        <v>0.59508101851679385</v>
      </c>
      <c r="D425" s="448" t="s">
        <v>56</v>
      </c>
      <c r="E425" s="46" t="s">
        <v>575</v>
      </c>
    </row>
    <row r="426" spans="1:5" x14ac:dyDescent="0.45">
      <c r="A426" s="44">
        <v>289</v>
      </c>
      <c r="B426" s="45">
        <v>42662</v>
      </c>
      <c r="C426" s="485">
        <v>0.57325231481809169</v>
      </c>
      <c r="D426" s="448" t="s">
        <v>56</v>
      </c>
      <c r="E426" s="47" t="s">
        <v>572</v>
      </c>
    </row>
    <row r="427" spans="1:5" x14ac:dyDescent="0.45">
      <c r="A427" s="44">
        <v>288</v>
      </c>
      <c r="B427" s="45">
        <v>42662</v>
      </c>
      <c r="C427" s="485">
        <v>0.56423611110949423</v>
      </c>
      <c r="D427" s="448" t="s">
        <v>56</v>
      </c>
      <c r="E427" s="47" t="s">
        <v>571</v>
      </c>
    </row>
    <row r="428" spans="1:5" x14ac:dyDescent="0.45">
      <c r="A428" s="44">
        <v>287</v>
      </c>
      <c r="B428" s="45">
        <v>42662</v>
      </c>
      <c r="C428" s="485">
        <v>0.48466435185400769</v>
      </c>
      <c r="D428" s="448" t="s">
        <v>56</v>
      </c>
      <c r="E428" s="46" t="s">
        <v>570</v>
      </c>
    </row>
    <row r="429" spans="1:5" x14ac:dyDescent="0.45">
      <c r="A429" s="44">
        <v>286</v>
      </c>
      <c r="B429" s="45">
        <v>42662</v>
      </c>
      <c r="C429" s="485">
        <v>0.44717592592496658</v>
      </c>
      <c r="D429" s="448" t="s">
        <v>56</v>
      </c>
      <c r="E429" s="46" t="s">
        <v>569</v>
      </c>
    </row>
    <row r="430" spans="1:5" ht="28.5" x14ac:dyDescent="0.45">
      <c r="A430" s="44">
        <v>285</v>
      </c>
      <c r="B430" s="45">
        <v>42662</v>
      </c>
      <c r="C430" s="485">
        <v>0.40679398148495238</v>
      </c>
      <c r="D430" s="448" t="s">
        <v>56</v>
      </c>
      <c r="E430" s="47" t="s">
        <v>566</v>
      </c>
    </row>
    <row r="431" spans="1:5" x14ac:dyDescent="0.45">
      <c r="A431" s="44">
        <v>284</v>
      </c>
      <c r="B431" s="45">
        <v>42661</v>
      </c>
      <c r="C431" s="485">
        <v>0.79085648147884058</v>
      </c>
      <c r="D431" s="448" t="s">
        <v>56</v>
      </c>
      <c r="E431" s="47" t="s">
        <v>564</v>
      </c>
    </row>
    <row r="432" spans="1:5" x14ac:dyDescent="0.45">
      <c r="A432" s="44">
        <v>283</v>
      </c>
      <c r="B432" s="45">
        <v>42661</v>
      </c>
      <c r="C432" s="485">
        <v>0.671909722223063</v>
      </c>
      <c r="D432" s="448" t="s">
        <v>56</v>
      </c>
      <c r="E432" s="46" t="s">
        <v>573</v>
      </c>
    </row>
    <row r="433" spans="1:5" x14ac:dyDescent="0.45">
      <c r="A433" s="44">
        <v>282</v>
      </c>
      <c r="B433" s="45">
        <v>42661</v>
      </c>
      <c r="C433" s="485">
        <v>0.39314814814861165</v>
      </c>
      <c r="D433" s="448" t="s">
        <v>56</v>
      </c>
      <c r="E433" s="46" t="s">
        <v>562</v>
      </c>
    </row>
    <row r="434" spans="1:5" x14ac:dyDescent="0.45">
      <c r="A434" s="44">
        <v>281</v>
      </c>
      <c r="B434" s="45">
        <v>42661</v>
      </c>
      <c r="C434" s="485">
        <v>0.33006944444787223</v>
      </c>
      <c r="D434" s="448" t="s">
        <v>56</v>
      </c>
      <c r="E434" s="47" t="s">
        <v>559</v>
      </c>
    </row>
    <row r="435" spans="1:5" ht="28.5" x14ac:dyDescent="0.45">
      <c r="A435" s="44">
        <v>280</v>
      </c>
      <c r="B435" s="45">
        <v>42661</v>
      </c>
      <c r="C435" s="485">
        <v>0.32868055555445608</v>
      </c>
      <c r="D435" s="448" t="s">
        <v>56</v>
      </c>
      <c r="E435" s="47" t="s">
        <v>661</v>
      </c>
    </row>
    <row r="436" spans="1:5" x14ac:dyDescent="0.45">
      <c r="A436" s="44">
        <v>279</v>
      </c>
      <c r="B436" s="45">
        <v>42661</v>
      </c>
      <c r="C436" s="485">
        <v>0.25986111110978527</v>
      </c>
      <c r="D436" s="448" t="s">
        <v>56</v>
      </c>
      <c r="E436" s="47" t="s">
        <v>556</v>
      </c>
    </row>
    <row r="437" spans="1:5" ht="28.5" x14ac:dyDescent="0.45">
      <c r="A437" s="44">
        <v>278</v>
      </c>
      <c r="B437" s="45">
        <v>42660</v>
      </c>
      <c r="C437" s="485">
        <v>0.69984953703533392</v>
      </c>
      <c r="D437" s="448" t="s">
        <v>56</v>
      </c>
      <c r="E437" s="47" t="s">
        <v>558</v>
      </c>
    </row>
    <row r="438" spans="1:5" x14ac:dyDescent="0.45">
      <c r="A438" s="44">
        <v>277</v>
      </c>
      <c r="B438" s="45">
        <v>42660</v>
      </c>
      <c r="C438" s="485">
        <v>0.54140046296379296</v>
      </c>
      <c r="D438" s="448" t="s">
        <v>56</v>
      </c>
      <c r="E438" s="46" t="s">
        <v>555</v>
      </c>
    </row>
    <row r="439" spans="1:5" x14ac:dyDescent="0.45">
      <c r="A439" s="44">
        <v>276</v>
      </c>
      <c r="B439" s="45">
        <v>42660</v>
      </c>
      <c r="C439" s="485">
        <v>0.50364583333430346</v>
      </c>
      <c r="D439" s="448" t="s">
        <v>56</v>
      </c>
      <c r="E439" s="46" t="s">
        <v>554</v>
      </c>
    </row>
    <row r="440" spans="1:5" x14ac:dyDescent="0.45">
      <c r="A440" s="44">
        <v>275</v>
      </c>
      <c r="B440" s="45">
        <v>42660</v>
      </c>
      <c r="C440" s="485">
        <v>0.41063657407357823</v>
      </c>
      <c r="D440" s="448" t="s">
        <v>56</v>
      </c>
      <c r="E440" s="46" t="s">
        <v>553</v>
      </c>
    </row>
    <row r="441" spans="1:5" x14ac:dyDescent="0.45">
      <c r="A441" s="44">
        <v>274</v>
      </c>
      <c r="B441" s="45">
        <v>42660</v>
      </c>
      <c r="C441" s="485">
        <v>0.3839814814782585</v>
      </c>
      <c r="D441" s="448" t="s">
        <v>56</v>
      </c>
      <c r="E441" s="46" t="s">
        <v>552</v>
      </c>
    </row>
    <row r="442" spans="1:5" x14ac:dyDescent="0.45">
      <c r="A442" s="44">
        <v>273</v>
      </c>
      <c r="B442" s="45">
        <v>42659</v>
      </c>
      <c r="C442" s="485">
        <v>0.56215277777664596</v>
      </c>
      <c r="D442" s="448" t="s">
        <v>56</v>
      </c>
      <c r="E442" s="46" t="s">
        <v>551</v>
      </c>
    </row>
    <row r="443" spans="1:5" x14ac:dyDescent="0.45">
      <c r="A443" s="44">
        <v>272</v>
      </c>
      <c r="B443" s="45">
        <v>42659</v>
      </c>
      <c r="C443" s="485">
        <v>0.54475694444408873</v>
      </c>
      <c r="D443" s="448" t="s">
        <v>56</v>
      </c>
      <c r="E443" s="46" t="s">
        <v>550</v>
      </c>
    </row>
    <row r="444" spans="1:5" x14ac:dyDescent="0.45">
      <c r="A444" s="44">
        <v>271</v>
      </c>
      <c r="B444" s="45">
        <v>42659</v>
      </c>
      <c r="C444" s="485">
        <v>0.54314814815006685</v>
      </c>
      <c r="D444" s="448" t="s">
        <v>56</v>
      </c>
      <c r="E444" s="46" t="s">
        <v>549</v>
      </c>
    </row>
    <row r="445" spans="1:5" ht="28.5" x14ac:dyDescent="0.45">
      <c r="A445" s="44">
        <v>270</v>
      </c>
      <c r="B445" s="45">
        <v>42659</v>
      </c>
      <c r="C445" s="485">
        <v>0.31934027777606389</v>
      </c>
      <c r="D445" s="448" t="s">
        <v>56</v>
      </c>
      <c r="E445" s="47" t="s">
        <v>546</v>
      </c>
    </row>
    <row r="446" spans="1:5" x14ac:dyDescent="0.45">
      <c r="A446" s="44">
        <v>269</v>
      </c>
      <c r="B446" s="45">
        <v>42657</v>
      </c>
      <c r="C446" s="485">
        <v>0.75230324074072996</v>
      </c>
      <c r="D446" s="448" t="s">
        <v>56</v>
      </c>
      <c r="E446" s="46" t="s">
        <v>503</v>
      </c>
    </row>
    <row r="447" spans="1:5" x14ac:dyDescent="0.45">
      <c r="A447" s="44">
        <v>268</v>
      </c>
      <c r="B447" s="45">
        <v>42657</v>
      </c>
      <c r="C447" s="485">
        <v>0.69883101851883112</v>
      </c>
      <c r="D447" s="448" t="s">
        <v>56</v>
      </c>
      <c r="E447" s="47" t="s">
        <v>502</v>
      </c>
    </row>
    <row r="448" spans="1:5" x14ac:dyDescent="0.45">
      <c r="A448" s="44">
        <v>267</v>
      </c>
      <c r="B448" s="45">
        <v>42657</v>
      </c>
      <c r="C448" s="485">
        <v>0.47041666666336823</v>
      </c>
      <c r="D448" s="448" t="s">
        <v>56</v>
      </c>
      <c r="E448" s="47" t="s">
        <v>490</v>
      </c>
    </row>
    <row r="449" spans="1:5" x14ac:dyDescent="0.45">
      <c r="A449" s="44">
        <v>266</v>
      </c>
      <c r="B449" s="45">
        <v>42657</v>
      </c>
      <c r="C449" s="485">
        <v>0.42726851852057735</v>
      </c>
      <c r="D449" s="448" t="s">
        <v>56</v>
      </c>
      <c r="E449" s="46" t="s">
        <v>489</v>
      </c>
    </row>
    <row r="450" spans="1:5" ht="28.5" x14ac:dyDescent="0.45">
      <c r="A450" s="44">
        <v>265</v>
      </c>
      <c r="B450" s="45">
        <v>42656</v>
      </c>
      <c r="C450" s="485">
        <v>0.73520833333168412</v>
      </c>
      <c r="D450" s="448" t="s">
        <v>56</v>
      </c>
      <c r="E450" s="47" t="s">
        <v>486</v>
      </c>
    </row>
    <row r="451" spans="1:5" x14ac:dyDescent="0.45">
      <c r="A451" s="44">
        <v>264</v>
      </c>
      <c r="B451" s="45">
        <v>42656</v>
      </c>
      <c r="C451" s="485">
        <v>0.66430555555416504</v>
      </c>
      <c r="D451" s="448" t="s">
        <v>56</v>
      </c>
      <c r="E451" s="46" t="s">
        <v>482</v>
      </c>
    </row>
    <row r="452" spans="1:5" x14ac:dyDescent="0.45">
      <c r="A452" s="44">
        <v>263</v>
      </c>
      <c r="B452" s="45">
        <v>42656</v>
      </c>
      <c r="C452" s="485">
        <v>0.63850694444408873</v>
      </c>
      <c r="D452" s="448" t="s">
        <v>56</v>
      </c>
      <c r="E452" s="47" t="s">
        <v>481</v>
      </c>
    </row>
    <row r="453" spans="1:5" x14ac:dyDescent="0.45">
      <c r="A453" s="44">
        <v>262</v>
      </c>
      <c r="B453" s="45">
        <v>42656</v>
      </c>
      <c r="C453" s="485">
        <v>0.60045138889108784</v>
      </c>
      <c r="D453" s="448" t="s">
        <v>56</v>
      </c>
      <c r="E453" s="47" t="s">
        <v>480</v>
      </c>
    </row>
    <row r="454" spans="1:5" x14ac:dyDescent="0.45">
      <c r="A454" s="44">
        <v>261</v>
      </c>
      <c r="B454" s="45">
        <v>42656</v>
      </c>
      <c r="C454" s="485">
        <v>0.40482638889079681</v>
      </c>
      <c r="D454" s="448" t="s">
        <v>56</v>
      </c>
      <c r="E454" s="46" t="s">
        <v>479</v>
      </c>
    </row>
    <row r="455" spans="1:5" x14ac:dyDescent="0.45">
      <c r="A455" s="44">
        <v>260</v>
      </c>
      <c r="B455" s="45">
        <v>42655</v>
      </c>
      <c r="C455" s="485">
        <v>0.73734953703387873</v>
      </c>
      <c r="D455" s="448" t="s">
        <v>56</v>
      </c>
      <c r="E455" s="46" t="s">
        <v>478</v>
      </c>
    </row>
    <row r="456" spans="1:5" x14ac:dyDescent="0.45">
      <c r="A456" s="44">
        <v>259</v>
      </c>
      <c r="B456" s="45">
        <v>42655</v>
      </c>
      <c r="C456" s="485">
        <v>0.61177083333313931</v>
      </c>
      <c r="D456" s="448" t="s">
        <v>56</v>
      </c>
      <c r="E456" s="47" t="s">
        <v>477</v>
      </c>
    </row>
    <row r="457" spans="1:5" ht="28.5" x14ac:dyDescent="0.45">
      <c r="A457" s="44">
        <v>258</v>
      </c>
      <c r="B457" s="45">
        <v>42655</v>
      </c>
      <c r="C457" s="485">
        <v>0.57549768518219935</v>
      </c>
      <c r="D457" s="448" t="s">
        <v>56</v>
      </c>
      <c r="E457" s="47" t="s">
        <v>476</v>
      </c>
    </row>
    <row r="458" spans="1:5" x14ac:dyDescent="0.45">
      <c r="A458" s="44">
        <v>257</v>
      </c>
      <c r="B458" s="45">
        <v>42655</v>
      </c>
      <c r="C458" s="485">
        <v>0.54803240740875481</v>
      </c>
      <c r="D458" s="448" t="s">
        <v>56</v>
      </c>
      <c r="E458" s="47" t="s">
        <v>475</v>
      </c>
    </row>
    <row r="459" spans="1:5" x14ac:dyDescent="0.45">
      <c r="A459" s="44">
        <v>256</v>
      </c>
      <c r="B459" s="45">
        <v>42654</v>
      </c>
      <c r="C459" s="485">
        <v>0.79185185184906004</v>
      </c>
      <c r="D459" s="448" t="s">
        <v>56</v>
      </c>
      <c r="E459" s="46" t="s">
        <v>474</v>
      </c>
    </row>
    <row r="460" spans="1:5" x14ac:dyDescent="0.45">
      <c r="A460" s="44">
        <v>255</v>
      </c>
      <c r="B460" s="45">
        <v>42654</v>
      </c>
      <c r="C460" s="485">
        <v>0.77319444444583496</v>
      </c>
      <c r="D460" s="448" t="s">
        <v>56</v>
      </c>
      <c r="E460" s="47" t="s">
        <v>473</v>
      </c>
    </row>
    <row r="461" spans="1:5" x14ac:dyDescent="0.45">
      <c r="A461" s="44">
        <v>254</v>
      </c>
      <c r="B461" s="45">
        <v>42653</v>
      </c>
      <c r="C461" s="485">
        <v>0.73266203703678912</v>
      </c>
      <c r="D461" s="448" t="s">
        <v>56</v>
      </c>
      <c r="E461" s="46" t="s">
        <v>472</v>
      </c>
    </row>
    <row r="462" spans="1:5" x14ac:dyDescent="0.45">
      <c r="A462" s="44">
        <v>253</v>
      </c>
      <c r="B462" s="45">
        <v>42652</v>
      </c>
      <c r="C462" s="485">
        <v>0.50836805555445608</v>
      </c>
      <c r="D462" s="448" t="s">
        <v>56</v>
      </c>
      <c r="E462" s="46" t="s">
        <v>471</v>
      </c>
    </row>
    <row r="463" spans="1:5" x14ac:dyDescent="0.45">
      <c r="A463" s="44">
        <v>252</v>
      </c>
      <c r="B463" s="45">
        <v>42651</v>
      </c>
      <c r="C463" s="485">
        <v>0.83634259259270038</v>
      </c>
      <c r="D463" s="448" t="s">
        <v>56</v>
      </c>
      <c r="E463" s="46" t="s">
        <v>469</v>
      </c>
    </row>
    <row r="464" spans="1:5" x14ac:dyDescent="0.45">
      <c r="A464" s="44">
        <v>251</v>
      </c>
      <c r="B464" s="45">
        <v>42651</v>
      </c>
      <c r="C464" s="485">
        <v>0.83122685184935108</v>
      </c>
      <c r="D464" s="448" t="s">
        <v>56</v>
      </c>
      <c r="E464" s="46" t="s">
        <v>468</v>
      </c>
    </row>
    <row r="465" spans="1:5" x14ac:dyDescent="0.45">
      <c r="A465" s="44">
        <v>250</v>
      </c>
      <c r="B465" s="45">
        <v>42651</v>
      </c>
      <c r="C465" s="485">
        <v>0.74141203703766223</v>
      </c>
      <c r="D465" s="448" t="s">
        <v>56</v>
      </c>
      <c r="E465" s="47" t="s">
        <v>467</v>
      </c>
    </row>
    <row r="466" spans="1:5" x14ac:dyDescent="0.45">
      <c r="A466" s="44">
        <v>249</v>
      </c>
      <c r="B466" s="45">
        <v>42650</v>
      </c>
      <c r="C466" s="485">
        <v>0.64109953703882638</v>
      </c>
      <c r="D466" s="448" t="s">
        <v>56</v>
      </c>
      <c r="E466" s="47" t="s">
        <v>466</v>
      </c>
    </row>
    <row r="467" spans="1:5" x14ac:dyDescent="0.45">
      <c r="A467" s="44">
        <v>248</v>
      </c>
      <c r="B467" s="45">
        <v>42650</v>
      </c>
      <c r="C467" s="485">
        <v>0.56843749999825377</v>
      </c>
      <c r="D467" s="448" t="s">
        <v>56</v>
      </c>
      <c r="E467" s="47" t="s">
        <v>465</v>
      </c>
    </row>
    <row r="468" spans="1:5" x14ac:dyDescent="0.45">
      <c r="A468" s="44">
        <v>247</v>
      </c>
      <c r="B468" s="45">
        <v>42650</v>
      </c>
      <c r="C468" s="485">
        <v>0.50079861110862112</v>
      </c>
      <c r="D468" s="448" t="s">
        <v>56</v>
      </c>
      <c r="E468" s="46" t="s">
        <v>464</v>
      </c>
    </row>
    <row r="469" spans="1:5" x14ac:dyDescent="0.45">
      <c r="A469" s="44">
        <v>246</v>
      </c>
      <c r="B469" s="45">
        <v>42650</v>
      </c>
      <c r="C469" s="485">
        <v>0.4726041666654055</v>
      </c>
      <c r="D469" s="448" t="s">
        <v>56</v>
      </c>
      <c r="E469" s="47" t="s">
        <v>463</v>
      </c>
    </row>
    <row r="470" spans="1:5" x14ac:dyDescent="0.45">
      <c r="A470" s="44">
        <v>245</v>
      </c>
      <c r="B470" s="45">
        <v>42650</v>
      </c>
      <c r="C470" s="485">
        <v>0.42681712962803431</v>
      </c>
      <c r="D470" s="448" t="s">
        <v>56</v>
      </c>
      <c r="E470" s="46" t="s">
        <v>462</v>
      </c>
    </row>
    <row r="471" spans="1:5" x14ac:dyDescent="0.45">
      <c r="A471" s="44">
        <v>244</v>
      </c>
      <c r="B471" s="45">
        <v>42649</v>
      </c>
      <c r="C471" s="485">
        <v>0.64168981481634546</v>
      </c>
      <c r="D471" s="448" t="s">
        <v>56</v>
      </c>
      <c r="E471" s="47" t="s">
        <v>461</v>
      </c>
    </row>
    <row r="472" spans="1:5" x14ac:dyDescent="0.45">
      <c r="A472" s="44">
        <v>243</v>
      </c>
      <c r="B472" s="45">
        <v>42649</v>
      </c>
      <c r="C472" s="485">
        <v>0.44282407407445135</v>
      </c>
      <c r="D472" s="448" t="s">
        <v>56</v>
      </c>
      <c r="E472" s="46" t="s">
        <v>460</v>
      </c>
    </row>
    <row r="473" spans="1:5" x14ac:dyDescent="0.45">
      <c r="A473" s="44">
        <v>242</v>
      </c>
      <c r="B473" s="45">
        <v>42648</v>
      </c>
      <c r="C473" s="485">
        <v>0.72569444444525288</v>
      </c>
      <c r="D473" s="448" t="s">
        <v>56</v>
      </c>
      <c r="E473" s="46" t="s">
        <v>459</v>
      </c>
    </row>
    <row r="474" spans="1:5" x14ac:dyDescent="0.45">
      <c r="A474" s="44">
        <v>241</v>
      </c>
      <c r="B474" s="45">
        <v>42648</v>
      </c>
      <c r="C474" s="485">
        <v>0.58553240740729962</v>
      </c>
      <c r="D474" s="448" t="s">
        <v>56</v>
      </c>
      <c r="E474" s="46" t="s">
        <v>458</v>
      </c>
    </row>
    <row r="475" spans="1:5" x14ac:dyDescent="0.45">
      <c r="A475" s="44">
        <v>240</v>
      </c>
      <c r="B475" s="45">
        <v>42648</v>
      </c>
      <c r="C475" s="485">
        <v>0.49032407407503342</v>
      </c>
      <c r="D475" s="448" t="s">
        <v>56</v>
      </c>
      <c r="E475" s="46" t="s">
        <v>457</v>
      </c>
    </row>
    <row r="476" spans="1:5" ht="28.5" x14ac:dyDescent="0.45">
      <c r="A476" s="44">
        <v>239</v>
      </c>
      <c r="B476" s="45">
        <v>42648</v>
      </c>
      <c r="C476" s="485">
        <v>0.47884259259444661</v>
      </c>
      <c r="D476" s="448" t="s">
        <v>56</v>
      </c>
      <c r="E476" s="46" t="s">
        <v>455</v>
      </c>
    </row>
    <row r="477" spans="1:5" x14ac:dyDescent="0.45">
      <c r="A477" s="44">
        <v>238</v>
      </c>
      <c r="B477" s="45">
        <v>42648</v>
      </c>
      <c r="C477" s="485">
        <v>0.45037615740875481</v>
      </c>
      <c r="D477" s="448" t="s">
        <v>56</v>
      </c>
      <c r="E477" s="46" t="s">
        <v>456</v>
      </c>
    </row>
    <row r="478" spans="1:5" x14ac:dyDescent="0.45">
      <c r="A478" s="44">
        <v>237</v>
      </c>
      <c r="B478" s="45">
        <v>42648</v>
      </c>
      <c r="C478" s="485">
        <v>0.421909722223063</v>
      </c>
      <c r="D478" s="448" t="s">
        <v>56</v>
      </c>
      <c r="E478" s="46" t="s">
        <v>454</v>
      </c>
    </row>
    <row r="479" spans="1:5" x14ac:dyDescent="0.45">
      <c r="A479" s="44">
        <v>236</v>
      </c>
      <c r="B479" s="45">
        <v>42647</v>
      </c>
      <c r="C479" s="485">
        <v>0.75783564814628335</v>
      </c>
      <c r="D479" s="448" t="s">
        <v>56</v>
      </c>
      <c r="E479" s="46" t="s">
        <v>453</v>
      </c>
    </row>
    <row r="480" spans="1:5" x14ac:dyDescent="0.45">
      <c r="A480" s="44">
        <v>235</v>
      </c>
      <c r="B480" s="45">
        <v>42647</v>
      </c>
      <c r="C480" s="485">
        <v>0.7357523148166365</v>
      </c>
      <c r="D480" s="448" t="s">
        <v>56</v>
      </c>
      <c r="E480" s="46" t="s">
        <v>452</v>
      </c>
    </row>
    <row r="481" spans="1:5" x14ac:dyDescent="0.45">
      <c r="A481" s="44">
        <v>234</v>
      </c>
      <c r="B481" s="45">
        <v>42647</v>
      </c>
      <c r="C481" s="485">
        <v>0.72960648148000473</v>
      </c>
      <c r="D481" s="448" t="s">
        <v>56</v>
      </c>
      <c r="E481" s="46" t="s">
        <v>451</v>
      </c>
    </row>
    <row r="482" spans="1:5" x14ac:dyDescent="0.45">
      <c r="A482" s="44">
        <v>233</v>
      </c>
      <c r="B482" s="45">
        <v>42647</v>
      </c>
      <c r="C482" s="485">
        <v>0.65652777777722804</v>
      </c>
      <c r="D482" s="448" t="s">
        <v>56</v>
      </c>
      <c r="E482" s="46" t="s">
        <v>449</v>
      </c>
    </row>
    <row r="483" spans="1:5" x14ac:dyDescent="0.45">
      <c r="A483" s="44">
        <v>232</v>
      </c>
      <c r="B483" s="45">
        <v>42647</v>
      </c>
      <c r="C483" s="485">
        <v>0.65403935185167938</v>
      </c>
      <c r="D483" s="448" t="s">
        <v>56</v>
      </c>
      <c r="E483" s="46" t="s">
        <v>448</v>
      </c>
    </row>
    <row r="484" spans="1:5" x14ac:dyDescent="0.45">
      <c r="A484" s="44">
        <v>231</v>
      </c>
      <c r="B484" s="45">
        <v>42647</v>
      </c>
      <c r="C484" s="485">
        <v>0.52314814814599231</v>
      </c>
      <c r="D484" s="448" t="s">
        <v>56</v>
      </c>
      <c r="E484" s="46" t="s">
        <v>447</v>
      </c>
    </row>
    <row r="485" spans="1:5" x14ac:dyDescent="0.45">
      <c r="A485" s="44">
        <v>230</v>
      </c>
      <c r="B485" s="45">
        <v>42647</v>
      </c>
      <c r="C485" s="485">
        <v>0.41087962962774327</v>
      </c>
      <c r="D485" s="448" t="s">
        <v>56</v>
      </c>
      <c r="E485" s="47" t="s">
        <v>446</v>
      </c>
    </row>
    <row r="486" spans="1:5" x14ac:dyDescent="0.45">
      <c r="A486" s="44">
        <v>229</v>
      </c>
      <c r="B486" s="45">
        <v>42646</v>
      </c>
      <c r="C486" s="485">
        <v>0.69537037036934635</v>
      </c>
      <c r="D486" s="448" t="s">
        <v>56</v>
      </c>
      <c r="E486" s="46" t="s">
        <v>445</v>
      </c>
    </row>
    <row r="487" spans="1:5" ht="28.5" x14ac:dyDescent="0.45">
      <c r="A487" s="44">
        <v>228</v>
      </c>
      <c r="B487" s="45">
        <v>42646</v>
      </c>
      <c r="C487" s="485">
        <v>0.62251157407445135</v>
      </c>
      <c r="D487" s="448" t="s">
        <v>56</v>
      </c>
      <c r="E487" s="47" t="s">
        <v>444</v>
      </c>
    </row>
    <row r="488" spans="1:5" x14ac:dyDescent="0.45">
      <c r="A488" s="44">
        <v>227</v>
      </c>
      <c r="B488" s="45">
        <v>42646</v>
      </c>
      <c r="C488" s="485">
        <v>0.49839120370597811</v>
      </c>
      <c r="D488" s="448" t="s">
        <v>56</v>
      </c>
      <c r="E488" s="46" t="s">
        <v>443</v>
      </c>
    </row>
    <row r="489" spans="1:5" ht="28.5" x14ac:dyDescent="0.45">
      <c r="A489" s="44">
        <v>226</v>
      </c>
      <c r="B489" s="45">
        <v>42646</v>
      </c>
      <c r="C489" s="485">
        <v>0.47350694444321562</v>
      </c>
      <c r="D489" s="448" t="s">
        <v>56</v>
      </c>
      <c r="E489" s="46" t="s">
        <v>442</v>
      </c>
    </row>
    <row r="490" spans="1:5" x14ac:dyDescent="0.45">
      <c r="A490" s="44">
        <v>225</v>
      </c>
      <c r="B490" s="45">
        <v>42643</v>
      </c>
      <c r="C490" s="485">
        <v>0.82567129629751435</v>
      </c>
      <c r="D490" s="448" t="s">
        <v>56</v>
      </c>
      <c r="E490" s="46" t="s">
        <v>438</v>
      </c>
    </row>
    <row r="491" spans="1:5" x14ac:dyDescent="0.45">
      <c r="A491" s="44">
        <v>224</v>
      </c>
      <c r="B491" s="45">
        <v>42642</v>
      </c>
      <c r="C491" s="485">
        <v>0.80342592592933215</v>
      </c>
      <c r="D491" s="448" t="s">
        <v>56</v>
      </c>
      <c r="E491" s="46" t="s">
        <v>395</v>
      </c>
    </row>
    <row r="492" spans="1:5" x14ac:dyDescent="0.45">
      <c r="A492" s="44">
        <v>223</v>
      </c>
      <c r="B492" s="45">
        <v>42642</v>
      </c>
      <c r="C492" s="485">
        <v>0.72918981481780065</v>
      </c>
      <c r="D492" s="448" t="s">
        <v>56</v>
      </c>
      <c r="E492" s="46" t="s">
        <v>418</v>
      </c>
    </row>
    <row r="493" spans="1:5" x14ac:dyDescent="0.45">
      <c r="A493" s="44">
        <v>222</v>
      </c>
      <c r="B493" s="45">
        <v>42642</v>
      </c>
      <c r="C493" s="485">
        <v>0.42502314814919373</v>
      </c>
      <c r="D493" s="448" t="s">
        <v>56</v>
      </c>
      <c r="E493" s="46" t="s">
        <v>417</v>
      </c>
    </row>
    <row r="494" spans="1:5" ht="28.5" x14ac:dyDescent="0.45">
      <c r="A494" s="44">
        <v>221</v>
      </c>
      <c r="B494" s="45">
        <v>42641</v>
      </c>
      <c r="C494" s="485">
        <v>0.73093749999679858</v>
      </c>
      <c r="D494" s="448" t="s">
        <v>56</v>
      </c>
      <c r="E494" s="47" t="s">
        <v>416</v>
      </c>
    </row>
    <row r="495" spans="1:5" x14ac:dyDescent="0.45">
      <c r="A495" s="44">
        <v>220</v>
      </c>
      <c r="B495" s="45">
        <v>42641</v>
      </c>
      <c r="C495" s="485">
        <v>0.61454861111269565</v>
      </c>
      <c r="D495" s="448" t="s">
        <v>56</v>
      </c>
      <c r="E495" s="47" t="s">
        <v>415</v>
      </c>
    </row>
    <row r="496" spans="1:5" x14ac:dyDescent="0.45">
      <c r="A496" s="44">
        <v>219</v>
      </c>
      <c r="B496" s="45">
        <v>42641</v>
      </c>
      <c r="C496" s="485">
        <v>0.54348379629664123</v>
      </c>
      <c r="D496" s="448" t="s">
        <v>56</v>
      </c>
      <c r="E496" s="46" t="s">
        <v>414</v>
      </c>
    </row>
    <row r="497" spans="1:5" x14ac:dyDescent="0.45">
      <c r="A497" s="44">
        <v>218</v>
      </c>
      <c r="B497" s="45">
        <v>42641</v>
      </c>
      <c r="C497" s="485">
        <v>0.41891203703562496</v>
      </c>
      <c r="D497" s="448" t="s">
        <v>56</v>
      </c>
      <c r="E497" s="46" t="s">
        <v>413</v>
      </c>
    </row>
    <row r="498" spans="1:5" x14ac:dyDescent="0.45">
      <c r="A498" s="44">
        <v>217</v>
      </c>
      <c r="B498" s="45">
        <v>42640</v>
      </c>
      <c r="C498" s="485">
        <v>0.69312499999796273</v>
      </c>
      <c r="D498" s="448" t="s">
        <v>56</v>
      </c>
      <c r="E498" s="46" t="s">
        <v>412</v>
      </c>
    </row>
    <row r="499" spans="1:5" x14ac:dyDescent="0.45">
      <c r="A499" s="44">
        <v>216</v>
      </c>
      <c r="B499" s="45">
        <v>42640</v>
      </c>
      <c r="C499" s="485">
        <v>0.67421296296379296</v>
      </c>
      <c r="D499" s="448" t="s">
        <v>56</v>
      </c>
      <c r="E499" s="46" t="s">
        <v>411</v>
      </c>
    </row>
    <row r="500" spans="1:5" x14ac:dyDescent="0.45">
      <c r="A500" s="44">
        <v>215</v>
      </c>
      <c r="B500" s="45">
        <v>42640</v>
      </c>
      <c r="C500" s="485">
        <v>0.62692129629431292</v>
      </c>
      <c r="D500" s="448" t="s">
        <v>56</v>
      </c>
      <c r="E500" s="46" t="s">
        <v>410</v>
      </c>
    </row>
    <row r="501" spans="1:5" x14ac:dyDescent="0.45">
      <c r="A501" s="44">
        <v>214</v>
      </c>
      <c r="B501" s="45">
        <v>42640</v>
      </c>
      <c r="C501" s="485">
        <v>0.59184027777519077</v>
      </c>
      <c r="D501" s="448" t="s">
        <v>56</v>
      </c>
      <c r="E501" s="46" t="s">
        <v>408</v>
      </c>
    </row>
    <row r="502" spans="1:5" x14ac:dyDescent="0.45">
      <c r="A502" s="44">
        <v>213</v>
      </c>
      <c r="B502" s="45">
        <v>42640</v>
      </c>
      <c r="C502" s="485">
        <v>0.43429398148145992</v>
      </c>
      <c r="D502" s="448" t="s">
        <v>56</v>
      </c>
      <c r="E502" s="46" t="s">
        <v>407</v>
      </c>
    </row>
    <row r="503" spans="1:5" x14ac:dyDescent="0.45">
      <c r="A503" s="44">
        <v>212</v>
      </c>
      <c r="B503" s="45">
        <v>42639</v>
      </c>
      <c r="C503" s="485">
        <v>0.5975347222192795</v>
      </c>
      <c r="D503" s="448" t="s">
        <v>56</v>
      </c>
      <c r="E503" s="46" t="s">
        <v>399</v>
      </c>
    </row>
    <row r="504" spans="1:5" x14ac:dyDescent="0.45">
      <c r="A504" s="44">
        <v>211</v>
      </c>
      <c r="B504" s="45">
        <v>42639</v>
      </c>
      <c r="C504" s="485">
        <v>0.54148148147942265</v>
      </c>
      <c r="D504" s="448" t="s">
        <v>56</v>
      </c>
      <c r="E504" s="46" t="s">
        <v>397</v>
      </c>
    </row>
    <row r="505" spans="1:5" x14ac:dyDescent="0.45">
      <c r="A505" s="44">
        <v>210</v>
      </c>
      <c r="B505" s="45">
        <v>42636</v>
      </c>
      <c r="C505" s="485">
        <v>0.84854166666627862</v>
      </c>
      <c r="D505" s="448" t="s">
        <v>56</v>
      </c>
      <c r="E505" s="46" t="s">
        <v>395</v>
      </c>
    </row>
    <row r="506" spans="1:5" x14ac:dyDescent="0.45">
      <c r="A506" s="44">
        <v>209</v>
      </c>
      <c r="B506" s="45">
        <v>42636</v>
      </c>
      <c r="C506" s="485">
        <v>0.739710648151231</v>
      </c>
      <c r="D506" s="448" t="s">
        <v>56</v>
      </c>
      <c r="E506" s="46" t="s">
        <v>390</v>
      </c>
    </row>
    <row r="507" spans="1:5" x14ac:dyDescent="0.45">
      <c r="A507" s="44">
        <v>208</v>
      </c>
      <c r="B507" s="45">
        <v>42636</v>
      </c>
      <c r="C507" s="485">
        <v>0.612060185187147</v>
      </c>
      <c r="D507" s="448" t="s">
        <v>56</v>
      </c>
      <c r="E507" s="46" t="s">
        <v>389</v>
      </c>
    </row>
    <row r="508" spans="1:5" x14ac:dyDescent="0.45">
      <c r="A508" s="44">
        <v>207</v>
      </c>
      <c r="B508" s="45">
        <v>42636</v>
      </c>
      <c r="C508" s="485">
        <v>0.41591435185546288</v>
      </c>
      <c r="D508" s="448" t="s">
        <v>56</v>
      </c>
      <c r="E508" s="47" t="s">
        <v>388</v>
      </c>
    </row>
    <row r="509" spans="1:5" x14ac:dyDescent="0.45">
      <c r="A509" s="44">
        <v>206</v>
      </c>
      <c r="B509" s="45">
        <v>42634</v>
      </c>
      <c r="C509" s="485">
        <v>0.69983796296583023</v>
      </c>
      <c r="D509" s="448" t="s">
        <v>56</v>
      </c>
      <c r="E509" s="46" t="s">
        <v>387</v>
      </c>
    </row>
    <row r="510" spans="1:5" x14ac:dyDescent="0.45">
      <c r="A510" s="44">
        <v>205</v>
      </c>
      <c r="B510" s="45">
        <v>42634</v>
      </c>
      <c r="C510" s="485">
        <v>0.69141203703475185</v>
      </c>
      <c r="D510" s="448" t="s">
        <v>56</v>
      </c>
      <c r="E510" s="46" t="s">
        <v>386</v>
      </c>
    </row>
    <row r="511" spans="1:5" x14ac:dyDescent="0.45">
      <c r="A511" s="44">
        <v>204</v>
      </c>
      <c r="B511" s="45">
        <v>42634</v>
      </c>
      <c r="C511" s="485">
        <v>0.68920138888643123</v>
      </c>
      <c r="D511" s="448" t="s">
        <v>56</v>
      </c>
      <c r="E511" s="47" t="s">
        <v>385</v>
      </c>
    </row>
    <row r="512" spans="1:5" x14ac:dyDescent="0.45">
      <c r="A512" s="44">
        <v>203</v>
      </c>
      <c r="B512" s="45">
        <v>42634</v>
      </c>
      <c r="C512" s="485">
        <v>0.4256597222192795</v>
      </c>
      <c r="D512" s="448" t="s">
        <v>56</v>
      </c>
      <c r="E512" s="46" t="s">
        <v>383</v>
      </c>
    </row>
    <row r="513" spans="1:5" x14ac:dyDescent="0.45">
      <c r="A513" s="44">
        <v>202</v>
      </c>
      <c r="B513" s="45">
        <v>42633</v>
      </c>
      <c r="C513" s="485">
        <v>0.70775462962774327</v>
      </c>
      <c r="D513" s="448" t="s">
        <v>56</v>
      </c>
      <c r="E513" s="47" t="s">
        <v>381</v>
      </c>
    </row>
    <row r="514" spans="1:5" x14ac:dyDescent="0.45">
      <c r="A514" s="44">
        <v>201</v>
      </c>
      <c r="B514" s="45">
        <v>42633</v>
      </c>
      <c r="C514" s="485">
        <v>0.64872685185400769</v>
      </c>
      <c r="D514" s="448" t="s">
        <v>56</v>
      </c>
      <c r="E514" s="47" t="s">
        <v>380</v>
      </c>
    </row>
    <row r="515" spans="1:5" x14ac:dyDescent="0.45">
      <c r="A515" s="44">
        <v>200</v>
      </c>
      <c r="B515" s="45">
        <v>42633</v>
      </c>
      <c r="C515" s="485">
        <v>0.61012731481605442</v>
      </c>
      <c r="D515" s="448" t="s">
        <v>56</v>
      </c>
      <c r="E515" s="47" t="s">
        <v>382</v>
      </c>
    </row>
    <row r="516" spans="1:5" x14ac:dyDescent="0.45">
      <c r="A516" s="44">
        <v>199</v>
      </c>
      <c r="B516" s="45">
        <v>42633</v>
      </c>
      <c r="C516" s="485">
        <v>0.58910879629547708</v>
      </c>
      <c r="D516" s="448" t="s">
        <v>56</v>
      </c>
      <c r="E516" s="46" t="s">
        <v>378</v>
      </c>
    </row>
    <row r="517" spans="1:5" x14ac:dyDescent="0.45">
      <c r="A517" s="44">
        <v>198</v>
      </c>
      <c r="B517" s="45">
        <v>42633</v>
      </c>
      <c r="C517" s="485">
        <v>0.50046296296204673</v>
      </c>
      <c r="D517" s="448" t="s">
        <v>56</v>
      </c>
      <c r="E517" s="46" t="s">
        <v>375</v>
      </c>
    </row>
    <row r="518" spans="1:5" x14ac:dyDescent="0.45">
      <c r="A518" s="44">
        <v>197</v>
      </c>
      <c r="B518" s="45">
        <v>42632</v>
      </c>
      <c r="C518" s="485">
        <v>0.71978009259328246</v>
      </c>
      <c r="D518" s="448" t="s">
        <v>56</v>
      </c>
      <c r="E518" s="46" t="s">
        <v>374</v>
      </c>
    </row>
    <row r="519" spans="1:5" x14ac:dyDescent="0.45">
      <c r="A519" s="44">
        <v>196</v>
      </c>
      <c r="B519" s="45">
        <v>42632</v>
      </c>
      <c r="C519" s="485">
        <v>0.64832175926130731</v>
      </c>
      <c r="D519" s="448" t="s">
        <v>56</v>
      </c>
      <c r="E519" s="46" t="s">
        <v>373</v>
      </c>
    </row>
    <row r="520" spans="1:5" x14ac:dyDescent="0.45">
      <c r="A520" s="44">
        <v>195</v>
      </c>
      <c r="B520" s="45">
        <v>42632</v>
      </c>
      <c r="C520" s="485">
        <v>0.58072916666424135</v>
      </c>
      <c r="D520" s="448" t="s">
        <v>56</v>
      </c>
      <c r="E520" s="47" t="s">
        <v>372</v>
      </c>
    </row>
    <row r="521" spans="1:5" x14ac:dyDescent="0.45">
      <c r="A521" s="44">
        <v>194</v>
      </c>
      <c r="B521" s="45">
        <v>42627</v>
      </c>
      <c r="C521" s="485">
        <v>0.41818287037312984</v>
      </c>
      <c r="D521" s="448" t="s">
        <v>56</v>
      </c>
      <c r="E521" s="46" t="s">
        <v>371</v>
      </c>
    </row>
    <row r="522" spans="1:5" x14ac:dyDescent="0.45">
      <c r="A522" s="44">
        <v>193</v>
      </c>
      <c r="B522" s="45">
        <v>42626</v>
      </c>
      <c r="C522" s="485">
        <v>0.55473379629984265</v>
      </c>
      <c r="D522" s="448" t="s">
        <v>56</v>
      </c>
      <c r="E522" s="47" t="s">
        <v>370</v>
      </c>
    </row>
    <row r="523" spans="1:5" x14ac:dyDescent="0.45">
      <c r="A523" s="44">
        <v>192</v>
      </c>
      <c r="B523" s="45">
        <v>42625</v>
      </c>
      <c r="C523" s="485">
        <v>0.62606481481634546</v>
      </c>
      <c r="D523" s="448" t="s">
        <v>56</v>
      </c>
      <c r="E523" s="46" t="s">
        <v>369</v>
      </c>
    </row>
    <row r="524" spans="1:5" x14ac:dyDescent="0.45">
      <c r="A524" s="44">
        <v>191</v>
      </c>
      <c r="B524" s="45">
        <v>42625</v>
      </c>
      <c r="C524" s="485">
        <v>0.62056712962657912</v>
      </c>
      <c r="D524" s="448" t="s">
        <v>56</v>
      </c>
      <c r="E524" s="46" t="s">
        <v>368</v>
      </c>
    </row>
    <row r="525" spans="1:5" x14ac:dyDescent="0.45">
      <c r="A525" s="44">
        <v>190</v>
      </c>
      <c r="B525" s="45">
        <v>42625</v>
      </c>
      <c r="C525" s="485">
        <v>0.45666666666511446</v>
      </c>
      <c r="D525" s="448" t="s">
        <v>56</v>
      </c>
      <c r="E525" s="46" t="s">
        <v>367</v>
      </c>
    </row>
    <row r="526" spans="1:5" ht="28.5" x14ac:dyDescent="0.45">
      <c r="A526" s="44">
        <v>189</v>
      </c>
      <c r="B526" s="45">
        <v>42622</v>
      </c>
      <c r="C526" s="485">
        <v>0.77027777778130258</v>
      </c>
      <c r="D526" s="448" t="s">
        <v>56</v>
      </c>
      <c r="E526" s="47" t="s">
        <v>366</v>
      </c>
    </row>
    <row r="527" spans="1:5" x14ac:dyDescent="0.45">
      <c r="A527" s="44">
        <v>188</v>
      </c>
      <c r="B527" s="45">
        <v>42622</v>
      </c>
      <c r="C527" s="485">
        <v>0.63437500000145519</v>
      </c>
      <c r="D527" s="448" t="s">
        <v>56</v>
      </c>
      <c r="E527" s="46" t="s">
        <v>365</v>
      </c>
    </row>
    <row r="528" spans="1:5" ht="28.5" x14ac:dyDescent="0.45">
      <c r="A528" s="44">
        <v>187</v>
      </c>
      <c r="B528" s="45">
        <v>42621</v>
      </c>
      <c r="C528" s="485">
        <v>0.68935185185546288</v>
      </c>
      <c r="D528" s="448" t="s">
        <v>56</v>
      </c>
      <c r="E528" s="47" t="s">
        <v>379</v>
      </c>
    </row>
    <row r="529" spans="1:5" x14ac:dyDescent="0.45">
      <c r="A529" s="44">
        <v>186</v>
      </c>
      <c r="B529" s="45">
        <v>42621</v>
      </c>
      <c r="C529" s="485">
        <v>0.51883101851854008</v>
      </c>
      <c r="D529" s="448" t="s">
        <v>56</v>
      </c>
      <c r="E529" s="47" t="s">
        <v>364</v>
      </c>
    </row>
    <row r="530" spans="1:5" x14ac:dyDescent="0.45">
      <c r="A530" s="44">
        <v>185</v>
      </c>
      <c r="B530" s="45">
        <v>42621</v>
      </c>
      <c r="C530" s="485">
        <v>0.43599537036789116</v>
      </c>
      <c r="D530" s="448" t="s">
        <v>56</v>
      </c>
      <c r="E530" s="46" t="s">
        <v>363</v>
      </c>
    </row>
    <row r="531" spans="1:5" x14ac:dyDescent="0.45">
      <c r="A531" s="44">
        <v>184</v>
      </c>
      <c r="B531" s="45">
        <v>42620</v>
      </c>
      <c r="C531" s="485">
        <v>0.41621527777897427</v>
      </c>
      <c r="D531" s="448" t="s">
        <v>56</v>
      </c>
      <c r="E531" s="46" t="s">
        <v>361</v>
      </c>
    </row>
    <row r="532" spans="1:5" x14ac:dyDescent="0.45">
      <c r="A532" s="44">
        <v>183</v>
      </c>
      <c r="B532" s="45">
        <v>42619</v>
      </c>
      <c r="C532" s="485">
        <v>0.5795717592627625</v>
      </c>
      <c r="D532" s="448" t="s">
        <v>56</v>
      </c>
      <c r="E532" s="46" t="s">
        <v>355</v>
      </c>
    </row>
    <row r="533" spans="1:5" x14ac:dyDescent="0.45">
      <c r="A533" s="44">
        <v>182</v>
      </c>
      <c r="B533" s="45">
        <v>42619</v>
      </c>
      <c r="C533" s="485">
        <v>0.45748842592729488</v>
      </c>
      <c r="D533" s="448" t="s">
        <v>56</v>
      </c>
      <c r="E533" s="47" t="s">
        <v>354</v>
      </c>
    </row>
    <row r="534" spans="1:5" x14ac:dyDescent="0.45">
      <c r="A534" s="44">
        <v>181</v>
      </c>
      <c r="B534" s="45">
        <v>42619</v>
      </c>
      <c r="C534" s="485">
        <v>0.40465277777548181</v>
      </c>
      <c r="D534" s="448" t="s">
        <v>56</v>
      </c>
      <c r="E534" s="47" t="s">
        <v>351</v>
      </c>
    </row>
    <row r="535" spans="1:5" ht="28.5" x14ac:dyDescent="0.45">
      <c r="A535" s="44">
        <v>180</v>
      </c>
      <c r="B535" s="45">
        <v>42618</v>
      </c>
      <c r="C535" s="485">
        <v>0.78445601851854008</v>
      </c>
      <c r="D535" s="448" t="s">
        <v>56</v>
      </c>
      <c r="E535" s="46" t="s">
        <v>350</v>
      </c>
    </row>
    <row r="536" spans="1:5" ht="28.5" x14ac:dyDescent="0.45">
      <c r="A536" s="44">
        <v>179</v>
      </c>
      <c r="B536" s="45">
        <v>42615</v>
      </c>
      <c r="C536" s="485">
        <v>0.46666666666715173</v>
      </c>
      <c r="D536" s="448" t="s">
        <v>56</v>
      </c>
      <c r="E536" s="47" t="s">
        <v>348</v>
      </c>
    </row>
    <row r="537" spans="1:5" x14ac:dyDescent="0.45">
      <c r="A537" s="44">
        <v>178</v>
      </c>
      <c r="B537" s="45">
        <v>42614</v>
      </c>
      <c r="C537" s="485">
        <v>0.70214120370656019</v>
      </c>
      <c r="D537" s="448" t="s">
        <v>56</v>
      </c>
      <c r="E537" s="47" t="s">
        <v>347</v>
      </c>
    </row>
    <row r="538" spans="1:5" x14ac:dyDescent="0.45">
      <c r="A538" s="44">
        <v>177</v>
      </c>
      <c r="B538" s="45">
        <v>42613</v>
      </c>
      <c r="C538" s="485">
        <v>0.70293981481518131</v>
      </c>
      <c r="D538" s="448" t="s">
        <v>56</v>
      </c>
      <c r="E538" s="46" t="s">
        <v>342</v>
      </c>
    </row>
    <row r="539" spans="1:5" x14ac:dyDescent="0.45">
      <c r="A539" s="44">
        <v>176</v>
      </c>
      <c r="B539" s="45">
        <v>42613</v>
      </c>
      <c r="C539" s="485">
        <v>0.56765046296641231</v>
      </c>
      <c r="D539" s="448" t="s">
        <v>56</v>
      </c>
      <c r="E539" s="47" t="s">
        <v>341</v>
      </c>
    </row>
    <row r="540" spans="1:5" x14ac:dyDescent="0.45">
      <c r="A540" s="44">
        <v>175</v>
      </c>
      <c r="B540" s="45">
        <v>42613</v>
      </c>
      <c r="C540" s="485">
        <v>0.4518518518525525</v>
      </c>
      <c r="D540" s="448" t="s">
        <v>313</v>
      </c>
      <c r="E540" s="46" t="s">
        <v>340</v>
      </c>
    </row>
    <row r="541" spans="1:5" x14ac:dyDescent="0.45">
      <c r="A541" s="44">
        <v>174</v>
      </c>
      <c r="B541" s="45">
        <v>42612</v>
      </c>
      <c r="C541" s="485">
        <v>0.54140046296379296</v>
      </c>
      <c r="D541" s="448" t="s">
        <v>56</v>
      </c>
      <c r="E541" s="47" t="s">
        <v>339</v>
      </c>
    </row>
    <row r="542" spans="1:5" ht="28.5" x14ac:dyDescent="0.45">
      <c r="A542" s="44">
        <v>173</v>
      </c>
      <c r="B542" s="45">
        <v>42612</v>
      </c>
      <c r="C542" s="485">
        <v>0.46098379629984265</v>
      </c>
      <c r="D542" s="448" t="s">
        <v>56</v>
      </c>
      <c r="E542" s="46" t="s">
        <v>338</v>
      </c>
    </row>
    <row r="543" spans="1:5" x14ac:dyDescent="0.45">
      <c r="A543" s="44">
        <v>172</v>
      </c>
      <c r="B543" s="45">
        <v>42612</v>
      </c>
      <c r="C543" s="485">
        <v>0.43031250000058208</v>
      </c>
      <c r="D543" s="448" t="s">
        <v>56</v>
      </c>
      <c r="E543" s="46" t="s">
        <v>337</v>
      </c>
    </row>
    <row r="544" spans="1:5" x14ac:dyDescent="0.45">
      <c r="A544" s="44">
        <v>171</v>
      </c>
      <c r="B544" s="45">
        <v>42593</v>
      </c>
      <c r="C544" s="485">
        <v>0.74378472222451819</v>
      </c>
      <c r="D544" s="448" t="s">
        <v>56</v>
      </c>
      <c r="E544" s="47" t="s">
        <v>336</v>
      </c>
    </row>
    <row r="545" spans="1:5" ht="28.5" x14ac:dyDescent="0.45">
      <c r="A545" s="44">
        <v>170</v>
      </c>
      <c r="B545" s="45">
        <v>42592</v>
      </c>
      <c r="C545" s="485">
        <v>0.78833333333022892</v>
      </c>
      <c r="D545" s="448" t="s">
        <v>56</v>
      </c>
      <c r="E545" s="46" t="s">
        <v>335</v>
      </c>
    </row>
    <row r="546" spans="1:5" x14ac:dyDescent="0.45">
      <c r="A546" s="44">
        <v>169</v>
      </c>
      <c r="B546" s="45">
        <v>42586</v>
      </c>
      <c r="C546" s="485">
        <v>0.52009259258920792</v>
      </c>
      <c r="D546" s="448" t="s">
        <v>56</v>
      </c>
      <c r="E546" s="46" t="s">
        <v>334</v>
      </c>
    </row>
    <row r="547" spans="1:5" x14ac:dyDescent="0.45">
      <c r="A547" s="44">
        <v>168</v>
      </c>
      <c r="B547" s="45">
        <v>42585</v>
      </c>
      <c r="C547" s="485">
        <v>0.57969907407095889</v>
      </c>
      <c r="D547" s="448" t="s">
        <v>56</v>
      </c>
      <c r="E547" s="46" t="s">
        <v>333</v>
      </c>
    </row>
    <row r="548" spans="1:5" x14ac:dyDescent="0.45">
      <c r="A548" s="44">
        <v>167</v>
      </c>
      <c r="B548" s="45">
        <v>42585</v>
      </c>
      <c r="C548" s="485">
        <v>0.54238425925723277</v>
      </c>
      <c r="D548" s="448" t="s">
        <v>56</v>
      </c>
      <c r="E548" s="46" t="s">
        <v>332</v>
      </c>
    </row>
    <row r="549" spans="1:5" x14ac:dyDescent="0.45">
      <c r="A549" s="44">
        <v>166</v>
      </c>
      <c r="B549" s="45">
        <v>42585</v>
      </c>
      <c r="C549" s="485">
        <v>0.38450231481692754</v>
      </c>
      <c r="D549" s="448" t="s">
        <v>56</v>
      </c>
      <c r="E549" s="47" t="s">
        <v>331</v>
      </c>
    </row>
    <row r="550" spans="1:5" x14ac:dyDescent="0.45">
      <c r="A550" s="44">
        <v>165</v>
      </c>
      <c r="B550" s="45">
        <v>42584</v>
      </c>
      <c r="C550" s="485">
        <v>0.50524305555882165</v>
      </c>
      <c r="D550" s="448" t="s">
        <v>56</v>
      </c>
      <c r="E550" s="46" t="s">
        <v>330</v>
      </c>
    </row>
    <row r="551" spans="1:5" x14ac:dyDescent="0.45">
      <c r="A551" s="44">
        <v>164</v>
      </c>
      <c r="B551" s="45">
        <v>42583</v>
      </c>
      <c r="C551" s="485">
        <v>0.41741898148029577</v>
      </c>
      <c r="D551" s="448" t="s">
        <v>56</v>
      </c>
      <c r="E551" s="46" t="s">
        <v>327</v>
      </c>
    </row>
    <row r="552" spans="1:5" x14ac:dyDescent="0.45">
      <c r="A552" s="44">
        <v>163</v>
      </c>
      <c r="B552" s="45">
        <v>42578</v>
      </c>
      <c r="C552" s="485">
        <v>0.59824074074276723</v>
      </c>
      <c r="D552" s="448" t="s">
        <v>56</v>
      </c>
      <c r="E552" s="46" t="s">
        <v>326</v>
      </c>
    </row>
    <row r="553" spans="1:5" x14ac:dyDescent="0.45">
      <c r="A553" s="44">
        <v>162</v>
      </c>
      <c r="B553" s="45">
        <v>42577</v>
      </c>
      <c r="C553" s="485">
        <v>0.6705324074064265</v>
      </c>
      <c r="D553" s="448" t="s">
        <v>56</v>
      </c>
      <c r="E553" s="46" t="s">
        <v>325</v>
      </c>
    </row>
    <row r="554" spans="1:5" x14ac:dyDescent="0.45">
      <c r="A554" s="44">
        <v>161</v>
      </c>
      <c r="B554" s="45">
        <v>42577</v>
      </c>
      <c r="C554" s="485">
        <v>0.53490740740380716</v>
      </c>
      <c r="D554" s="448" t="s">
        <v>56</v>
      </c>
      <c r="E554" s="46" t="s">
        <v>323</v>
      </c>
    </row>
    <row r="555" spans="1:5" x14ac:dyDescent="0.45">
      <c r="A555" s="44">
        <v>160</v>
      </c>
      <c r="B555" s="45">
        <v>42577</v>
      </c>
      <c r="C555" s="485">
        <v>0.51766203704028158</v>
      </c>
      <c r="D555" s="448" t="s">
        <v>56</v>
      </c>
      <c r="E555" s="46" t="s">
        <v>322</v>
      </c>
    </row>
    <row r="556" spans="1:5" x14ac:dyDescent="0.45">
      <c r="A556" s="44">
        <v>159</v>
      </c>
      <c r="B556" s="45">
        <v>42576</v>
      </c>
      <c r="C556" s="485">
        <v>0.70168981481401715</v>
      </c>
      <c r="D556" s="448" t="s">
        <v>56</v>
      </c>
      <c r="E556" s="46" t="s">
        <v>321</v>
      </c>
    </row>
    <row r="557" spans="1:5" x14ac:dyDescent="0.45">
      <c r="A557" s="44">
        <v>158</v>
      </c>
      <c r="B557" s="45">
        <v>42576</v>
      </c>
      <c r="C557" s="485">
        <v>0.65134259259502869</v>
      </c>
      <c r="D557" s="448" t="s">
        <v>56</v>
      </c>
      <c r="E557" s="47" t="s">
        <v>319</v>
      </c>
    </row>
    <row r="558" spans="1:5" x14ac:dyDescent="0.45">
      <c r="A558" s="44">
        <v>157</v>
      </c>
      <c r="B558" s="45">
        <v>42571</v>
      </c>
      <c r="C558" s="485">
        <v>0.76721064814773854</v>
      </c>
      <c r="D558" s="448" t="s">
        <v>56</v>
      </c>
      <c r="E558" s="46" t="s">
        <v>318</v>
      </c>
    </row>
    <row r="559" spans="1:5" x14ac:dyDescent="0.45">
      <c r="A559" s="44">
        <v>156</v>
      </c>
      <c r="B559" s="45">
        <v>42571</v>
      </c>
      <c r="C559" s="485">
        <v>0.51373842592875008</v>
      </c>
      <c r="D559" s="448" t="s">
        <v>56</v>
      </c>
      <c r="E559" s="47" t="s">
        <v>317</v>
      </c>
    </row>
    <row r="560" spans="1:5" x14ac:dyDescent="0.45">
      <c r="A560" s="44">
        <v>155</v>
      </c>
      <c r="B560" s="45">
        <v>42570</v>
      </c>
      <c r="C560" s="485">
        <v>0.60368055555591127</v>
      </c>
      <c r="D560" s="448" t="s">
        <v>56</v>
      </c>
      <c r="E560" s="46" t="s">
        <v>315</v>
      </c>
    </row>
    <row r="561" spans="1:5" x14ac:dyDescent="0.45">
      <c r="A561" s="44">
        <v>154</v>
      </c>
      <c r="B561" s="45">
        <v>42570</v>
      </c>
      <c r="C561" s="485">
        <v>0.57905092592409346</v>
      </c>
      <c r="D561" s="448" t="s">
        <v>313</v>
      </c>
      <c r="E561" s="47" t="s">
        <v>314</v>
      </c>
    </row>
    <row r="562" spans="1:5" x14ac:dyDescent="0.45">
      <c r="A562" s="44">
        <v>153</v>
      </c>
      <c r="B562" s="45">
        <v>42570</v>
      </c>
      <c r="C562" s="485">
        <v>0.38526620370248565</v>
      </c>
      <c r="D562" s="448" t="s">
        <v>56</v>
      </c>
      <c r="E562" s="47" t="s">
        <v>312</v>
      </c>
    </row>
    <row r="563" spans="1:5" x14ac:dyDescent="0.45">
      <c r="A563" s="44">
        <v>152</v>
      </c>
      <c r="B563" s="45">
        <v>42570</v>
      </c>
      <c r="C563" s="485">
        <v>0.3711805555576575</v>
      </c>
      <c r="D563" s="448" t="s">
        <v>56</v>
      </c>
      <c r="E563" s="46" t="s">
        <v>311</v>
      </c>
    </row>
    <row r="564" spans="1:5" x14ac:dyDescent="0.45">
      <c r="A564" s="44">
        <v>151</v>
      </c>
      <c r="B564" s="45">
        <v>42569</v>
      </c>
      <c r="C564" s="485">
        <v>0.80364583332993789</v>
      </c>
      <c r="D564" s="448" t="s">
        <v>56</v>
      </c>
      <c r="E564" s="47" t="s">
        <v>310</v>
      </c>
    </row>
    <row r="565" spans="1:5" x14ac:dyDescent="0.45">
      <c r="A565" s="44">
        <v>150</v>
      </c>
      <c r="B565" s="45">
        <v>42569</v>
      </c>
      <c r="C565" s="485">
        <v>0.74179398148407927</v>
      </c>
      <c r="D565" s="448" t="s">
        <v>56</v>
      </c>
      <c r="E565" s="46" t="s">
        <v>309</v>
      </c>
    </row>
    <row r="566" spans="1:5" x14ac:dyDescent="0.45">
      <c r="A566" s="44">
        <v>149</v>
      </c>
      <c r="B566" s="45">
        <v>42569</v>
      </c>
      <c r="C566" s="485">
        <v>0.73628472222480923</v>
      </c>
      <c r="D566" s="448" t="s">
        <v>56</v>
      </c>
      <c r="E566" s="46" t="s">
        <v>308</v>
      </c>
    </row>
    <row r="567" spans="1:5" x14ac:dyDescent="0.45">
      <c r="A567" s="44">
        <v>148</v>
      </c>
      <c r="B567" s="45">
        <v>42569</v>
      </c>
      <c r="C567" s="485">
        <v>0.71390046296437504</v>
      </c>
      <c r="D567" s="448" t="s">
        <v>56</v>
      </c>
      <c r="E567" s="46" t="s">
        <v>307</v>
      </c>
    </row>
    <row r="568" spans="1:5" x14ac:dyDescent="0.45">
      <c r="A568" s="44">
        <v>147</v>
      </c>
      <c r="B568" s="45">
        <v>42565</v>
      </c>
      <c r="C568" s="485">
        <v>0.67549768518802011</v>
      </c>
      <c r="D568" s="448" t="s">
        <v>56</v>
      </c>
      <c r="E568" s="46" t="s">
        <v>306</v>
      </c>
    </row>
    <row r="569" spans="1:5" x14ac:dyDescent="0.45">
      <c r="A569" s="44">
        <v>146</v>
      </c>
      <c r="B569" s="45">
        <v>42565</v>
      </c>
      <c r="C569" s="485">
        <v>0.47406249999767169</v>
      </c>
      <c r="D569" s="448" t="s">
        <v>56</v>
      </c>
      <c r="E569" s="47" t="s">
        <v>305</v>
      </c>
    </row>
    <row r="570" spans="1:5" x14ac:dyDescent="0.45">
      <c r="A570" s="44">
        <v>145</v>
      </c>
      <c r="B570" s="45">
        <v>42564</v>
      </c>
      <c r="C570" s="485">
        <v>0.62612268518569181</v>
      </c>
      <c r="D570" s="448" t="s">
        <v>56</v>
      </c>
      <c r="E570" s="46" t="s">
        <v>304</v>
      </c>
    </row>
    <row r="571" spans="1:5" x14ac:dyDescent="0.45">
      <c r="A571" s="44">
        <v>144</v>
      </c>
      <c r="B571" s="45">
        <v>42563</v>
      </c>
      <c r="C571" s="485">
        <v>0.63018518518219935</v>
      </c>
      <c r="D571" s="448" t="s">
        <v>56</v>
      </c>
      <c r="E571" s="46" t="s">
        <v>303</v>
      </c>
    </row>
    <row r="572" spans="1:5" x14ac:dyDescent="0.45">
      <c r="A572" s="44">
        <v>143</v>
      </c>
      <c r="B572" s="45">
        <v>42563</v>
      </c>
      <c r="C572" s="485">
        <v>0.57574074074364034</v>
      </c>
      <c r="D572" s="448" t="s">
        <v>56</v>
      </c>
      <c r="E572" s="47" t="s">
        <v>302</v>
      </c>
    </row>
    <row r="573" spans="1:5" x14ac:dyDescent="0.45">
      <c r="A573" s="44">
        <v>142</v>
      </c>
      <c r="B573" s="45">
        <v>42563</v>
      </c>
      <c r="C573" s="485">
        <v>0.46059027777664596</v>
      </c>
      <c r="D573" s="448" t="s">
        <v>56</v>
      </c>
      <c r="E573" s="46" t="s">
        <v>301</v>
      </c>
    </row>
    <row r="574" spans="1:5" x14ac:dyDescent="0.45">
      <c r="A574" s="44">
        <v>141</v>
      </c>
      <c r="B574" s="45">
        <v>42537</v>
      </c>
      <c r="C574" s="485">
        <v>0.64104166666948004</v>
      </c>
      <c r="D574" s="448" t="s">
        <v>56</v>
      </c>
      <c r="E574" s="46" t="s">
        <v>300</v>
      </c>
    </row>
    <row r="575" spans="1:5" ht="28.5" x14ac:dyDescent="0.45">
      <c r="A575" s="44">
        <v>140</v>
      </c>
      <c r="B575" s="45">
        <v>42430</v>
      </c>
      <c r="C575" s="485">
        <v>0.70524305555591127</v>
      </c>
      <c r="D575" s="448" t="s">
        <v>56</v>
      </c>
      <c r="E575" s="47" t="s">
        <v>299</v>
      </c>
    </row>
    <row r="576" spans="1:5" x14ac:dyDescent="0.45">
      <c r="A576" s="44">
        <v>139</v>
      </c>
      <c r="B576" s="45">
        <v>42388</v>
      </c>
      <c r="C576" s="485">
        <v>0.45461805555532919</v>
      </c>
      <c r="D576" s="448" t="s">
        <v>56</v>
      </c>
      <c r="E576" s="46" t="s">
        <v>298</v>
      </c>
    </row>
    <row r="577" spans="1:5" x14ac:dyDescent="0.45">
      <c r="A577" s="25">
        <v>138</v>
      </c>
      <c r="B577" s="30">
        <v>42335</v>
      </c>
      <c r="C577" s="486">
        <v>0.78212962963152677</v>
      </c>
      <c r="D577" s="449" t="s">
        <v>56</v>
      </c>
      <c r="E577" s="24" t="s">
        <v>297</v>
      </c>
    </row>
    <row r="578" spans="1:5" x14ac:dyDescent="0.45">
      <c r="A578" s="25">
        <v>137</v>
      </c>
      <c r="B578" s="30">
        <v>42335</v>
      </c>
      <c r="C578" s="486">
        <v>0.72224537037254777</v>
      </c>
      <c r="D578" s="449" t="s">
        <v>203</v>
      </c>
      <c r="E578" s="33" t="s">
        <v>296</v>
      </c>
    </row>
    <row r="579" spans="1:5" ht="28.5" x14ac:dyDescent="0.45">
      <c r="A579" s="25">
        <v>136</v>
      </c>
      <c r="B579" s="30">
        <v>42334</v>
      </c>
      <c r="C579" s="486">
        <v>0.78414351851824904</v>
      </c>
      <c r="D579" s="449" t="s">
        <v>56</v>
      </c>
      <c r="E579" s="24" t="s">
        <v>295</v>
      </c>
    </row>
    <row r="580" spans="1:5" x14ac:dyDescent="0.45">
      <c r="A580" s="25">
        <v>135</v>
      </c>
      <c r="B580" s="30">
        <v>42334</v>
      </c>
      <c r="C580" s="486">
        <v>0.55917824074276723</v>
      </c>
      <c r="D580" s="449" t="s">
        <v>56</v>
      </c>
      <c r="E580" s="33" t="s">
        <v>294</v>
      </c>
    </row>
    <row r="581" spans="1:5" x14ac:dyDescent="0.45">
      <c r="A581" s="25">
        <v>134</v>
      </c>
      <c r="B581" s="30">
        <v>42278</v>
      </c>
      <c r="C581" s="486">
        <v>0.48892361111211358</v>
      </c>
      <c r="D581" s="449" t="s">
        <v>56</v>
      </c>
      <c r="E581" s="33" t="s">
        <v>293</v>
      </c>
    </row>
    <row r="582" spans="1:5" ht="114" x14ac:dyDescent="0.45">
      <c r="A582" s="25">
        <v>133</v>
      </c>
      <c r="B582" s="30">
        <v>42276</v>
      </c>
      <c r="C582" s="486">
        <v>0.39274305555591127</v>
      </c>
      <c r="D582" s="449" t="s">
        <v>56</v>
      </c>
      <c r="E582" s="24" t="s">
        <v>285</v>
      </c>
    </row>
    <row r="583" spans="1:5" x14ac:dyDescent="0.45">
      <c r="A583" s="25">
        <v>132</v>
      </c>
      <c r="B583" s="30">
        <v>42275</v>
      </c>
      <c r="C583" s="486">
        <v>0.65045138888672227</v>
      </c>
      <c r="D583" s="449" t="s">
        <v>56</v>
      </c>
      <c r="E583" s="33" t="s">
        <v>283</v>
      </c>
    </row>
    <row r="584" spans="1:5" x14ac:dyDescent="0.45">
      <c r="A584" s="25">
        <v>131</v>
      </c>
      <c r="B584" s="30">
        <v>42268</v>
      </c>
      <c r="C584" s="486">
        <v>0.61972222222539131</v>
      </c>
      <c r="D584" s="449" t="s">
        <v>56</v>
      </c>
      <c r="E584" s="24" t="s">
        <v>282</v>
      </c>
    </row>
    <row r="585" spans="1:5" x14ac:dyDescent="0.45">
      <c r="A585" s="25">
        <v>130</v>
      </c>
      <c r="B585" s="30">
        <v>42268</v>
      </c>
      <c r="C585" s="486">
        <v>0.56120370370626915</v>
      </c>
      <c r="D585" s="449" t="s">
        <v>56</v>
      </c>
      <c r="E585" s="24" t="s">
        <v>281</v>
      </c>
    </row>
    <row r="586" spans="1:5" x14ac:dyDescent="0.45">
      <c r="A586" s="25">
        <v>129</v>
      </c>
      <c r="B586" s="30">
        <v>42268</v>
      </c>
      <c r="C586" s="486">
        <v>0.52142361111327773</v>
      </c>
      <c r="D586" s="449" t="s">
        <v>56</v>
      </c>
      <c r="E586" s="33" t="s">
        <v>280</v>
      </c>
    </row>
    <row r="587" spans="1:5" ht="28.5" x14ac:dyDescent="0.45">
      <c r="A587" s="25">
        <v>128</v>
      </c>
      <c r="B587" s="30">
        <v>42255</v>
      </c>
      <c r="C587" s="486">
        <v>0.57241898147913162</v>
      </c>
      <c r="D587" s="449" t="s">
        <v>56</v>
      </c>
      <c r="E587" s="24" t="s">
        <v>279</v>
      </c>
    </row>
    <row r="588" spans="1:5" x14ac:dyDescent="0.45">
      <c r="A588" s="25">
        <v>127</v>
      </c>
      <c r="B588" s="30">
        <v>42251</v>
      </c>
      <c r="C588" s="486">
        <v>0.51358796295971842</v>
      </c>
      <c r="D588" s="449" t="s">
        <v>56</v>
      </c>
      <c r="E588" s="24" t="s">
        <v>278</v>
      </c>
    </row>
    <row r="589" spans="1:5" x14ac:dyDescent="0.45">
      <c r="A589" s="25">
        <v>126</v>
      </c>
      <c r="B589" s="30">
        <v>42251</v>
      </c>
      <c r="C589" s="486">
        <v>0.50623842592904111</v>
      </c>
      <c r="D589" s="449" t="s">
        <v>56</v>
      </c>
      <c r="E589" s="33" t="s">
        <v>277</v>
      </c>
    </row>
    <row r="590" spans="1:5" x14ac:dyDescent="0.45">
      <c r="A590" s="25">
        <v>125</v>
      </c>
      <c r="B590" s="30">
        <v>42248</v>
      </c>
      <c r="C590" s="486">
        <v>0.56751157407416031</v>
      </c>
      <c r="D590" s="449" t="s">
        <v>56</v>
      </c>
      <c r="E590" s="33" t="s">
        <v>276</v>
      </c>
    </row>
    <row r="591" spans="1:5" x14ac:dyDescent="0.45">
      <c r="A591" s="25">
        <v>124</v>
      </c>
      <c r="B591" s="30">
        <v>42214</v>
      </c>
      <c r="C591" s="486">
        <v>0.53116898148437031</v>
      </c>
      <c r="D591" s="449" t="s">
        <v>56</v>
      </c>
      <c r="E591" s="33" t="s">
        <v>274</v>
      </c>
    </row>
    <row r="592" spans="1:5" x14ac:dyDescent="0.45">
      <c r="A592" s="25">
        <v>123</v>
      </c>
      <c r="B592" s="30">
        <v>42214</v>
      </c>
      <c r="C592" s="486">
        <v>0.38679398148087785</v>
      </c>
      <c r="D592" s="449" t="s">
        <v>56</v>
      </c>
      <c r="E592" s="24" t="s">
        <v>273</v>
      </c>
    </row>
    <row r="593" spans="1:5" x14ac:dyDescent="0.45">
      <c r="A593" s="25">
        <v>122</v>
      </c>
      <c r="B593" s="30">
        <v>42212</v>
      </c>
      <c r="C593" s="486">
        <v>0.70762731481227092</v>
      </c>
      <c r="D593" s="449" t="s">
        <v>56</v>
      </c>
      <c r="E593" s="24" t="s">
        <v>272</v>
      </c>
    </row>
    <row r="594" spans="1:5" x14ac:dyDescent="0.45">
      <c r="A594" s="25">
        <v>121</v>
      </c>
      <c r="B594" s="30">
        <v>42212</v>
      </c>
      <c r="C594" s="486">
        <v>0.62005787037196569</v>
      </c>
      <c r="D594" s="449" t="s">
        <v>56</v>
      </c>
      <c r="E594" s="33" t="s">
        <v>271</v>
      </c>
    </row>
    <row r="595" spans="1:5" x14ac:dyDescent="0.45">
      <c r="A595" s="25">
        <v>120</v>
      </c>
      <c r="B595" s="30">
        <v>42209</v>
      </c>
      <c r="C595" s="486">
        <v>0.7421875</v>
      </c>
      <c r="D595" s="449" t="s">
        <v>56</v>
      </c>
      <c r="E595" s="24" t="s">
        <v>270</v>
      </c>
    </row>
    <row r="596" spans="1:5" x14ac:dyDescent="0.45">
      <c r="A596" s="25">
        <v>119</v>
      </c>
      <c r="B596" s="30">
        <v>42209</v>
      </c>
      <c r="C596" s="486">
        <v>0.42585648148087785</v>
      </c>
      <c r="D596" s="449" t="s">
        <v>56</v>
      </c>
      <c r="E596" s="33" t="s">
        <v>269</v>
      </c>
    </row>
    <row r="597" spans="1:5" ht="28.5" x14ac:dyDescent="0.45">
      <c r="A597" s="25">
        <v>118</v>
      </c>
      <c r="B597" s="30">
        <v>42208</v>
      </c>
      <c r="C597" s="486">
        <v>0.54472222222102573</v>
      </c>
      <c r="D597" s="449" t="s">
        <v>56</v>
      </c>
      <c r="E597" s="24" t="s">
        <v>268</v>
      </c>
    </row>
    <row r="598" spans="1:5" x14ac:dyDescent="0.45">
      <c r="A598" s="25">
        <v>117</v>
      </c>
      <c r="B598" s="30">
        <v>42207</v>
      </c>
      <c r="C598" s="486">
        <v>0.82574074074364034</v>
      </c>
      <c r="D598" s="449" t="s">
        <v>56</v>
      </c>
      <c r="E598" s="33" t="s">
        <v>267</v>
      </c>
    </row>
    <row r="599" spans="1:5" ht="28.5" x14ac:dyDescent="0.45">
      <c r="A599" s="25">
        <v>116</v>
      </c>
      <c r="B599" s="30">
        <v>42207</v>
      </c>
      <c r="C599" s="486">
        <v>0.60335648147884058</v>
      </c>
      <c r="D599" s="449" t="s">
        <v>56</v>
      </c>
      <c r="E599" s="24" t="s">
        <v>266</v>
      </c>
    </row>
    <row r="600" spans="1:5" x14ac:dyDescent="0.45">
      <c r="A600" s="25">
        <v>115</v>
      </c>
      <c r="B600" s="30">
        <v>42207</v>
      </c>
      <c r="C600" s="486">
        <v>0.49805555555212777</v>
      </c>
      <c r="D600" s="449" t="s">
        <v>56</v>
      </c>
      <c r="E600" s="24" t="s">
        <v>265</v>
      </c>
    </row>
    <row r="601" spans="1:5" x14ac:dyDescent="0.45">
      <c r="A601" s="25">
        <v>114</v>
      </c>
      <c r="B601" s="30">
        <v>42206</v>
      </c>
      <c r="C601" s="486">
        <v>0.59587962963269092</v>
      </c>
      <c r="D601" s="449" t="s">
        <v>56</v>
      </c>
      <c r="E601" s="24" t="s">
        <v>264</v>
      </c>
    </row>
    <row r="602" spans="1:5" x14ac:dyDescent="0.45">
      <c r="A602" s="25">
        <v>113</v>
      </c>
      <c r="B602" s="30">
        <v>42205</v>
      </c>
      <c r="C602" s="486">
        <v>0.64820601851533866</v>
      </c>
      <c r="D602" s="449" t="s">
        <v>56</v>
      </c>
      <c r="E602" s="33" t="s">
        <v>263</v>
      </c>
    </row>
    <row r="603" spans="1:5" x14ac:dyDescent="0.45">
      <c r="A603" s="25">
        <v>112</v>
      </c>
      <c r="B603" s="30">
        <v>42205</v>
      </c>
      <c r="C603" s="486">
        <v>0.61143518518656492</v>
      </c>
      <c r="D603" s="449" t="s">
        <v>56</v>
      </c>
      <c r="E603" s="33" t="s">
        <v>260</v>
      </c>
    </row>
    <row r="604" spans="1:5" x14ac:dyDescent="0.45">
      <c r="A604" s="25">
        <v>111</v>
      </c>
      <c r="B604" s="30">
        <v>42205</v>
      </c>
      <c r="C604" s="486">
        <v>0.45658564814948477</v>
      </c>
      <c r="D604" s="449" t="s">
        <v>56</v>
      </c>
      <c r="E604" s="24" t="s">
        <v>259</v>
      </c>
    </row>
    <row r="605" spans="1:5" x14ac:dyDescent="0.45">
      <c r="A605" s="25">
        <v>110</v>
      </c>
      <c r="B605" s="30">
        <v>42202</v>
      </c>
      <c r="C605" s="486">
        <v>0.71377314814890269</v>
      </c>
      <c r="D605" s="449" t="s">
        <v>56</v>
      </c>
      <c r="E605" s="24" t="s">
        <v>258</v>
      </c>
    </row>
    <row r="606" spans="1:5" x14ac:dyDescent="0.45">
      <c r="A606" s="25">
        <v>109</v>
      </c>
      <c r="B606" s="30">
        <v>42202</v>
      </c>
      <c r="C606" s="486">
        <v>0.54208333333372138</v>
      </c>
      <c r="D606" s="449" t="s">
        <v>56</v>
      </c>
      <c r="E606" s="33" t="s">
        <v>257</v>
      </c>
    </row>
    <row r="607" spans="1:5" x14ac:dyDescent="0.45">
      <c r="A607" s="25">
        <v>108</v>
      </c>
      <c r="B607" s="30">
        <v>42202</v>
      </c>
      <c r="C607" s="486">
        <v>0.49431712963269092</v>
      </c>
      <c r="D607" s="449" t="s">
        <v>56</v>
      </c>
      <c r="E607" s="24" t="s">
        <v>256</v>
      </c>
    </row>
    <row r="608" spans="1:5" x14ac:dyDescent="0.45">
      <c r="A608" s="25">
        <v>107</v>
      </c>
      <c r="B608" s="30">
        <v>42201</v>
      </c>
      <c r="C608" s="486">
        <v>0.81834490740584442</v>
      </c>
      <c r="D608" s="449" t="s">
        <v>56</v>
      </c>
      <c r="E608" s="33" t="s">
        <v>255</v>
      </c>
    </row>
    <row r="609" spans="1:5" ht="42.75" x14ac:dyDescent="0.45">
      <c r="A609" s="25">
        <v>106</v>
      </c>
      <c r="B609" s="30">
        <v>42201</v>
      </c>
      <c r="C609" s="486">
        <v>0.6079629629603005</v>
      </c>
      <c r="D609" s="449" t="s">
        <v>56</v>
      </c>
      <c r="E609" s="24" t="s">
        <v>254</v>
      </c>
    </row>
    <row r="610" spans="1:5" x14ac:dyDescent="0.45">
      <c r="A610" s="25">
        <v>105</v>
      </c>
      <c r="B610" s="30">
        <v>42201</v>
      </c>
      <c r="C610" s="486">
        <v>0.59835648148145992</v>
      </c>
      <c r="D610" s="449" t="s">
        <v>56</v>
      </c>
      <c r="E610" s="24" t="s">
        <v>253</v>
      </c>
    </row>
    <row r="611" spans="1:5" x14ac:dyDescent="0.45">
      <c r="A611" s="25">
        <v>104</v>
      </c>
      <c r="B611" s="30">
        <v>42201</v>
      </c>
      <c r="C611" s="486">
        <v>0.57995370370190358</v>
      </c>
      <c r="D611" s="449" t="s">
        <v>56</v>
      </c>
      <c r="E611" s="33" t="s">
        <v>252</v>
      </c>
    </row>
    <row r="612" spans="1:5" x14ac:dyDescent="0.45">
      <c r="A612" s="25">
        <v>103</v>
      </c>
      <c r="B612" s="30">
        <v>42201</v>
      </c>
      <c r="C612" s="486">
        <v>0.47421296295942739</v>
      </c>
      <c r="D612" s="449" t="s">
        <v>56</v>
      </c>
      <c r="E612" s="33" t="s">
        <v>251</v>
      </c>
    </row>
    <row r="613" spans="1:5" x14ac:dyDescent="0.45">
      <c r="A613" s="25">
        <v>102</v>
      </c>
      <c r="B613" s="30">
        <v>42200</v>
      </c>
      <c r="C613" s="486">
        <v>0.60945601851562969</v>
      </c>
      <c r="D613" s="449" t="s">
        <v>56</v>
      </c>
      <c r="E613" s="24" t="s">
        <v>250</v>
      </c>
    </row>
    <row r="614" spans="1:5" x14ac:dyDescent="0.45">
      <c r="A614" s="25">
        <v>101</v>
      </c>
      <c r="B614" s="30">
        <v>42200</v>
      </c>
      <c r="C614" s="486">
        <v>0.5194444444423425</v>
      </c>
      <c r="D614" s="449" t="s">
        <v>56</v>
      </c>
      <c r="E614" s="33" t="s">
        <v>249</v>
      </c>
    </row>
    <row r="615" spans="1:5" ht="28.5" x14ac:dyDescent="0.45">
      <c r="A615" s="25">
        <v>100</v>
      </c>
      <c r="B615" s="30">
        <v>42199</v>
      </c>
      <c r="C615" s="486">
        <v>0.64572916666656965</v>
      </c>
      <c r="D615" s="449" t="s">
        <v>56</v>
      </c>
      <c r="E615" s="24" t="s">
        <v>248</v>
      </c>
    </row>
    <row r="616" spans="1:5" x14ac:dyDescent="0.45">
      <c r="A616" s="25">
        <v>99</v>
      </c>
      <c r="B616" s="30">
        <v>42199</v>
      </c>
      <c r="C616" s="486">
        <v>0.35092592592263827</v>
      </c>
      <c r="D616" s="449" t="s">
        <v>56</v>
      </c>
      <c r="E616" s="33" t="s">
        <v>247</v>
      </c>
    </row>
    <row r="617" spans="1:5" x14ac:dyDescent="0.45">
      <c r="A617" s="25">
        <v>98</v>
      </c>
      <c r="B617" s="30">
        <v>42198</v>
      </c>
      <c r="C617" s="486">
        <v>0.80543981481605442</v>
      </c>
      <c r="D617" s="449" t="s">
        <v>56</v>
      </c>
      <c r="E617" s="33" t="s">
        <v>246</v>
      </c>
    </row>
    <row r="618" spans="1:5" ht="28.5" x14ac:dyDescent="0.45">
      <c r="A618" s="25">
        <v>97</v>
      </c>
      <c r="B618" s="30">
        <v>42198</v>
      </c>
      <c r="C618" s="486">
        <v>0.645960648151231</v>
      </c>
      <c r="D618" s="449" t="s">
        <v>56</v>
      </c>
      <c r="E618" s="24" t="s">
        <v>245</v>
      </c>
    </row>
    <row r="619" spans="1:5" ht="28.5" x14ac:dyDescent="0.45">
      <c r="A619" s="25">
        <v>96</v>
      </c>
      <c r="B619" s="30">
        <v>42197</v>
      </c>
      <c r="C619" s="486">
        <v>0.81726851851999527</v>
      </c>
      <c r="D619" s="449" t="s">
        <v>56</v>
      </c>
      <c r="E619" s="24" t="s">
        <v>239</v>
      </c>
    </row>
    <row r="620" spans="1:5" x14ac:dyDescent="0.45">
      <c r="A620" s="25">
        <v>94</v>
      </c>
      <c r="B620" s="30">
        <v>42197</v>
      </c>
      <c r="C620" s="486">
        <v>0.59758101851912215</v>
      </c>
      <c r="D620" s="449" t="s">
        <v>56</v>
      </c>
      <c r="E620" s="33" t="s">
        <v>238</v>
      </c>
    </row>
    <row r="621" spans="1:5" x14ac:dyDescent="0.45">
      <c r="A621" s="25">
        <v>93</v>
      </c>
      <c r="B621" s="30">
        <v>42197</v>
      </c>
      <c r="C621" s="486">
        <v>0.48545138888584916</v>
      </c>
      <c r="D621" s="449" t="s">
        <v>56</v>
      </c>
      <c r="E621" s="24" t="s">
        <v>237</v>
      </c>
    </row>
    <row r="622" spans="1:5" x14ac:dyDescent="0.45">
      <c r="A622" s="25">
        <v>92</v>
      </c>
      <c r="B622" s="30">
        <v>42197</v>
      </c>
      <c r="C622" s="486">
        <v>0.413993055553874</v>
      </c>
      <c r="D622" s="449" t="s">
        <v>56</v>
      </c>
      <c r="E622" s="24" t="s">
        <v>236</v>
      </c>
    </row>
    <row r="623" spans="1:5" ht="28.5" x14ac:dyDescent="0.45">
      <c r="A623" s="25">
        <v>91</v>
      </c>
      <c r="B623" s="30">
        <v>42196</v>
      </c>
      <c r="C623" s="486">
        <v>0.77450231481634546</v>
      </c>
      <c r="D623" s="449" t="s">
        <v>56</v>
      </c>
      <c r="E623" s="24" t="s">
        <v>235</v>
      </c>
    </row>
    <row r="624" spans="1:5" x14ac:dyDescent="0.45">
      <c r="A624" s="25">
        <v>90</v>
      </c>
      <c r="B624" s="30">
        <v>42195</v>
      </c>
      <c r="C624" s="486">
        <v>0.81526620370277669</v>
      </c>
      <c r="D624" s="449" t="s">
        <v>56</v>
      </c>
      <c r="E624" s="24" t="s">
        <v>234</v>
      </c>
    </row>
    <row r="625" spans="1:5" x14ac:dyDescent="0.45">
      <c r="A625" s="25">
        <v>89</v>
      </c>
      <c r="B625" s="30">
        <v>42194</v>
      </c>
      <c r="C625" s="486">
        <v>0.79587962962978054</v>
      </c>
      <c r="D625" s="449" t="s">
        <v>56</v>
      </c>
      <c r="E625" s="24" t="s">
        <v>234</v>
      </c>
    </row>
    <row r="626" spans="1:5" x14ac:dyDescent="0.45">
      <c r="A626" s="25">
        <v>88</v>
      </c>
      <c r="B626" s="30">
        <v>42194</v>
      </c>
      <c r="C626" s="486">
        <v>0.73373842592263827</v>
      </c>
      <c r="D626" s="449" t="s">
        <v>56</v>
      </c>
      <c r="E626" s="33" t="s">
        <v>233</v>
      </c>
    </row>
    <row r="627" spans="1:5" x14ac:dyDescent="0.45">
      <c r="A627" s="25">
        <v>87</v>
      </c>
      <c r="B627" s="30">
        <v>42194</v>
      </c>
      <c r="C627" s="486">
        <v>0.63350694444670808</v>
      </c>
      <c r="D627" s="449" t="s">
        <v>56</v>
      </c>
      <c r="E627" s="33" t="s">
        <v>232</v>
      </c>
    </row>
    <row r="628" spans="1:5" x14ac:dyDescent="0.45">
      <c r="A628" s="25">
        <v>86</v>
      </c>
      <c r="B628" s="30">
        <v>42194</v>
      </c>
      <c r="C628" s="486">
        <v>0.46512731481197989</v>
      </c>
      <c r="D628" s="449" t="s">
        <v>56</v>
      </c>
      <c r="E628" s="24" t="s">
        <v>231</v>
      </c>
    </row>
    <row r="629" spans="1:5" x14ac:dyDescent="0.45">
      <c r="A629" s="25">
        <v>85</v>
      </c>
      <c r="B629" s="30">
        <v>42193</v>
      </c>
      <c r="C629" s="486">
        <v>0.484479166669189</v>
      </c>
      <c r="D629" s="449" t="s">
        <v>56</v>
      </c>
      <c r="E629" s="33" t="s">
        <v>230</v>
      </c>
    </row>
    <row r="630" spans="1:5" x14ac:dyDescent="0.45">
      <c r="A630" s="25">
        <v>84</v>
      </c>
      <c r="B630" s="30">
        <v>42191</v>
      </c>
      <c r="C630" s="486">
        <v>0.70482638888643123</v>
      </c>
      <c r="D630" s="449" t="s">
        <v>56</v>
      </c>
      <c r="E630" s="33" t="s">
        <v>229</v>
      </c>
    </row>
    <row r="631" spans="1:5" x14ac:dyDescent="0.45">
      <c r="A631" s="25">
        <v>83</v>
      </c>
      <c r="B631" s="30">
        <v>42191</v>
      </c>
      <c r="C631" s="486">
        <v>0.61721064814628335</v>
      </c>
      <c r="D631" s="449" t="s">
        <v>56</v>
      </c>
      <c r="E631" s="24" t="s">
        <v>228</v>
      </c>
    </row>
    <row r="632" spans="1:5" x14ac:dyDescent="0.45">
      <c r="A632" s="25">
        <v>82</v>
      </c>
      <c r="B632" s="30">
        <v>42186</v>
      </c>
      <c r="C632" s="486">
        <v>0.61119212963239988</v>
      </c>
      <c r="D632" s="449" t="s">
        <v>56</v>
      </c>
      <c r="E632" s="33" t="s">
        <v>227</v>
      </c>
    </row>
    <row r="633" spans="1:5" x14ac:dyDescent="0.45">
      <c r="A633" s="25">
        <v>81</v>
      </c>
      <c r="B633" s="30">
        <v>42184</v>
      </c>
      <c r="C633" s="486">
        <v>0.56547453703387873</v>
      </c>
      <c r="D633" s="449" t="s">
        <v>56</v>
      </c>
      <c r="E633" s="24" t="s">
        <v>225</v>
      </c>
    </row>
    <row r="634" spans="1:5" x14ac:dyDescent="0.45">
      <c r="A634" s="25">
        <v>80</v>
      </c>
      <c r="B634" s="30">
        <v>42181</v>
      </c>
      <c r="C634" s="486">
        <v>0.51864583333372138</v>
      </c>
      <c r="D634" s="449" t="s">
        <v>56</v>
      </c>
      <c r="E634" s="33" t="s">
        <v>224</v>
      </c>
    </row>
    <row r="635" spans="1:5" x14ac:dyDescent="0.45">
      <c r="A635" s="25">
        <v>79</v>
      </c>
      <c r="B635" s="30">
        <v>42181</v>
      </c>
      <c r="C635" s="486">
        <v>0.372453703705105</v>
      </c>
      <c r="D635" s="449" t="s">
        <v>56</v>
      </c>
      <c r="E635" s="33" t="s">
        <v>222</v>
      </c>
    </row>
    <row r="636" spans="1:5" x14ac:dyDescent="0.45">
      <c r="A636" s="25">
        <v>78</v>
      </c>
      <c r="B636" s="30">
        <v>42180</v>
      </c>
      <c r="C636" s="486">
        <v>0.75363425925752381</v>
      </c>
      <c r="D636" s="449" t="s">
        <v>56</v>
      </c>
      <c r="E636" s="33" t="s">
        <v>221</v>
      </c>
    </row>
    <row r="637" spans="1:5" x14ac:dyDescent="0.45">
      <c r="A637" s="25">
        <v>77</v>
      </c>
      <c r="B637" s="30">
        <v>42180</v>
      </c>
      <c r="C637" s="486">
        <v>0.67380787037109258</v>
      </c>
      <c r="D637" s="449" t="s">
        <v>56</v>
      </c>
      <c r="E637" s="33" t="s">
        <v>220</v>
      </c>
    </row>
    <row r="638" spans="1:5" x14ac:dyDescent="0.45">
      <c r="A638" s="25">
        <v>76</v>
      </c>
      <c r="B638" s="30">
        <v>42180</v>
      </c>
      <c r="C638" s="486">
        <v>0.66276620370626915</v>
      </c>
      <c r="D638" s="449" t="s">
        <v>56</v>
      </c>
      <c r="E638" s="33" t="s">
        <v>219</v>
      </c>
    </row>
    <row r="639" spans="1:5" x14ac:dyDescent="0.45">
      <c r="A639" s="25">
        <v>75</v>
      </c>
      <c r="B639" s="30">
        <v>42180</v>
      </c>
      <c r="C639" s="486">
        <v>0.63190972222218988</v>
      </c>
      <c r="D639" s="449" t="s">
        <v>56</v>
      </c>
      <c r="E639" s="33" t="s">
        <v>217</v>
      </c>
    </row>
    <row r="640" spans="1:5" x14ac:dyDescent="0.45">
      <c r="A640" s="25">
        <v>74</v>
      </c>
      <c r="B640" s="30">
        <v>42180</v>
      </c>
      <c r="C640" s="486">
        <v>0.52504629629402189</v>
      </c>
      <c r="D640" s="449" t="s">
        <v>56</v>
      </c>
      <c r="E640" s="24" t="s">
        <v>216</v>
      </c>
    </row>
    <row r="641" spans="1:5" x14ac:dyDescent="0.45">
      <c r="A641" s="25">
        <v>73</v>
      </c>
      <c r="B641" s="30">
        <v>42180</v>
      </c>
      <c r="C641" s="486">
        <v>0.419398148151231</v>
      </c>
      <c r="D641" s="449" t="s">
        <v>56</v>
      </c>
      <c r="E641" s="33" t="s">
        <v>215</v>
      </c>
    </row>
    <row r="642" spans="1:5" x14ac:dyDescent="0.45">
      <c r="A642" s="25">
        <v>72</v>
      </c>
      <c r="B642" s="30">
        <v>42179</v>
      </c>
      <c r="C642" s="486">
        <v>0.62900462962716119</v>
      </c>
      <c r="D642" s="449" t="s">
        <v>56</v>
      </c>
      <c r="E642" s="33" t="s">
        <v>212</v>
      </c>
    </row>
    <row r="643" spans="1:5" ht="28.5" x14ac:dyDescent="0.45">
      <c r="A643" s="25">
        <v>71</v>
      </c>
      <c r="B643" s="30">
        <v>42179</v>
      </c>
      <c r="C643" s="486">
        <v>0.59370370370015735</v>
      </c>
      <c r="D643" s="449" t="s">
        <v>56</v>
      </c>
      <c r="E643" s="33" t="s">
        <v>211</v>
      </c>
    </row>
    <row r="644" spans="1:5" x14ac:dyDescent="0.45">
      <c r="A644" s="25">
        <v>70</v>
      </c>
      <c r="B644" s="30">
        <v>42179</v>
      </c>
      <c r="C644" s="486">
        <v>0.35009259259095415</v>
      </c>
      <c r="D644" s="449" t="s">
        <v>56</v>
      </c>
      <c r="E644" s="33" t="s">
        <v>210</v>
      </c>
    </row>
    <row r="645" spans="1:5" x14ac:dyDescent="0.45">
      <c r="A645" s="25">
        <v>69</v>
      </c>
      <c r="B645" s="30">
        <v>42178</v>
      </c>
      <c r="C645" s="486">
        <v>0.64225694444758119</v>
      </c>
      <c r="D645" s="449" t="s">
        <v>56</v>
      </c>
      <c r="E645" s="33" t="s">
        <v>209</v>
      </c>
    </row>
    <row r="646" spans="1:5" x14ac:dyDescent="0.45">
      <c r="A646" s="25">
        <v>68</v>
      </c>
      <c r="B646" s="30">
        <v>42177</v>
      </c>
      <c r="C646" s="486">
        <v>0.62403935185284354</v>
      </c>
      <c r="D646" s="449" t="s">
        <v>56</v>
      </c>
      <c r="E646" s="33" t="s">
        <v>208</v>
      </c>
    </row>
    <row r="647" spans="1:5" x14ac:dyDescent="0.45">
      <c r="A647" s="25">
        <v>67</v>
      </c>
      <c r="B647" s="30">
        <v>42177</v>
      </c>
      <c r="C647" s="486">
        <v>0.50980324074043892</v>
      </c>
      <c r="D647" s="449" t="s">
        <v>56</v>
      </c>
      <c r="E647" s="33" t="s">
        <v>207</v>
      </c>
    </row>
    <row r="648" spans="1:5" x14ac:dyDescent="0.45">
      <c r="A648" s="25">
        <v>66</v>
      </c>
      <c r="B648" s="30">
        <v>42174</v>
      </c>
      <c r="C648" s="486">
        <v>0.61596064814511919</v>
      </c>
      <c r="D648" s="449" t="s">
        <v>56</v>
      </c>
      <c r="E648" s="33" t="s">
        <v>206</v>
      </c>
    </row>
    <row r="649" spans="1:5" x14ac:dyDescent="0.45">
      <c r="A649" s="25">
        <v>65</v>
      </c>
      <c r="B649" s="30">
        <v>42174</v>
      </c>
      <c r="C649" s="486">
        <v>0.40562499999941792</v>
      </c>
      <c r="D649" s="449" t="s">
        <v>203</v>
      </c>
      <c r="E649" s="33" t="s">
        <v>204</v>
      </c>
    </row>
    <row r="650" spans="1:5" x14ac:dyDescent="0.45">
      <c r="A650" s="25">
        <v>64</v>
      </c>
      <c r="B650" s="30">
        <v>42173</v>
      </c>
      <c r="C650" s="486">
        <v>0.58004629629431292</v>
      </c>
      <c r="D650" s="449" t="s">
        <v>56</v>
      </c>
      <c r="E650" s="33" t="s">
        <v>202</v>
      </c>
    </row>
    <row r="651" spans="1:5" x14ac:dyDescent="0.45">
      <c r="A651" s="25">
        <v>63</v>
      </c>
      <c r="B651" s="30">
        <v>42173</v>
      </c>
      <c r="C651" s="486">
        <v>0.49407407407124992</v>
      </c>
      <c r="D651" s="449" t="s">
        <v>56</v>
      </c>
      <c r="E651" s="24" t="s">
        <v>201</v>
      </c>
    </row>
    <row r="652" spans="1:5" x14ac:dyDescent="0.45">
      <c r="A652" s="25">
        <v>62</v>
      </c>
      <c r="B652" s="30">
        <v>42172</v>
      </c>
      <c r="C652" s="486">
        <v>0.64682870370597811</v>
      </c>
      <c r="D652" s="449" t="s">
        <v>56</v>
      </c>
      <c r="E652" s="33" t="s">
        <v>199</v>
      </c>
    </row>
    <row r="653" spans="1:5" x14ac:dyDescent="0.45">
      <c r="A653" s="25">
        <v>61</v>
      </c>
      <c r="B653" s="30">
        <v>42172</v>
      </c>
      <c r="C653" s="486">
        <v>0.596435185187147</v>
      </c>
      <c r="D653" s="449" t="s">
        <v>56</v>
      </c>
      <c r="E653" s="24" t="s">
        <v>198</v>
      </c>
    </row>
    <row r="654" spans="1:5" x14ac:dyDescent="0.45">
      <c r="A654" s="25">
        <v>60</v>
      </c>
      <c r="B654" s="30">
        <v>42172</v>
      </c>
      <c r="C654" s="486">
        <v>0.55089120370394085</v>
      </c>
      <c r="D654" s="449" t="s">
        <v>56</v>
      </c>
      <c r="E654" s="33" t="s">
        <v>197</v>
      </c>
    </row>
    <row r="655" spans="1:5" x14ac:dyDescent="0.45">
      <c r="A655" s="25">
        <v>59</v>
      </c>
      <c r="B655" s="30">
        <v>42172</v>
      </c>
      <c r="C655" s="486">
        <v>0.533726851848769</v>
      </c>
      <c r="D655" s="449" t="s">
        <v>56</v>
      </c>
      <c r="E655" s="33" t="s">
        <v>191</v>
      </c>
    </row>
    <row r="656" spans="1:5" ht="28.5" x14ac:dyDescent="0.45">
      <c r="A656" s="25">
        <v>58</v>
      </c>
      <c r="B656" s="30">
        <v>42172</v>
      </c>
      <c r="C656" s="486">
        <v>0.3528356481474475</v>
      </c>
      <c r="D656" s="449" t="s">
        <v>56</v>
      </c>
      <c r="E656" s="24" t="s">
        <v>190</v>
      </c>
    </row>
    <row r="657" spans="1:5" x14ac:dyDescent="0.45">
      <c r="A657" s="25">
        <v>57</v>
      </c>
      <c r="B657" s="30">
        <v>42171</v>
      </c>
      <c r="C657" s="486">
        <v>0.72524305555270985</v>
      </c>
      <c r="D657" s="449" t="s">
        <v>56</v>
      </c>
      <c r="E657" s="24" t="s">
        <v>189</v>
      </c>
    </row>
    <row r="658" spans="1:5" x14ac:dyDescent="0.45">
      <c r="A658" s="25">
        <v>56</v>
      </c>
      <c r="B658" s="30">
        <v>42171</v>
      </c>
      <c r="C658" s="486">
        <v>0.66687500000261934</v>
      </c>
      <c r="D658" s="449" t="s">
        <v>56</v>
      </c>
      <c r="E658" s="33" t="s">
        <v>188</v>
      </c>
    </row>
    <row r="659" spans="1:5" x14ac:dyDescent="0.45">
      <c r="A659" s="25">
        <v>55</v>
      </c>
      <c r="B659" s="30">
        <v>42171</v>
      </c>
      <c r="C659" s="486">
        <v>0.42868055555300089</v>
      </c>
      <c r="D659" s="449" t="s">
        <v>56</v>
      </c>
      <c r="E659" s="33" t="s">
        <v>186</v>
      </c>
    </row>
    <row r="660" spans="1:5" ht="28.5" x14ac:dyDescent="0.45">
      <c r="A660" s="25">
        <v>54</v>
      </c>
      <c r="B660" s="30">
        <v>42169</v>
      </c>
      <c r="C660" s="486">
        <v>0.60313657407095889</v>
      </c>
      <c r="D660" s="449" t="s">
        <v>56</v>
      </c>
      <c r="E660" s="24" t="s">
        <v>185</v>
      </c>
    </row>
    <row r="661" spans="1:5" ht="28.5" x14ac:dyDescent="0.45">
      <c r="A661" s="25">
        <v>53</v>
      </c>
      <c r="B661" s="30">
        <v>42169</v>
      </c>
      <c r="C661" s="486">
        <v>0.58619212963094469</v>
      </c>
      <c r="D661" s="449" t="s">
        <v>56</v>
      </c>
      <c r="E661" s="33" t="s">
        <v>184</v>
      </c>
    </row>
    <row r="662" spans="1:5" ht="28.5" x14ac:dyDescent="0.45">
      <c r="A662" s="25">
        <v>52</v>
      </c>
      <c r="B662" s="30">
        <v>42169</v>
      </c>
      <c r="C662" s="486">
        <v>0.35134259259211831</v>
      </c>
      <c r="D662" s="449" t="s">
        <v>56</v>
      </c>
      <c r="E662" s="24" t="s">
        <v>180</v>
      </c>
    </row>
    <row r="663" spans="1:5" ht="28.5" x14ac:dyDescent="0.45">
      <c r="A663" s="25">
        <v>51</v>
      </c>
      <c r="B663" s="30">
        <v>42168</v>
      </c>
      <c r="C663" s="486">
        <v>0.63643518518802011</v>
      </c>
      <c r="D663" s="449" t="s">
        <v>56</v>
      </c>
      <c r="E663" s="24" t="s">
        <v>179</v>
      </c>
    </row>
    <row r="664" spans="1:5" ht="28.5" x14ac:dyDescent="0.45">
      <c r="A664" s="25">
        <v>50</v>
      </c>
      <c r="B664" s="30">
        <v>42168</v>
      </c>
      <c r="C664" s="486">
        <v>0.60697916666686069</v>
      </c>
      <c r="D664" s="449" t="s">
        <v>56</v>
      </c>
      <c r="E664" s="24" t="s">
        <v>178</v>
      </c>
    </row>
    <row r="665" spans="1:5" x14ac:dyDescent="0.45">
      <c r="A665" s="25">
        <v>49</v>
      </c>
      <c r="B665" s="30">
        <v>42167</v>
      </c>
      <c r="C665" s="486">
        <v>0.68846064814715646</v>
      </c>
      <c r="D665" s="449" t="s">
        <v>56</v>
      </c>
      <c r="E665" s="33" t="s">
        <v>177</v>
      </c>
    </row>
    <row r="666" spans="1:5" x14ac:dyDescent="0.45">
      <c r="A666" s="25">
        <v>48</v>
      </c>
      <c r="B666" s="30">
        <v>42167</v>
      </c>
      <c r="C666" s="486">
        <v>0.57314814814890269</v>
      </c>
      <c r="D666" s="449" t="s">
        <v>56</v>
      </c>
      <c r="E666" s="33" t="s">
        <v>176</v>
      </c>
    </row>
    <row r="667" spans="1:5" x14ac:dyDescent="0.45">
      <c r="A667" s="25">
        <v>47</v>
      </c>
      <c r="B667" s="30">
        <v>42167</v>
      </c>
      <c r="C667" s="486">
        <v>0.52148148148262408</v>
      </c>
      <c r="D667" s="449" t="s">
        <v>56</v>
      </c>
      <c r="E667" s="33" t="s">
        <v>175</v>
      </c>
    </row>
    <row r="668" spans="1:5" x14ac:dyDescent="0.45">
      <c r="A668" s="25">
        <v>46</v>
      </c>
      <c r="B668" s="30">
        <v>42166</v>
      </c>
      <c r="C668" s="486">
        <v>0.67350694444758119</v>
      </c>
      <c r="D668" s="449" t="s">
        <v>56</v>
      </c>
      <c r="E668" s="24" t="s">
        <v>174</v>
      </c>
    </row>
    <row r="669" spans="1:5" x14ac:dyDescent="0.45">
      <c r="A669" s="25">
        <v>45</v>
      </c>
      <c r="B669" s="30">
        <v>42166</v>
      </c>
      <c r="C669" s="486">
        <v>0.65829861110978527</v>
      </c>
      <c r="D669" s="449" t="s">
        <v>56</v>
      </c>
      <c r="E669" s="24" t="s">
        <v>172</v>
      </c>
    </row>
    <row r="670" spans="1:5" x14ac:dyDescent="0.45">
      <c r="A670" s="25">
        <v>44</v>
      </c>
      <c r="B670" s="30">
        <v>42166</v>
      </c>
      <c r="C670" s="486">
        <v>0.64070601851562969</v>
      </c>
      <c r="D670" s="449" t="s">
        <v>56</v>
      </c>
      <c r="E670" s="33" t="s">
        <v>171</v>
      </c>
    </row>
    <row r="671" spans="1:5" x14ac:dyDescent="0.45">
      <c r="A671" s="25">
        <v>43</v>
      </c>
      <c r="B671" s="30">
        <v>42166</v>
      </c>
      <c r="C671" s="486">
        <v>0.62504629629984265</v>
      </c>
      <c r="D671" s="449" t="s">
        <v>56</v>
      </c>
      <c r="E671" s="33" t="s">
        <v>169</v>
      </c>
    </row>
    <row r="672" spans="1:5" x14ac:dyDescent="0.45">
      <c r="A672" s="25">
        <v>42</v>
      </c>
      <c r="B672" s="30">
        <v>42166</v>
      </c>
      <c r="C672" s="486">
        <v>0.58202546296524815</v>
      </c>
      <c r="D672" s="449" t="s">
        <v>56</v>
      </c>
      <c r="E672" s="33" t="s">
        <v>168</v>
      </c>
    </row>
    <row r="673" spans="1:5" x14ac:dyDescent="0.45">
      <c r="A673" s="25">
        <v>41</v>
      </c>
      <c r="B673" s="30">
        <v>42166</v>
      </c>
      <c r="C673" s="486">
        <v>0.49715277777431766</v>
      </c>
      <c r="D673" s="449" t="s">
        <v>56</v>
      </c>
      <c r="E673" s="33" t="s">
        <v>166</v>
      </c>
    </row>
    <row r="674" spans="1:5" x14ac:dyDescent="0.45">
      <c r="A674" s="25">
        <v>40</v>
      </c>
      <c r="B674" s="30">
        <v>42166</v>
      </c>
      <c r="C674" s="486">
        <v>0.40201388888817746</v>
      </c>
      <c r="D674" s="449" t="s">
        <v>56</v>
      </c>
      <c r="E674" s="33" t="s">
        <v>164</v>
      </c>
    </row>
    <row r="675" spans="1:5" x14ac:dyDescent="0.45">
      <c r="A675" s="25">
        <v>39</v>
      </c>
      <c r="B675" s="30">
        <v>42165</v>
      </c>
      <c r="C675" s="486">
        <v>0.76927083333430346</v>
      </c>
      <c r="D675" s="449" t="s">
        <v>56</v>
      </c>
      <c r="E675" s="33" t="s">
        <v>162</v>
      </c>
    </row>
    <row r="676" spans="1:5" x14ac:dyDescent="0.45">
      <c r="A676" s="25">
        <v>38</v>
      </c>
      <c r="B676" s="30">
        <v>42165</v>
      </c>
      <c r="C676" s="486">
        <v>0.71384259259502869</v>
      </c>
      <c r="D676" s="449" t="s">
        <v>56</v>
      </c>
      <c r="E676" s="33" t="s">
        <v>161</v>
      </c>
    </row>
    <row r="677" spans="1:5" x14ac:dyDescent="0.45">
      <c r="A677" s="23">
        <v>37</v>
      </c>
      <c r="B677" s="30">
        <v>42164</v>
      </c>
      <c r="C677" s="486">
        <v>0.66702847222040873</v>
      </c>
      <c r="D677" s="449" t="s">
        <v>56</v>
      </c>
      <c r="E677" s="24" t="s">
        <v>160</v>
      </c>
    </row>
    <row r="678" spans="1:5" x14ac:dyDescent="0.45">
      <c r="A678" s="23">
        <v>36</v>
      </c>
      <c r="B678" s="30">
        <v>42164</v>
      </c>
      <c r="C678" s="486">
        <v>0.43541666666666662</v>
      </c>
      <c r="D678" s="449" t="s">
        <v>56</v>
      </c>
      <c r="E678" s="24" t="s">
        <v>158</v>
      </c>
    </row>
    <row r="679" spans="1:5" x14ac:dyDescent="0.45">
      <c r="A679" s="23">
        <v>35</v>
      </c>
      <c r="B679" s="30">
        <v>42163</v>
      </c>
      <c r="C679" s="486">
        <v>0.75902777777777775</v>
      </c>
      <c r="D679" s="449" t="s">
        <v>56</v>
      </c>
      <c r="E679" s="24" t="s">
        <v>157</v>
      </c>
    </row>
    <row r="680" spans="1:5" ht="28.5" x14ac:dyDescent="0.45">
      <c r="A680" s="23">
        <v>34</v>
      </c>
      <c r="B680" s="30">
        <v>42163</v>
      </c>
      <c r="C680" s="486">
        <v>0.42291666666666666</v>
      </c>
      <c r="D680" s="449" t="s">
        <v>56</v>
      </c>
      <c r="E680" s="24" t="s">
        <v>155</v>
      </c>
    </row>
    <row r="681" spans="1:5" x14ac:dyDescent="0.45">
      <c r="A681" s="23">
        <v>33</v>
      </c>
      <c r="B681" s="30">
        <v>42163</v>
      </c>
      <c r="C681" s="486">
        <v>0.42291666666666666</v>
      </c>
      <c r="D681" s="449" t="s">
        <v>56</v>
      </c>
      <c r="E681" s="24" t="s">
        <v>154</v>
      </c>
    </row>
    <row r="682" spans="1:5" x14ac:dyDescent="0.45">
      <c r="A682" s="23">
        <v>32</v>
      </c>
      <c r="B682" s="30">
        <v>42162</v>
      </c>
      <c r="C682" s="486">
        <v>0.64861111111111114</v>
      </c>
      <c r="D682" s="449" t="s">
        <v>56</v>
      </c>
      <c r="E682" s="24" t="s">
        <v>153</v>
      </c>
    </row>
    <row r="683" spans="1:5" x14ac:dyDescent="0.45">
      <c r="A683" s="23">
        <v>31</v>
      </c>
      <c r="B683" s="30">
        <v>42159</v>
      </c>
      <c r="C683" s="486">
        <v>0.41180555555555554</v>
      </c>
      <c r="D683" s="449" t="s">
        <v>56</v>
      </c>
      <c r="E683" s="24" t="s">
        <v>147</v>
      </c>
    </row>
    <row r="684" spans="1:5" x14ac:dyDescent="0.45">
      <c r="A684" s="23">
        <v>30</v>
      </c>
      <c r="B684" s="30">
        <v>42158</v>
      </c>
      <c r="C684" s="486">
        <v>0.41180555555555554</v>
      </c>
      <c r="D684" s="449" t="s">
        <v>56</v>
      </c>
      <c r="E684" s="24" t="s">
        <v>144</v>
      </c>
    </row>
    <row r="685" spans="1:5" x14ac:dyDescent="0.45">
      <c r="A685" s="23">
        <v>29</v>
      </c>
      <c r="B685" s="30">
        <v>42155</v>
      </c>
      <c r="C685" s="486">
        <v>0.7631944444444444</v>
      </c>
      <c r="D685" s="449" t="s">
        <v>56</v>
      </c>
      <c r="E685" s="24" t="s">
        <v>143</v>
      </c>
    </row>
    <row r="686" spans="1:5" x14ac:dyDescent="0.45">
      <c r="A686" s="23">
        <v>28</v>
      </c>
      <c r="B686" s="30">
        <v>42155</v>
      </c>
      <c r="C686" s="486">
        <v>0.73055555555555562</v>
      </c>
      <c r="D686" s="449" t="s">
        <v>56</v>
      </c>
      <c r="E686" s="24" t="s">
        <v>142</v>
      </c>
    </row>
    <row r="687" spans="1:5" x14ac:dyDescent="0.45">
      <c r="A687" s="25">
        <v>27</v>
      </c>
      <c r="B687" s="30">
        <v>42155</v>
      </c>
      <c r="C687" s="486">
        <v>0.52361111111111114</v>
      </c>
      <c r="D687" s="449" t="s">
        <v>56</v>
      </c>
      <c r="E687" s="24" t="s">
        <v>136</v>
      </c>
    </row>
    <row r="688" spans="1:5" x14ac:dyDescent="0.45">
      <c r="A688" s="25">
        <v>26</v>
      </c>
      <c r="B688" s="30">
        <v>42153</v>
      </c>
      <c r="C688" s="486">
        <v>0.59375</v>
      </c>
      <c r="D688" s="449" t="s">
        <v>56</v>
      </c>
      <c r="E688" s="24" t="s">
        <v>119</v>
      </c>
    </row>
    <row r="689" spans="1:5" x14ac:dyDescent="0.45">
      <c r="A689" s="25">
        <v>25</v>
      </c>
      <c r="B689" s="30">
        <v>42153</v>
      </c>
      <c r="C689" s="486">
        <v>0.58611111111111114</v>
      </c>
      <c r="D689" s="449" t="s">
        <v>56</v>
      </c>
      <c r="E689" s="24" t="s">
        <v>118</v>
      </c>
    </row>
    <row r="690" spans="1:5" x14ac:dyDescent="0.45">
      <c r="A690" s="25">
        <v>24</v>
      </c>
      <c r="B690" s="30">
        <v>42153</v>
      </c>
      <c r="C690" s="486">
        <v>0.54236111111111118</v>
      </c>
      <c r="D690" s="449" t="s">
        <v>56</v>
      </c>
      <c r="E690" s="24" t="s">
        <v>117</v>
      </c>
    </row>
    <row r="691" spans="1:5" x14ac:dyDescent="0.45">
      <c r="A691" s="25">
        <v>23</v>
      </c>
      <c r="B691" s="30">
        <v>42153</v>
      </c>
      <c r="C691" s="486">
        <v>0.38958333333333334</v>
      </c>
      <c r="D691" s="449" t="s">
        <v>56</v>
      </c>
      <c r="E691" s="24" t="s">
        <v>115</v>
      </c>
    </row>
    <row r="692" spans="1:5" x14ac:dyDescent="0.45">
      <c r="A692" s="25">
        <v>22</v>
      </c>
      <c r="B692" s="30">
        <v>42150</v>
      </c>
      <c r="C692" s="486">
        <v>0.79999999999999993</v>
      </c>
      <c r="D692" s="449" t="s">
        <v>56</v>
      </c>
      <c r="E692" s="24" t="s">
        <v>114</v>
      </c>
    </row>
    <row r="693" spans="1:5" x14ac:dyDescent="0.45">
      <c r="A693" s="25">
        <v>21</v>
      </c>
      <c r="B693" s="30">
        <v>42150</v>
      </c>
      <c r="C693" s="486">
        <v>0.76527777777777783</v>
      </c>
      <c r="D693" s="449" t="s">
        <v>56</v>
      </c>
      <c r="E693" s="24" t="s">
        <v>113</v>
      </c>
    </row>
    <row r="694" spans="1:5" x14ac:dyDescent="0.45">
      <c r="A694" s="25">
        <v>20</v>
      </c>
      <c r="B694" s="30">
        <v>42150</v>
      </c>
      <c r="C694" s="486">
        <v>0.63680555555555551</v>
      </c>
      <c r="D694" s="449" t="s">
        <v>56</v>
      </c>
      <c r="E694" s="24" t="s">
        <v>109</v>
      </c>
    </row>
    <row r="695" spans="1:5" x14ac:dyDescent="0.45">
      <c r="A695" s="25">
        <v>19</v>
      </c>
      <c r="B695" s="30">
        <v>42150</v>
      </c>
      <c r="C695" s="486">
        <v>0.51111111111111118</v>
      </c>
      <c r="D695" s="449" t="s">
        <v>56</v>
      </c>
      <c r="E695" s="24" t="s">
        <v>108</v>
      </c>
    </row>
    <row r="696" spans="1:5" x14ac:dyDescent="0.45">
      <c r="A696" s="25">
        <v>18</v>
      </c>
      <c r="B696" s="30">
        <v>42149</v>
      </c>
      <c r="C696" s="486">
        <v>0.44305555555555554</v>
      </c>
      <c r="D696" s="449" t="s">
        <v>56</v>
      </c>
      <c r="E696" s="24" t="s">
        <v>93</v>
      </c>
    </row>
    <row r="697" spans="1:5" x14ac:dyDescent="0.45">
      <c r="A697" s="25">
        <v>17</v>
      </c>
      <c r="B697" s="30">
        <v>42149</v>
      </c>
      <c r="C697" s="486">
        <v>0.39999999999999997</v>
      </c>
      <c r="D697" s="449" t="s">
        <v>56</v>
      </c>
      <c r="E697" s="24" t="s">
        <v>90</v>
      </c>
    </row>
    <row r="698" spans="1:5" x14ac:dyDescent="0.45">
      <c r="A698" s="25">
        <v>16</v>
      </c>
      <c r="B698" s="30">
        <v>42147</v>
      </c>
      <c r="C698" s="486">
        <v>0.76180555555555562</v>
      </c>
      <c r="D698" s="449" t="s">
        <v>56</v>
      </c>
      <c r="E698" s="24" t="s">
        <v>88</v>
      </c>
    </row>
    <row r="699" spans="1:5" x14ac:dyDescent="0.45">
      <c r="A699" s="25">
        <v>15</v>
      </c>
      <c r="B699" s="30">
        <v>42147</v>
      </c>
      <c r="C699" s="486">
        <v>0.30694444444444441</v>
      </c>
      <c r="D699" s="449" t="s">
        <v>56</v>
      </c>
      <c r="E699" s="24" t="s">
        <v>87</v>
      </c>
    </row>
    <row r="700" spans="1:5" x14ac:dyDescent="0.45">
      <c r="A700" s="25">
        <v>14</v>
      </c>
      <c r="B700" s="30">
        <v>42146</v>
      </c>
      <c r="C700" s="486">
        <v>0.82777777777777783</v>
      </c>
      <c r="D700" s="449" t="s">
        <v>56</v>
      </c>
      <c r="E700" s="24" t="s">
        <v>86</v>
      </c>
    </row>
    <row r="701" spans="1:5" x14ac:dyDescent="0.45">
      <c r="A701" s="25">
        <v>13</v>
      </c>
      <c r="B701" s="30">
        <v>42146</v>
      </c>
      <c r="C701" s="486">
        <v>0.82291666666666663</v>
      </c>
      <c r="D701" s="449" t="s">
        <v>56</v>
      </c>
      <c r="E701" s="24" t="s">
        <v>85</v>
      </c>
    </row>
    <row r="702" spans="1:5" x14ac:dyDescent="0.45">
      <c r="A702" s="25">
        <v>12</v>
      </c>
      <c r="B702" s="30">
        <v>42146</v>
      </c>
      <c r="C702" s="486">
        <v>0.80138888888888893</v>
      </c>
      <c r="D702" s="449" t="s">
        <v>56</v>
      </c>
      <c r="E702" s="24" t="s">
        <v>84</v>
      </c>
    </row>
    <row r="703" spans="1:5" x14ac:dyDescent="0.45">
      <c r="A703" s="25">
        <v>11</v>
      </c>
      <c r="B703" s="30">
        <v>42146</v>
      </c>
      <c r="C703" s="486">
        <v>0.76597222222222217</v>
      </c>
      <c r="D703" s="449" t="s">
        <v>56</v>
      </c>
      <c r="E703" s="24" t="s">
        <v>83</v>
      </c>
    </row>
    <row r="704" spans="1:5" x14ac:dyDescent="0.45">
      <c r="A704" s="25">
        <v>10</v>
      </c>
      <c r="B704" s="30">
        <v>42146</v>
      </c>
      <c r="C704" s="486"/>
      <c r="D704" s="449" t="s">
        <v>56</v>
      </c>
      <c r="E704" s="24" t="s">
        <v>81</v>
      </c>
    </row>
    <row r="705" spans="1:5" x14ac:dyDescent="0.45">
      <c r="A705" s="25">
        <v>9</v>
      </c>
      <c r="B705" s="30">
        <v>42145</v>
      </c>
      <c r="C705" s="486">
        <v>0.77916666666666667</v>
      </c>
      <c r="D705" s="449" t="s">
        <v>56</v>
      </c>
      <c r="E705" s="24" t="s">
        <v>78</v>
      </c>
    </row>
    <row r="706" spans="1:5" x14ac:dyDescent="0.45">
      <c r="A706" s="25">
        <v>8</v>
      </c>
      <c r="B706" s="30">
        <v>42144</v>
      </c>
      <c r="C706" s="486">
        <v>0.70347222222222217</v>
      </c>
      <c r="D706" s="449" t="s">
        <v>56</v>
      </c>
      <c r="E706" s="24" t="s">
        <v>76</v>
      </c>
    </row>
    <row r="707" spans="1:5" x14ac:dyDescent="0.45">
      <c r="A707" s="25">
        <v>7</v>
      </c>
      <c r="B707" s="30">
        <v>42144</v>
      </c>
      <c r="C707" s="486">
        <v>0.70347222222222217</v>
      </c>
      <c r="D707" s="449" t="s">
        <v>56</v>
      </c>
      <c r="E707" s="24" t="s">
        <v>75</v>
      </c>
    </row>
    <row r="708" spans="1:5" ht="28.5" x14ac:dyDescent="0.45">
      <c r="A708" s="25">
        <v>6</v>
      </c>
      <c r="B708" s="30">
        <v>42143</v>
      </c>
      <c r="C708" s="486">
        <v>0.71666666666666667</v>
      </c>
      <c r="D708" s="449" t="s">
        <v>56</v>
      </c>
      <c r="E708" s="24" t="s">
        <v>74</v>
      </c>
    </row>
    <row r="709" spans="1:5" x14ac:dyDescent="0.45">
      <c r="A709" s="25">
        <v>5</v>
      </c>
      <c r="B709" s="30">
        <v>42143</v>
      </c>
      <c r="C709" s="486">
        <v>0.61875000000000002</v>
      </c>
      <c r="D709" s="449" t="s">
        <v>56</v>
      </c>
      <c r="E709" s="24" t="s">
        <v>73</v>
      </c>
    </row>
    <row r="710" spans="1:5" ht="71.25" x14ac:dyDescent="0.45">
      <c r="A710" s="25">
        <v>4</v>
      </c>
      <c r="B710" s="30">
        <v>42143</v>
      </c>
      <c r="C710" s="486">
        <v>0.5756944444444444</v>
      </c>
      <c r="D710" s="449" t="s">
        <v>56</v>
      </c>
      <c r="E710" s="24" t="s">
        <v>72</v>
      </c>
    </row>
    <row r="711" spans="1:5" ht="28.5" x14ac:dyDescent="0.45">
      <c r="A711" s="25">
        <v>3</v>
      </c>
      <c r="B711" s="30">
        <v>42139</v>
      </c>
      <c r="C711" s="486">
        <v>0.77430555555555547</v>
      </c>
      <c r="D711" s="449" t="s">
        <v>56</v>
      </c>
      <c r="E711" s="24" t="s">
        <v>69</v>
      </c>
    </row>
    <row r="712" spans="1:5" x14ac:dyDescent="0.45">
      <c r="A712" s="25">
        <v>2</v>
      </c>
      <c r="B712" s="30">
        <v>42139</v>
      </c>
      <c r="C712" s="486">
        <v>0.375</v>
      </c>
      <c r="D712" s="449" t="s">
        <v>56</v>
      </c>
      <c r="E712" s="24" t="s">
        <v>68</v>
      </c>
    </row>
    <row r="713" spans="1:5" x14ac:dyDescent="0.45">
      <c r="A713" s="26">
        <v>1</v>
      </c>
      <c r="B713" s="31">
        <v>42138</v>
      </c>
      <c r="C713" s="487">
        <v>0.49652777777777773</v>
      </c>
      <c r="D713" s="450" t="s">
        <v>56</v>
      </c>
      <c r="E713" s="27" t="s">
        <v>57</v>
      </c>
    </row>
  </sheetData>
  <sortState xmlns:xlrd2="http://schemas.microsoft.com/office/spreadsheetml/2017/richdata2" ref="A290:E475">
    <sortCondition descending="1" ref="A290:A475"/>
  </sortState>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1]!AuditMenu">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0A3F1-27A8-40CC-A620-9C6CC4C61DF4}">
  <sheetPr codeName="shToDo"/>
  <dimension ref="A1:C37"/>
  <sheetViews>
    <sheetView workbookViewId="0"/>
  </sheetViews>
  <sheetFormatPr defaultRowHeight="14.25" x14ac:dyDescent="0.45"/>
  <cols>
    <col min="1" max="1" width="73" customWidth="1"/>
    <col min="2" max="2" width="35.1328125" bestFit="1" customWidth="1"/>
    <col min="3" max="3" width="10.73046875" bestFit="1" customWidth="1"/>
    <col min="4" max="4" width="39.1328125" bestFit="1" customWidth="1"/>
  </cols>
  <sheetData>
    <row r="1" spans="1:3" ht="28.5" x14ac:dyDescent="0.85">
      <c r="A1" s="2" t="s">
        <v>1112</v>
      </c>
    </row>
    <row r="3" spans="1:3" x14ac:dyDescent="0.45">
      <c r="A3" s="391" t="s">
        <v>1435</v>
      </c>
      <c r="B3" s="349" t="s">
        <v>1436</v>
      </c>
      <c r="C3" s="349"/>
    </row>
    <row r="4" spans="1:3" ht="28.5" x14ac:dyDescent="0.45">
      <c r="A4" s="351" t="s">
        <v>1135</v>
      </c>
      <c r="B4" s="350" t="s">
        <v>1512</v>
      </c>
    </row>
    <row r="5" spans="1:3" x14ac:dyDescent="0.45">
      <c r="A5" s="351" t="s">
        <v>1137</v>
      </c>
      <c r="B5" s="350" t="s">
        <v>1453</v>
      </c>
    </row>
    <row r="6" spans="1:3" x14ac:dyDescent="0.45">
      <c r="A6" s="351" t="s">
        <v>1239</v>
      </c>
      <c r="B6" s="392" t="s">
        <v>1600</v>
      </c>
    </row>
    <row r="7" spans="1:3" x14ac:dyDescent="0.45">
      <c r="A7" s="351" t="s">
        <v>1292</v>
      </c>
      <c r="B7" s="350" t="s">
        <v>1322</v>
      </c>
    </row>
    <row r="8" spans="1:3" x14ac:dyDescent="0.45">
      <c r="A8" s="351" t="s">
        <v>1293</v>
      </c>
      <c r="B8" s="350" t="s">
        <v>1580</v>
      </c>
    </row>
    <row r="9" spans="1:3" ht="28.5" x14ac:dyDescent="0.45">
      <c r="A9" s="351" t="s">
        <v>1565</v>
      </c>
      <c r="B9" s="350" t="s">
        <v>1580</v>
      </c>
    </row>
    <row r="10" spans="1:3" x14ac:dyDescent="0.45">
      <c r="A10" s="351" t="s">
        <v>1566</v>
      </c>
      <c r="B10" s="350" t="s">
        <v>1580</v>
      </c>
    </row>
    <row r="11" spans="1:3" ht="28.5" x14ac:dyDescent="0.45">
      <c r="A11" s="351" t="s">
        <v>1313</v>
      </c>
      <c r="B11" s="350" t="s">
        <v>1317</v>
      </c>
    </row>
    <row r="12" spans="1:3" ht="28.5" x14ac:dyDescent="0.45">
      <c r="A12" s="351" t="s">
        <v>1318</v>
      </c>
      <c r="B12" s="350" t="s">
        <v>1317</v>
      </c>
    </row>
    <row r="13" spans="1:3" ht="28.5" x14ac:dyDescent="0.45">
      <c r="A13" s="351" t="s">
        <v>1319</v>
      </c>
      <c r="B13" s="350" t="s">
        <v>1432</v>
      </c>
    </row>
    <row r="14" spans="1:3" x14ac:dyDescent="0.45">
      <c r="A14" s="351" t="s">
        <v>1433</v>
      </c>
      <c r="B14" s="350" t="s">
        <v>1495</v>
      </c>
    </row>
    <row r="15" spans="1:3" x14ac:dyDescent="0.45">
      <c r="A15" s="351" t="s">
        <v>1434</v>
      </c>
      <c r="B15" s="350"/>
    </row>
    <row r="16" spans="1:3" x14ac:dyDescent="0.45">
      <c r="A16" s="351" t="s">
        <v>1437</v>
      </c>
      <c r="B16" s="350" t="s">
        <v>1541</v>
      </c>
    </row>
    <row r="17" spans="1:2" ht="28.5" x14ac:dyDescent="0.45">
      <c r="A17" s="393" t="s">
        <v>1439</v>
      </c>
      <c r="B17" s="350" t="s">
        <v>1445</v>
      </c>
    </row>
    <row r="18" spans="1:2" x14ac:dyDescent="0.45">
      <c r="A18" s="393" t="s">
        <v>1440</v>
      </c>
      <c r="B18" s="350" t="s">
        <v>1580</v>
      </c>
    </row>
    <row r="19" spans="1:2" x14ac:dyDescent="0.45">
      <c r="A19" s="393" t="s">
        <v>1444</v>
      </c>
      <c r="B19" s="350" t="s">
        <v>1542</v>
      </c>
    </row>
    <row r="20" spans="1:2" x14ac:dyDescent="0.45">
      <c r="A20" s="393" t="s">
        <v>1449</v>
      </c>
      <c r="B20" s="350" t="s">
        <v>1453</v>
      </c>
    </row>
    <row r="21" spans="1:2" ht="42.75" x14ac:dyDescent="0.45">
      <c r="A21" s="393" t="s">
        <v>1450</v>
      </c>
      <c r="B21" s="350" t="s">
        <v>1457</v>
      </c>
    </row>
    <row r="22" spans="1:2" x14ac:dyDescent="0.45">
      <c r="A22" s="351" t="s">
        <v>1454</v>
      </c>
      <c r="B22" s="350" t="s">
        <v>1495</v>
      </c>
    </row>
    <row r="23" spans="1:2" x14ac:dyDescent="0.45">
      <c r="A23" s="393" t="s">
        <v>1463</v>
      </c>
      <c r="B23" s="392" t="s">
        <v>1543</v>
      </c>
    </row>
    <row r="24" spans="1:2" x14ac:dyDescent="0.45">
      <c r="A24" s="351" t="s">
        <v>1496</v>
      </c>
      <c r="B24" s="350" t="s">
        <v>1533</v>
      </c>
    </row>
    <row r="25" spans="1:2" x14ac:dyDescent="0.45">
      <c r="A25" s="393" t="s">
        <v>1497</v>
      </c>
      <c r="B25" s="350"/>
    </row>
    <row r="26" spans="1:2" x14ac:dyDescent="0.45">
      <c r="A26" s="393" t="s">
        <v>1498</v>
      </c>
      <c r="B26" s="350" t="s">
        <v>1512</v>
      </c>
    </row>
    <row r="27" spans="1:2" ht="28.5" x14ac:dyDescent="0.45">
      <c r="A27" s="393" t="s">
        <v>1499</v>
      </c>
      <c r="B27" s="350" t="s">
        <v>1503</v>
      </c>
    </row>
    <row r="28" spans="1:2" x14ac:dyDescent="0.45">
      <c r="A28" s="393" t="s">
        <v>1500</v>
      </c>
      <c r="B28" s="350" t="s">
        <v>1512</v>
      </c>
    </row>
    <row r="29" spans="1:2" x14ac:dyDescent="0.45">
      <c r="A29" s="393" t="s">
        <v>1502</v>
      </c>
      <c r="B29" s="350" t="s">
        <v>1503</v>
      </c>
    </row>
    <row r="30" spans="1:2" ht="42.75" x14ac:dyDescent="0.45">
      <c r="A30" s="351" t="s">
        <v>1505</v>
      </c>
      <c r="B30" s="350" t="s">
        <v>1503</v>
      </c>
    </row>
    <row r="31" spans="1:2" ht="28.5" x14ac:dyDescent="0.45">
      <c r="A31" s="351" t="s">
        <v>1545</v>
      </c>
      <c r="B31" s="350"/>
    </row>
    <row r="32" spans="1:2" x14ac:dyDescent="0.45">
      <c r="A32" s="393" t="s">
        <v>1523</v>
      </c>
      <c r="B32" s="350" t="s">
        <v>1532</v>
      </c>
    </row>
    <row r="33" spans="1:2" x14ac:dyDescent="0.45">
      <c r="A33" s="393" t="s">
        <v>1524</v>
      </c>
      <c r="B33" s="350" t="s">
        <v>1532</v>
      </c>
    </row>
    <row r="34" spans="1:2" x14ac:dyDescent="0.45">
      <c r="A34" s="393" t="s">
        <v>1526</v>
      </c>
      <c r="B34" s="350" t="s">
        <v>1531</v>
      </c>
    </row>
    <row r="35" spans="1:2" x14ac:dyDescent="0.45">
      <c r="A35" s="393" t="s">
        <v>1552</v>
      </c>
      <c r="B35" s="350" t="s">
        <v>1603</v>
      </c>
    </row>
    <row r="36" spans="1:2" ht="28.5" x14ac:dyDescent="0.45">
      <c r="A36" s="351" t="s">
        <v>1595</v>
      </c>
      <c r="B36" s="350" t="s">
        <v>1598</v>
      </c>
    </row>
    <row r="37" spans="1:2" ht="42.75" x14ac:dyDescent="0.45">
      <c r="A37" s="351" t="s">
        <v>1616</v>
      </c>
      <c r="B37" s="350" t="s">
        <v>1626</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631F04420627489C7E42CBEFB4B593" ma:contentTypeVersion="3" ma:contentTypeDescription="Create a new document." ma:contentTypeScope="" ma:versionID="c72e91a06e006700a02c6013ada678c5">
  <xsd:schema xmlns:xsd="http://www.w3.org/2001/XMLSchema" xmlns:xs="http://www.w3.org/2001/XMLSchema" xmlns:p="http://schemas.microsoft.com/office/2006/metadata/properties" xmlns:ns2="dae3be97-6925-4382-916b-c519e2654cc2" targetNamespace="http://schemas.microsoft.com/office/2006/metadata/properties" ma:root="true" ma:fieldsID="b59d96e112e1ba4691a77dfb3ec62e92" ns2:_="">
    <xsd:import namespace="dae3be97-6925-4382-916b-c519e2654cc2"/>
    <xsd:element name="properties">
      <xsd:complexType>
        <xsd:sequence>
          <xsd:element name="documentManagement">
            <xsd:complexType>
              <xsd:all>
                <xsd:element ref="ns2:SharedWithUsers" minOccurs="0"/>
                <xsd:element ref="ns2:SharingHintHash"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e3be97-6925-4382-916b-c519e2654c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33FA55-672D-4E22-9A98-BC534998DE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e3be97-6925-4382-916b-c519e2654c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F5604AB-FD8C-42F3-A70C-77F591AF61CA}">
  <ds:schemaRefs>
    <ds:schemaRef ds:uri="http://schemas.microsoft.com/sharepoint/v3/contenttype/forms"/>
  </ds:schemaRefs>
</ds:datastoreItem>
</file>

<file path=customXml/itemProps3.xml><?xml version="1.0" encoding="utf-8"?>
<ds:datastoreItem xmlns:ds="http://schemas.openxmlformats.org/officeDocument/2006/customXml" ds:itemID="{B4D0847D-561C-4D06-9BD8-ADC4EA3E3CF0}">
  <ds:schemaRefs>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purl.org/dc/elements/1.1/"/>
    <ds:schemaRef ds:uri="http://www.w3.org/XML/1998/namespace"/>
    <ds:schemaRef ds:uri="http://purl.org/dc/dcmitype/"/>
    <ds:schemaRef ds:uri="http://schemas.microsoft.com/office/infopath/2007/PartnerControls"/>
    <ds:schemaRef ds:uri="dae3be97-6925-4382-916b-c519e2654c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297</vt:i4>
      </vt:variant>
    </vt:vector>
  </HeadingPairs>
  <TitlesOfParts>
    <vt:vector size="316" baseType="lpstr">
      <vt:lpstr>CreditUsage</vt:lpstr>
      <vt:lpstr>StaticData</vt:lpstr>
      <vt:lpstr>CommentEditor</vt:lpstr>
      <vt:lpstr>Table</vt:lpstr>
      <vt:lpstr>TradesViewer</vt:lpstr>
      <vt:lpstr>BubbleChart</vt:lpstr>
      <vt:lpstr>BarChart</vt:lpstr>
      <vt:lpstr>ScenarioDefinition</vt:lpstr>
      <vt:lpstr>SpeedGridDrillDown</vt:lpstr>
      <vt:lpstr>ScenarioResults</vt:lpstr>
      <vt:lpstr>ScenarioCompare</vt:lpstr>
      <vt:lpstr>FutureTrades</vt:lpstr>
      <vt:lpstr>LinesHistory</vt:lpstr>
      <vt:lpstr>WhoHasLines</vt:lpstr>
      <vt:lpstr>ExportToTMS</vt:lpstr>
      <vt:lpstr>Config</vt:lpstr>
      <vt:lpstr>HistoricData</vt:lpstr>
      <vt:lpstr>Audit</vt:lpstr>
      <vt:lpstr>ToDo</vt:lpstr>
      <vt:lpstr>Table!AirbusTHR3Y</vt:lpstr>
      <vt:lpstr>ScenarioDefinition!AllocationByYear</vt:lpstr>
      <vt:lpstr>ScenarioResults!AllocationByYear</vt:lpstr>
      <vt:lpstr>ScenarioCompare!AllocationByYear1</vt:lpstr>
      <vt:lpstr>ScenarioCompare!AllocationByYear2</vt:lpstr>
      <vt:lpstr>WhoHasLines!AllocationsByYear</vt:lpstr>
      <vt:lpstr>Config!AmortisationCSVFile</vt:lpstr>
      <vt:lpstr>StaticData!AmortisationFileHeaderConversion</vt:lpstr>
      <vt:lpstr>ScenarioDefinition!AnnualReplenishment</vt:lpstr>
      <vt:lpstr>ScenarioResults!AnnualReplenishment</vt:lpstr>
      <vt:lpstr>ScenarioCompare!AnnualReplenishment1</vt:lpstr>
      <vt:lpstr>ScenarioCompare!AnnualReplenishment2</vt:lpstr>
      <vt:lpstr>Table!BankLimits</vt:lpstr>
      <vt:lpstr>CreditUsage!BaseCcy</vt:lpstr>
      <vt:lpstr>ScenarioDefinition!BaseSpot</vt:lpstr>
      <vt:lpstr>ScenarioResults!BaseSpot</vt:lpstr>
      <vt:lpstr>ScenarioCompare!BaseSpot1</vt:lpstr>
      <vt:lpstr>ScenarioCompare!BaseSpot2</vt:lpstr>
      <vt:lpstr>ScenarioDefinition!BaseVol</vt:lpstr>
      <vt:lpstr>ScenarioResults!BaseVol</vt:lpstr>
      <vt:lpstr>ScenarioCompare!BaseVol1</vt:lpstr>
      <vt:lpstr>ScenarioCompare!BaseVol2</vt:lpstr>
      <vt:lpstr>ScenarioDefinition!CallRatio</vt:lpstr>
      <vt:lpstr>ScenarioResults!CallRatio</vt:lpstr>
      <vt:lpstr>ScenarioCompare!CallRatio1</vt:lpstr>
      <vt:lpstr>ScenarioCompare!CallRatio2</vt:lpstr>
      <vt:lpstr>ScenarioDefinition!CallStrikeOffset</vt:lpstr>
      <vt:lpstr>ScenarioResults!CallStrikeOffset</vt:lpstr>
      <vt:lpstr>ScenarioCompare!CallStrikeOffset1</vt:lpstr>
      <vt:lpstr>ScenarioCompare!CallStrikeOffset2</vt:lpstr>
      <vt:lpstr>ScenarioDefinition!CellWithFormula</vt:lpstr>
      <vt:lpstr>BubbleChart!ChartTitle</vt:lpstr>
      <vt:lpstr>ScenarioResults!ComputerName</vt:lpstr>
      <vt:lpstr>ScenarioCompare!ComputerName1</vt:lpstr>
      <vt:lpstr>ScenarioCompare!ComputerName2</vt:lpstr>
      <vt:lpstr>Table!CounterpartyLongName</vt:lpstr>
      <vt:lpstr>Table!CounterpartyVeryShortName</vt:lpstr>
      <vt:lpstr>CreditUsage!CreditLimits</vt:lpstr>
      <vt:lpstr>CreditUsage!CreditLimitsForPlotting</vt:lpstr>
      <vt:lpstr>CreditUsage!CreditLineInterp</vt:lpstr>
      <vt:lpstr>Config!CurrenciesToInclude</vt:lpstr>
      <vt:lpstr>ScenarioResults!CurrenciesToInclude</vt:lpstr>
      <vt:lpstr>WhoHasLines!CurrenciesToInclude</vt:lpstr>
      <vt:lpstr>ScenarioCompare!CurrenciesToInclude1</vt:lpstr>
      <vt:lpstr>ScenarioCompare!CurrenciesToInclude2</vt:lpstr>
      <vt:lpstr>CreditUsage!CurrentNotional</vt:lpstr>
      <vt:lpstr>BarChart!DataForChart</vt:lpstr>
      <vt:lpstr>BubbleChart!DataFromTable</vt:lpstr>
      <vt:lpstr>CreditUsage!EURUSD</vt:lpstr>
      <vt:lpstr>Table!EURUSD</vt:lpstr>
      <vt:lpstr>CreditUsage!EURUSD3YVol</vt:lpstr>
      <vt:lpstr>Table!EURUSD3YVol</vt:lpstr>
      <vt:lpstr>ExportToTMS!ExportCharts</vt:lpstr>
      <vt:lpstr>ExportToTMS!ExportMarketData</vt:lpstr>
      <vt:lpstr>ExportToTMS!ExportTable</vt:lpstr>
      <vt:lpstr>ExportToTMS!ExportTrades</vt:lpstr>
      <vt:lpstr>CreditUsage!ExtraTradeAmounts</vt:lpstr>
      <vt:lpstr>CreditUsage!ExtraTradeLabels</vt:lpstr>
      <vt:lpstr>CreditUsage!ExtraTradesAre</vt:lpstr>
      <vt:lpstr>ExportToTMS!FeedRates</vt:lpstr>
      <vt:lpstr>ScenarioDefinition!FileName</vt:lpstr>
      <vt:lpstr>ScenarioResults!FileName</vt:lpstr>
      <vt:lpstr>ScenarioCompare!FileName1</vt:lpstr>
      <vt:lpstr>ScenarioCompare!FileName2</vt:lpstr>
      <vt:lpstr>CreditUsage!Filter1Value</vt:lpstr>
      <vt:lpstr>CreditUsage!Filter2Value</vt:lpstr>
      <vt:lpstr>ScenarioResults!Filter2Value</vt:lpstr>
      <vt:lpstr>ScenarioCompare!Filter2Value1</vt:lpstr>
      <vt:lpstr>ScenarioCompare!Filter2Value2</vt:lpstr>
      <vt:lpstr>CreditUsage!FilterBy1</vt:lpstr>
      <vt:lpstr>CreditUsage!FilterBy2</vt:lpstr>
      <vt:lpstr>ScenarioResults!FilterBy2</vt:lpstr>
      <vt:lpstr>ScenarioCompare!FilterBy21</vt:lpstr>
      <vt:lpstr>ScenarioCompare!FilterBy22</vt:lpstr>
      <vt:lpstr>WhoHasLines!First_row_to_run</vt:lpstr>
      <vt:lpstr>ScenarioDefinition!ForwardsRatio</vt:lpstr>
      <vt:lpstr>ScenarioResults!ForwardsRatio</vt:lpstr>
      <vt:lpstr>ScenarioCompare!ForwardsRatio1</vt:lpstr>
      <vt:lpstr>ScenarioCompare!ForwardsRatio2</vt:lpstr>
      <vt:lpstr>StaticData!FxFileHeaderConversion</vt:lpstr>
      <vt:lpstr>CreditUsage!FxHeadroom</vt:lpstr>
      <vt:lpstr>CreditUsage!FxNotionalPercentages</vt:lpstr>
      <vt:lpstr>StaticData!FxPreferredOrder</vt:lpstr>
      <vt:lpstr>Table!FxRoot</vt:lpstr>
      <vt:lpstr>CreditUsage!FxShock</vt:lpstr>
      <vt:lpstr>Table!FxShock</vt:lpstr>
      <vt:lpstr>WhoHasLines!FxShock</vt:lpstr>
      <vt:lpstr>CreditUsage!FxSolveResult</vt:lpstr>
      <vt:lpstr>Table!FxSolveResult</vt:lpstr>
      <vt:lpstr>Config!FxTradesCSVFile</vt:lpstr>
      <vt:lpstr>CreditUsage!FxVolHeadroom</vt:lpstr>
      <vt:lpstr>CreditUsage!FxVolShock</vt:lpstr>
      <vt:lpstr>Table!FxVolShock</vt:lpstr>
      <vt:lpstr>WhoHasLines!FxVolShock</vt:lpstr>
      <vt:lpstr>CreditUsage!FxVolSolveResult</vt:lpstr>
      <vt:lpstr>Audit!Headers</vt:lpstr>
      <vt:lpstr>Config!Headers</vt:lpstr>
      <vt:lpstr>FutureTrades!Headers</vt:lpstr>
      <vt:lpstr>ScenarioResults!HedgeCapacity</vt:lpstr>
      <vt:lpstr>ScenarioCompare!HedgeCapacity1</vt:lpstr>
      <vt:lpstr>ScenarioCompare!HedgeCapacity2</vt:lpstr>
      <vt:lpstr>ScenarioCompare!HedgeCapacityDifferences</vt:lpstr>
      <vt:lpstr>ScenarioResults!HedgeCompletionRatio</vt:lpstr>
      <vt:lpstr>ScenarioCompare!HedgeCompletionRatio1</vt:lpstr>
      <vt:lpstr>ScenarioCompare!HedgeCompletionRatio2</vt:lpstr>
      <vt:lpstr>Config!HedgeHorizon</vt:lpstr>
      <vt:lpstr>ScenarioResults!HedgeHorizon</vt:lpstr>
      <vt:lpstr>WhoHasLines!HedgeHorizon</vt:lpstr>
      <vt:lpstr>ScenarioCompare!HedgeHorizon1</vt:lpstr>
      <vt:lpstr>ScenarioCompare!HedgeHorizon2</vt:lpstr>
      <vt:lpstr>ScenarioDefinition!HighFxSpeed</vt:lpstr>
      <vt:lpstr>ScenarioResults!HighFxSpeed</vt:lpstr>
      <vt:lpstr>ScenarioCompare!HighFxSpeed1</vt:lpstr>
      <vt:lpstr>ScenarioCompare!HighFxSpeed2</vt:lpstr>
      <vt:lpstr>ScenarioDefinition!HistoryEnd</vt:lpstr>
      <vt:lpstr>ScenarioResults!HistoryEnd</vt:lpstr>
      <vt:lpstr>ScenarioCompare!HistoryEnd1</vt:lpstr>
      <vt:lpstr>ScenarioCompare!HistoryEnd2</vt:lpstr>
      <vt:lpstr>ScenarioDefinition!HistoryStart</vt:lpstr>
      <vt:lpstr>ScenarioResults!HistoryStart</vt:lpstr>
      <vt:lpstr>ScenarioCompare!HistoryStart1</vt:lpstr>
      <vt:lpstr>ScenarioCompare!HistoryStart2</vt:lpstr>
      <vt:lpstr>CreditUsage!IncludeAssetClasses</vt:lpstr>
      <vt:lpstr>ScenarioResults!IncludeAssetClasses</vt:lpstr>
      <vt:lpstr>WhoHasLines!IncludeAssetClasses</vt:lpstr>
      <vt:lpstr>ScenarioCompare!IncludeAssetClasses1</vt:lpstr>
      <vt:lpstr>ScenarioCompare!IncludeAssetClasses2</vt:lpstr>
      <vt:lpstr>CreditUsage!IncludeExtraTrades</vt:lpstr>
      <vt:lpstr>CreditUsage!IncludeFutureTrades</vt:lpstr>
      <vt:lpstr>ScenarioCompare!KPIDiffs</vt:lpstr>
      <vt:lpstr>ScenarioResults!KPIs</vt:lpstr>
      <vt:lpstr>ScenarioCompare!KPIs1</vt:lpstr>
      <vt:lpstr>ScenarioCompare!KPIs2</vt:lpstr>
      <vt:lpstr>WhoHasLines!Last_row_to_run</vt:lpstr>
      <vt:lpstr>WhoHasLines!LastRunAllocationsByYear</vt:lpstr>
      <vt:lpstr>WhoHasLines!LastRunFirst_row_to_run</vt:lpstr>
      <vt:lpstr>WhoHasLines!LastRunLast_row_to_run</vt:lpstr>
      <vt:lpstr>Table!Limits</vt:lpstr>
      <vt:lpstr>ScenarioResults!LineExhaustionLevel</vt:lpstr>
      <vt:lpstr>ScenarioCompare!LineExhaustionLevel1</vt:lpstr>
      <vt:lpstr>ScenarioCompare!LineExhaustionLevel2</vt:lpstr>
      <vt:lpstr>CreditUsage!LinesScaleFactor</vt:lpstr>
      <vt:lpstr>ScenarioResults!LinesScaleFactor</vt:lpstr>
      <vt:lpstr>WhoHasLines!LinesScaleFactor</vt:lpstr>
      <vt:lpstr>ScenarioCompare!LinesScaleFactor1</vt:lpstr>
      <vt:lpstr>ScenarioCompare!LinesScaleFactor2</vt:lpstr>
      <vt:lpstr>Config!LinesWorkbook</vt:lpstr>
      <vt:lpstr>ScenarioDefinition!LowFxSpeed</vt:lpstr>
      <vt:lpstr>ScenarioResults!LowFxSpeed</vt:lpstr>
      <vt:lpstr>ScenarioCompare!LowFxSpeed1</vt:lpstr>
      <vt:lpstr>ScenarioCompare!LowFxSpeed2</vt:lpstr>
      <vt:lpstr>Config!MarketDataWorkbook</vt:lpstr>
      <vt:lpstr>BubbleChart!MaxFx</vt:lpstr>
      <vt:lpstr>CreditUsage!MaxPFEByYear</vt:lpstr>
      <vt:lpstr>Table!MaxPFEByYear</vt:lpstr>
      <vt:lpstr>BubbleChart!MaxVol</vt:lpstr>
      <vt:lpstr>Table!Message</vt:lpstr>
      <vt:lpstr>CreditUsage!Methodology</vt:lpstr>
      <vt:lpstr>Table!Methodology</vt:lpstr>
      <vt:lpstr>BubbleChart!MinFx</vt:lpstr>
      <vt:lpstr>CreditUsage!MinHeadroomOverFirstN</vt:lpstr>
      <vt:lpstr>Table!MinHeadroomOverFirstN</vt:lpstr>
      <vt:lpstr>Table!MinHeadroomOverFirstNUSD</vt:lpstr>
      <vt:lpstr>BubbleChart!MinVol</vt:lpstr>
      <vt:lpstr>CreditUsage!ModelType</vt:lpstr>
      <vt:lpstr>ScenarioResults!ModelType</vt:lpstr>
      <vt:lpstr>ScenarioCompare!ModelType1</vt:lpstr>
      <vt:lpstr>ScenarioCompare!ModelType2</vt:lpstr>
      <vt:lpstr>CreditUsage!NotionalCap</vt:lpstr>
      <vt:lpstr>BarChart!NumBanksForChart</vt:lpstr>
      <vt:lpstr>CreditUsage!NumMCPaths</vt:lpstr>
      <vt:lpstr>ScenarioResults!NumMCPaths</vt:lpstr>
      <vt:lpstr>WhoHasLines!NumMCPaths</vt:lpstr>
      <vt:lpstr>ScenarioCompare!NumMCPaths1</vt:lpstr>
      <vt:lpstr>ScenarioCompare!NumMCPaths2</vt:lpstr>
      <vt:lpstr>CreditUsage!numObs</vt:lpstr>
      <vt:lpstr>CreditUsage!NumObservations</vt:lpstr>
      <vt:lpstr>ScenarioResults!NumObservations</vt:lpstr>
      <vt:lpstr>WhoHasLines!NumObservations</vt:lpstr>
      <vt:lpstr>ScenarioCompare!NumObservations1</vt:lpstr>
      <vt:lpstr>ScenarioCompare!NumObservations2</vt:lpstr>
      <vt:lpstr>CreditUsage!NumTrades</vt:lpstr>
      <vt:lpstr>Table!NumTrades</vt:lpstr>
      <vt:lpstr>CreditUsage!NumTradesExcluded</vt:lpstr>
      <vt:lpstr>Table!NumTradesExcluded</vt:lpstr>
      <vt:lpstr>CreditUsage!NumTradesValued</vt:lpstr>
      <vt:lpstr>LinesHistory!Parameters</vt:lpstr>
      <vt:lpstr>ScenarioDefinition!Parameters</vt:lpstr>
      <vt:lpstr>CreditUsage!PFEPercentile</vt:lpstr>
      <vt:lpstr>CreditUsage!PortfolioAgeing</vt:lpstr>
      <vt:lpstr>WhoHasLines!PortfolioAgeing</vt:lpstr>
      <vt:lpstr>Table!ProcessTime</vt:lpstr>
      <vt:lpstr>CreditUsage!ProductCreditLimits</vt:lpstr>
      <vt:lpstr>Table!ProfileResult</vt:lpstr>
      <vt:lpstr>ScenarioDefinition!PutRatio</vt:lpstr>
      <vt:lpstr>ScenarioResults!PutRatio</vt:lpstr>
      <vt:lpstr>ScenarioCompare!PutRatio1</vt:lpstr>
      <vt:lpstr>ScenarioCompare!PutRatio2</vt:lpstr>
      <vt:lpstr>ScenarioDefinition!PutStrikeOffset</vt:lpstr>
      <vt:lpstr>ScenarioResults!PutStrikeOffset</vt:lpstr>
      <vt:lpstr>ScenarioCompare!PutStrikeOffset1</vt:lpstr>
      <vt:lpstr>ScenarioCompare!PutStrikeOffset2</vt:lpstr>
      <vt:lpstr>CreditUsage!PVEUR</vt:lpstr>
      <vt:lpstr>Table!PVEUR</vt:lpstr>
      <vt:lpstr>CreditUsage!PVUSD</vt:lpstr>
      <vt:lpstr>StaticData!RatesFileHeaderConversion</vt:lpstr>
      <vt:lpstr>StaticData!RatesPreferredOrder</vt:lpstr>
      <vt:lpstr>Config!RatesTradesCSVFile</vt:lpstr>
      <vt:lpstr>ScenarioCompare!SavedByVersion1</vt:lpstr>
      <vt:lpstr>ScenarioCompare!SavedByVersion2</vt:lpstr>
      <vt:lpstr>ScenarioDefinition!ScenarioDefinition</vt:lpstr>
      <vt:lpstr>ScenarioResults!ScenarioDefinition</vt:lpstr>
      <vt:lpstr>ScenarioCompare!ScenarioDefinition1</vt:lpstr>
      <vt:lpstr>ScenarioCompare!ScenarioDefinition2</vt:lpstr>
      <vt:lpstr>ScenarioResults!ScenarioDefinitionHeaders</vt:lpstr>
      <vt:lpstr>ScenarioCompare!ScenarioDefinitionHeaders1</vt:lpstr>
      <vt:lpstr>ScenarioCompare!ScenarioDefinitionHeaders2</vt:lpstr>
      <vt:lpstr>ScenarioDefinition!ScenarioDescription</vt:lpstr>
      <vt:lpstr>ScenarioResults!ScenarioDescription</vt:lpstr>
      <vt:lpstr>ScenarioCompare!ScenarioDescription1</vt:lpstr>
      <vt:lpstr>ScenarioCompare!ScenarioDescription2</vt:lpstr>
      <vt:lpstr>ScenarioResults!ScenarioResults</vt:lpstr>
      <vt:lpstr>ScenarioCompare!ScenarioResults1</vt:lpstr>
      <vt:lpstr>ScenarioCompare!ScenarioResults2</vt:lpstr>
      <vt:lpstr>Config!ScenarioResultsDirectory</vt:lpstr>
      <vt:lpstr>ScenarioResults!ScenarioResultsHeaders</vt:lpstr>
      <vt:lpstr>ScenarioCompare!ScenarioResultsHeaders1</vt:lpstr>
      <vt:lpstr>ScenarioCompare!ScenarioResultsHeaders2</vt:lpstr>
      <vt:lpstr>ExportToTMS!Scenarios</vt:lpstr>
      <vt:lpstr>LinesHistory!Shocks1</vt:lpstr>
      <vt:lpstr>LinesHistory!Shocks2</vt:lpstr>
      <vt:lpstr>ScenarioDefinition!ShocksDerivedFrom</vt:lpstr>
      <vt:lpstr>ScenarioResults!ShocksDerivedFrom</vt:lpstr>
      <vt:lpstr>ScenarioCompare!ShocksDerivedFrom1</vt:lpstr>
      <vt:lpstr>ScenarioCompare!ShocksDerivedFrom2</vt:lpstr>
      <vt:lpstr>CreditUsage!ShortfallOrQuantile</vt:lpstr>
      <vt:lpstr>BarChart!SortBy</vt:lpstr>
      <vt:lpstr>BarChart!SortCol</vt:lpstr>
      <vt:lpstr>ScenarioDefinition!SpeedGridBaseVol</vt:lpstr>
      <vt:lpstr>ScenarioResults!SpeedGridBaseVol</vt:lpstr>
      <vt:lpstr>ScenarioCompare!SpeedGridBaseVol1</vt:lpstr>
      <vt:lpstr>ScenarioCompare!SpeedGridBaseVol2</vt:lpstr>
      <vt:lpstr>ScenarioDefinition!SpeedGridWidth</vt:lpstr>
      <vt:lpstr>ScenarioResults!SpeedGridWidth</vt:lpstr>
      <vt:lpstr>ScenarioCompare!SpeedGridWidth1</vt:lpstr>
      <vt:lpstr>ScenarioCompare!SpeedGridWidth2</vt:lpstr>
      <vt:lpstr>ScenarioResults!SpotForPlotting</vt:lpstr>
      <vt:lpstr>ScenarioCompare!SpotForPlotting1</vt:lpstr>
      <vt:lpstr>ScenarioCompare!SpotForPlotting2</vt:lpstr>
      <vt:lpstr>ScenarioDefinition!StrategySwitchPoints</vt:lpstr>
      <vt:lpstr>ScenarioResults!StrategySwitchPoints</vt:lpstr>
      <vt:lpstr>ScenarioCompare!StrategySwitchPoints1</vt:lpstr>
      <vt:lpstr>ScenarioCompare!StrategySwitchPoints2</vt:lpstr>
      <vt:lpstr>CreditUsage!TheData</vt:lpstr>
      <vt:lpstr>CommentEditor!TheDataWithHeaders</vt:lpstr>
      <vt:lpstr>HistoricData!TheDates</vt:lpstr>
      <vt:lpstr>Table!TheFilters</vt:lpstr>
      <vt:lpstr>Table!TheHeaders</vt:lpstr>
      <vt:lpstr>Table!TheTable</vt:lpstr>
      <vt:lpstr>WhoHasLines!TheTable</vt:lpstr>
      <vt:lpstr>LinesHistory!TheTable1</vt:lpstr>
      <vt:lpstr>LinesHistory!TheTable2</vt:lpstr>
      <vt:lpstr>Table!TheTableNoHeaders</vt:lpstr>
      <vt:lpstr>Table!THR3YMinBkAirbus</vt:lpstr>
      <vt:lpstr>WhoHasLines!Time_of_run</vt:lpstr>
      <vt:lpstr>ScenarioResults!TimeEnd</vt:lpstr>
      <vt:lpstr>ScenarioCompare!TimeEnd1</vt:lpstr>
      <vt:lpstr>ScenarioCompare!TimeEnd2</vt:lpstr>
      <vt:lpstr>ScenarioResults!TimeForPlotting</vt:lpstr>
      <vt:lpstr>ScenarioCompare!TimeForPlotting1</vt:lpstr>
      <vt:lpstr>ScenarioCompare!TimeForPlotting2</vt:lpstr>
      <vt:lpstr>Table!TimeStamp</vt:lpstr>
      <vt:lpstr>ScenarioResults!TimeStart</vt:lpstr>
      <vt:lpstr>ScenarioCompare!TimeStart1</vt:lpstr>
      <vt:lpstr>ScenarioCompare!TimeStart2</vt:lpstr>
      <vt:lpstr>CreditUsage!TradeHeadroom</vt:lpstr>
      <vt:lpstr>Table!TradeHeadroom</vt:lpstr>
      <vt:lpstr>CreditUsage!TradeSolveResult</vt:lpstr>
      <vt:lpstr>Table!TradeSolveResult</vt:lpstr>
      <vt:lpstr>CreditUsage!TradesScaleFactor</vt:lpstr>
      <vt:lpstr>ScenarioResults!TradesScaleFactor</vt:lpstr>
      <vt:lpstr>WhoHasLines!TradesScaleFactor</vt:lpstr>
      <vt:lpstr>ScenarioCompare!TradesScaleFactor1</vt:lpstr>
      <vt:lpstr>ScenarioCompare!TradesScaleFactor2</vt:lpstr>
      <vt:lpstr>ScenarioDefinition!UseSpeedGrid</vt:lpstr>
      <vt:lpstr>ScenarioResults!UseSpeedGrid</vt:lpstr>
      <vt:lpstr>ScenarioCompare!UseSpeedGrid1</vt:lpstr>
      <vt:lpstr>ScenarioCompare!UseSpeedGrid2</vt:lpstr>
      <vt:lpstr>ScenarioDefinition!VaryGridWidth</vt:lpstr>
      <vt:lpstr>ScenarioResults!VaryGridWidth</vt:lpstr>
      <vt:lpstr>ScenarioCompare!VaryGridWidth1</vt:lpstr>
      <vt:lpstr>ScenarioCompare!VaryGridWidth2</vt:lpstr>
      <vt:lpstr>CreditUsage!VolatilityInput</vt:lpstr>
      <vt:lpstr>ScenarioResults!VolForPlotting</vt:lpstr>
      <vt:lpstr>ScenarioCompare!VolForPlotting1</vt:lpstr>
      <vt:lpstr>ScenarioCompare!VolForPlotting2</vt:lpstr>
      <vt:lpstr>ExportToTMS!WhereToExport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cp:lastPrinted>2017-01-23T09:00:08Z</cp:lastPrinted>
  <dcterms:created xsi:type="dcterms:W3CDTF">2015-05-08T08:05:23Z</dcterms:created>
  <dcterms:modified xsi:type="dcterms:W3CDTF">2022-04-14T17:09:44Z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0x010100B3631F04420627489C7E42CBEFB4B593</vt:lpwstr>
  </property>
</Properties>
</file>